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activeTab="13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'A1'!$A:$M</definedName>
    <definedName name="_xlnm.Print_Area" localSheetId="9">A1_RUS!$A:$M</definedName>
    <definedName name="_xlnm.Print_Area" localSheetId="19">'A2'!$A$1:$L$58</definedName>
    <definedName name="_xlnm.Print_Area" localSheetId="10">A2_RUS!$A$8:$L$58</definedName>
    <definedName name="_xlnm.Print_Area" localSheetId="20">'A3'!$A$1:$M$61</definedName>
    <definedName name="_xlnm.Print_Area" localSheetId="11">A3_RUS!$A$8:$M$61</definedName>
    <definedName name="_xlnm.Print_Area" localSheetId="21">'A4'!$A$1:$AR$58</definedName>
    <definedName name="_xlnm.Print_Area" localSheetId="12">A4_RUS!$A$4:$AR$60</definedName>
    <definedName name="_xlnm.Print_Area" localSheetId="23">'A6'!$A$1:$L$54</definedName>
    <definedName name="_xlnm.Print_Area" localSheetId="14">A6_RUS!$A$8:$L$54</definedName>
    <definedName name="_xlnm.Print_Area" localSheetId="24">'A7'!$A$1:$M$65</definedName>
    <definedName name="_xlnm.Print_Area" localSheetId="15">A7_RUS!$A$8:$M$61</definedName>
    <definedName name="_xlnm.Print_Area" localSheetId="25">'A8'!$A$1:$AR$53</definedName>
    <definedName name="_xlnm.Print_Area" localSheetId="16">A8_RUS!$A$1:$AR$48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19" l="1"/>
  <c r="E13" i="19"/>
  <c r="F13" i="19"/>
  <c r="G13" i="19"/>
  <c r="H13" i="19"/>
  <c r="I13" i="19"/>
  <c r="J13" i="19"/>
  <c r="K13" i="19"/>
  <c r="L13" i="19"/>
  <c r="M14" i="19"/>
  <c r="M13" i="19" s="1"/>
  <c r="M13" i="10" s="1"/>
  <c r="M15" i="19"/>
  <c r="D16" i="19"/>
  <c r="E16" i="19"/>
  <c r="F16" i="19"/>
  <c r="G16" i="19"/>
  <c r="H16" i="19"/>
  <c r="I16" i="19"/>
  <c r="J16" i="19"/>
  <c r="K16" i="19"/>
  <c r="L16" i="19"/>
  <c r="M16" i="19"/>
  <c r="M17" i="19"/>
  <c r="M18" i="19"/>
  <c r="D19" i="19"/>
  <c r="M19" i="19" s="1"/>
  <c r="M19" i="10" s="1"/>
  <c r="E19" i="19"/>
  <c r="F19" i="19"/>
  <c r="G19" i="19"/>
  <c r="H19" i="19"/>
  <c r="H22" i="19" s="1"/>
  <c r="I19" i="19"/>
  <c r="I22" i="19" s="1"/>
  <c r="I22" i="10" s="1"/>
  <c r="J19" i="19"/>
  <c r="J22" i="19" s="1"/>
  <c r="J22" i="10" s="1"/>
  <c r="K19" i="19"/>
  <c r="K22" i="19" s="1"/>
  <c r="K22" i="10" s="1"/>
  <c r="L19" i="19"/>
  <c r="M20" i="19"/>
  <c r="M21" i="19"/>
  <c r="D22" i="19"/>
  <c r="E22" i="19"/>
  <c r="F22" i="19"/>
  <c r="G22" i="19"/>
  <c r="L22" i="19"/>
  <c r="D25" i="19"/>
  <c r="M25" i="19" s="1"/>
  <c r="M25" i="10" s="1"/>
  <c r="E25" i="19"/>
  <c r="F25" i="19"/>
  <c r="G25" i="19"/>
  <c r="H25" i="19"/>
  <c r="I25" i="19"/>
  <c r="J25" i="19"/>
  <c r="K25" i="19"/>
  <c r="L25" i="19"/>
  <c r="M26" i="19"/>
  <c r="M27" i="19"/>
  <c r="D28" i="19"/>
  <c r="E28" i="19"/>
  <c r="F28" i="19"/>
  <c r="M28" i="19" s="1"/>
  <c r="M28" i="10" s="1"/>
  <c r="G28" i="19"/>
  <c r="H28" i="19"/>
  <c r="I28" i="19"/>
  <c r="J28" i="19"/>
  <c r="K28" i="19"/>
  <c r="L28" i="19"/>
  <c r="M29" i="19"/>
  <c r="M30" i="19"/>
  <c r="D31" i="19"/>
  <c r="D34" i="19" s="1"/>
  <c r="E31" i="19"/>
  <c r="E34" i="19" s="1"/>
  <c r="E34" i="10" s="1"/>
  <c r="F31" i="19"/>
  <c r="G31" i="19"/>
  <c r="H31" i="19"/>
  <c r="I31" i="19"/>
  <c r="J31" i="19"/>
  <c r="J34" i="19" s="1"/>
  <c r="J34" i="10" s="1"/>
  <c r="K31" i="19"/>
  <c r="K34" i="19" s="1"/>
  <c r="K34" i="10" s="1"/>
  <c r="L31" i="19"/>
  <c r="L34" i="19" s="1"/>
  <c r="L34" i="10" s="1"/>
  <c r="M32" i="19"/>
  <c r="M33" i="19"/>
  <c r="F34" i="19"/>
  <c r="G34" i="19"/>
  <c r="H34" i="19"/>
  <c r="I34" i="19"/>
  <c r="M36" i="19"/>
  <c r="M37" i="19"/>
  <c r="M38" i="19"/>
  <c r="D41" i="19"/>
  <c r="M41" i="19" s="1"/>
  <c r="M41" i="10" s="1"/>
  <c r="E41" i="19"/>
  <c r="F41" i="19"/>
  <c r="G41" i="19"/>
  <c r="H41" i="19"/>
  <c r="I41" i="19"/>
  <c r="J41" i="19"/>
  <c r="K41" i="19"/>
  <c r="L41" i="19"/>
  <c r="M42" i="19"/>
  <c r="M43" i="19"/>
  <c r="D44" i="19"/>
  <c r="E44" i="19"/>
  <c r="F44" i="19"/>
  <c r="M44" i="19" s="1"/>
  <c r="M44" i="10" s="1"/>
  <c r="G44" i="19"/>
  <c r="H44" i="19"/>
  <c r="I44" i="19"/>
  <c r="J44" i="19"/>
  <c r="K44" i="19"/>
  <c r="L44" i="19"/>
  <c r="M45" i="19"/>
  <c r="M46" i="19"/>
  <c r="D47" i="19"/>
  <c r="M47" i="19" s="1"/>
  <c r="M47" i="10" s="1"/>
  <c r="E47" i="19"/>
  <c r="F47" i="19"/>
  <c r="G47" i="19"/>
  <c r="H47" i="19"/>
  <c r="I47" i="19"/>
  <c r="I50" i="19" s="1"/>
  <c r="I50" i="10" s="1"/>
  <c r="J47" i="19"/>
  <c r="J50" i="19" s="1"/>
  <c r="J50" i="10" s="1"/>
  <c r="K47" i="19"/>
  <c r="K50" i="19" s="1"/>
  <c r="K50" i="10" s="1"/>
  <c r="L47" i="19"/>
  <c r="L50" i="19" s="1"/>
  <c r="L50" i="10" s="1"/>
  <c r="M48" i="19"/>
  <c r="M49" i="19"/>
  <c r="E50" i="19"/>
  <c r="F50" i="19"/>
  <c r="G50" i="19"/>
  <c r="H50" i="19"/>
  <c r="M52" i="19"/>
  <c r="M53" i="19"/>
  <c r="M54" i="19"/>
  <c r="D13" i="10"/>
  <c r="E13" i="10"/>
  <c r="F13" i="10"/>
  <c r="G13" i="10"/>
  <c r="H13" i="10"/>
  <c r="I13" i="10"/>
  <c r="J13" i="10"/>
  <c r="K13" i="10"/>
  <c r="L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D23" i="10" s="1"/>
  <c r="E16" i="10"/>
  <c r="F16" i="10"/>
  <c r="G16" i="10"/>
  <c r="H16" i="10"/>
  <c r="I16" i="10"/>
  <c r="J16" i="10"/>
  <c r="K16" i="10"/>
  <c r="L16" i="10"/>
  <c r="M16" i="10"/>
  <c r="D17" i="10"/>
  <c r="E17" i="10"/>
  <c r="F17" i="10"/>
  <c r="G17" i="10"/>
  <c r="H17" i="10"/>
  <c r="I17" i="10"/>
  <c r="J17" i="10"/>
  <c r="K17" i="10"/>
  <c r="L17" i="10"/>
  <c r="M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L22" i="10"/>
  <c r="E23" i="10"/>
  <c r="F23" i="10"/>
  <c r="G23" i="10"/>
  <c r="H23" i="10"/>
  <c r="I23" i="10"/>
  <c r="J23" i="10"/>
  <c r="K23" i="10"/>
  <c r="L23" i="10"/>
  <c r="M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L29" i="10"/>
  <c r="M29" i="10"/>
  <c r="D30" i="10"/>
  <c r="E30" i="10"/>
  <c r="F30" i="10"/>
  <c r="G30" i="10"/>
  <c r="H30" i="10"/>
  <c r="I30" i="10"/>
  <c r="J30" i="10"/>
  <c r="K30" i="10"/>
  <c r="L30" i="10"/>
  <c r="M30" i="10"/>
  <c r="D31" i="10"/>
  <c r="E31" i="10"/>
  <c r="F31" i="10"/>
  <c r="G31" i="10"/>
  <c r="H31" i="10"/>
  <c r="I31" i="10"/>
  <c r="J31" i="10"/>
  <c r="K31" i="10"/>
  <c r="L31" i="10"/>
  <c r="D32" i="10"/>
  <c r="E32" i="10"/>
  <c r="F32" i="10"/>
  <c r="G32" i="10"/>
  <c r="H32" i="10"/>
  <c r="I32" i="10"/>
  <c r="J32" i="10"/>
  <c r="K32" i="10"/>
  <c r="L32" i="10"/>
  <c r="M32" i="10"/>
  <c r="D33" i="10"/>
  <c r="E33" i="10"/>
  <c r="F33" i="10"/>
  <c r="G33" i="10"/>
  <c r="H33" i="10"/>
  <c r="I33" i="10"/>
  <c r="J33" i="10"/>
  <c r="K33" i="10"/>
  <c r="L33" i="10"/>
  <c r="M33" i="10"/>
  <c r="F34" i="10"/>
  <c r="G34" i="10"/>
  <c r="H34" i="10"/>
  <c r="I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D45" i="10"/>
  <c r="E45" i="10"/>
  <c r="F45" i="10"/>
  <c r="G45" i="10"/>
  <c r="H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D48" i="10"/>
  <c r="E48" i="10"/>
  <c r="F48" i="10"/>
  <c r="G48" i="10"/>
  <c r="H48" i="10"/>
  <c r="I48" i="10"/>
  <c r="J48" i="10"/>
  <c r="K48" i="10"/>
  <c r="L48" i="10"/>
  <c r="M48" i="10"/>
  <c r="D49" i="10"/>
  <c r="E49" i="10"/>
  <c r="F49" i="10"/>
  <c r="G49" i="10"/>
  <c r="H49" i="10"/>
  <c r="I49" i="10"/>
  <c r="J49" i="10"/>
  <c r="K49" i="10"/>
  <c r="L49" i="10"/>
  <c r="M49" i="10"/>
  <c r="E50" i="10"/>
  <c r="F50" i="10"/>
  <c r="G50" i="10"/>
  <c r="H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H6" i="20"/>
  <c r="D13" i="20"/>
  <c r="E13" i="20"/>
  <c r="F13" i="20"/>
  <c r="G13" i="20"/>
  <c r="H13" i="20"/>
  <c r="I13" i="20"/>
  <c r="J13" i="20"/>
  <c r="K13" i="20"/>
  <c r="L13" i="20" s="1"/>
  <c r="L13" i="11" s="1"/>
  <c r="L14" i="20"/>
  <c r="L15" i="20"/>
  <c r="D16" i="20"/>
  <c r="E16" i="20"/>
  <c r="F16" i="20"/>
  <c r="G16" i="20"/>
  <c r="L16" i="20" s="1"/>
  <c r="L16" i="11" s="1"/>
  <c r="H16" i="20"/>
  <c r="H22" i="20" s="1"/>
  <c r="H22" i="11" s="1"/>
  <c r="I16" i="20"/>
  <c r="J16" i="20"/>
  <c r="K16" i="20"/>
  <c r="L17" i="20"/>
  <c r="L18" i="20"/>
  <c r="D19" i="20"/>
  <c r="E19" i="20"/>
  <c r="L19" i="20" s="1"/>
  <c r="L19" i="11" s="1"/>
  <c r="F19" i="20"/>
  <c r="F22" i="20" s="1"/>
  <c r="F22" i="11" s="1"/>
  <c r="G19" i="20"/>
  <c r="G22" i="20" s="1"/>
  <c r="G22" i="11" s="1"/>
  <c r="H19" i="20"/>
  <c r="I19" i="20"/>
  <c r="J19" i="20"/>
  <c r="K19" i="20"/>
  <c r="L20" i="20"/>
  <c r="L21" i="20"/>
  <c r="D22" i="20"/>
  <c r="I22" i="20"/>
  <c r="J22" i="20"/>
  <c r="D25" i="20"/>
  <c r="E25" i="20"/>
  <c r="L25" i="20" s="1"/>
  <c r="L25" i="11" s="1"/>
  <c r="F25" i="20"/>
  <c r="G25" i="20"/>
  <c r="H25" i="20"/>
  <c r="I25" i="20"/>
  <c r="J25" i="20"/>
  <c r="K25" i="20"/>
  <c r="L26" i="20"/>
  <c r="L27" i="20"/>
  <c r="D28" i="20"/>
  <c r="E28" i="20"/>
  <c r="L28" i="20" s="1"/>
  <c r="L28" i="11" s="1"/>
  <c r="F28" i="20"/>
  <c r="F34" i="20" s="1"/>
  <c r="F34" i="11" s="1"/>
  <c r="G28" i="20"/>
  <c r="H28" i="20"/>
  <c r="I28" i="20"/>
  <c r="J28" i="20"/>
  <c r="K28" i="20"/>
  <c r="L29" i="20"/>
  <c r="L30" i="20"/>
  <c r="D31" i="20"/>
  <c r="D34" i="20" s="1"/>
  <c r="E31" i="20"/>
  <c r="E34" i="20" s="1"/>
  <c r="E34" i="11" s="1"/>
  <c r="F31" i="20"/>
  <c r="G31" i="20"/>
  <c r="H31" i="20"/>
  <c r="I31" i="20"/>
  <c r="J31" i="20"/>
  <c r="L31" i="20" s="1"/>
  <c r="L31" i="11" s="1"/>
  <c r="K31" i="20"/>
  <c r="K34" i="20" s="1"/>
  <c r="K34" i="11" s="1"/>
  <c r="L32" i="20"/>
  <c r="L33" i="20"/>
  <c r="G34" i="20"/>
  <c r="H34" i="20"/>
  <c r="I34" i="20"/>
  <c r="J34" i="20"/>
  <c r="L36" i="20"/>
  <c r="L37" i="20"/>
  <c r="L38" i="20"/>
  <c r="D41" i="20"/>
  <c r="E41" i="20"/>
  <c r="F41" i="20"/>
  <c r="G41" i="20"/>
  <c r="H41" i="20"/>
  <c r="I41" i="20"/>
  <c r="J41" i="20"/>
  <c r="K41" i="20"/>
  <c r="L41" i="20"/>
  <c r="L42" i="20"/>
  <c r="L43" i="20"/>
  <c r="D44" i="20"/>
  <c r="E44" i="20"/>
  <c r="L44" i="20" s="1"/>
  <c r="L44" i="11" s="1"/>
  <c r="F44" i="20"/>
  <c r="G44" i="20"/>
  <c r="H44" i="20"/>
  <c r="I44" i="20"/>
  <c r="I50" i="20" s="1"/>
  <c r="I50" i="11" s="1"/>
  <c r="J44" i="20"/>
  <c r="K44" i="20"/>
  <c r="L45" i="20"/>
  <c r="L46" i="20"/>
  <c r="D47" i="20"/>
  <c r="E47" i="20"/>
  <c r="L47" i="20" s="1"/>
  <c r="L47" i="11" s="1"/>
  <c r="F47" i="20"/>
  <c r="F50" i="20" s="1"/>
  <c r="F50" i="11" s="1"/>
  <c r="G47" i="20"/>
  <c r="G50" i="20" s="1"/>
  <c r="G50" i="11" s="1"/>
  <c r="H47" i="20"/>
  <c r="H50" i="20" s="1"/>
  <c r="H50" i="11" s="1"/>
  <c r="I47" i="20"/>
  <c r="J47" i="20"/>
  <c r="K47" i="20"/>
  <c r="L48" i="20"/>
  <c r="L49" i="20"/>
  <c r="D50" i="20"/>
  <c r="J50" i="20"/>
  <c r="K50" i="20"/>
  <c r="L52" i="20"/>
  <c r="L53" i="20"/>
  <c r="L54" i="20"/>
  <c r="D13" i="11"/>
  <c r="E13" i="11"/>
  <c r="F13" i="11"/>
  <c r="G13" i="11"/>
  <c r="H13" i="11"/>
  <c r="I13" i="11"/>
  <c r="J13" i="11"/>
  <c r="K13" i="11"/>
  <c r="D14" i="11"/>
  <c r="E14" i="11"/>
  <c r="F14" i="11"/>
  <c r="G14" i="11"/>
  <c r="H14" i="11"/>
  <c r="I14" i="11"/>
  <c r="J14" i="11"/>
  <c r="K14" i="11"/>
  <c r="L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D20" i="11"/>
  <c r="E20" i="11"/>
  <c r="F20" i="11"/>
  <c r="G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L21" i="11"/>
  <c r="D22" i="11"/>
  <c r="I22" i="11"/>
  <c r="J22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D32" i="11"/>
  <c r="E32" i="11"/>
  <c r="F32" i="11"/>
  <c r="G32" i="11"/>
  <c r="H32" i="11"/>
  <c r="I32" i="11"/>
  <c r="J32" i="11"/>
  <c r="K32" i="11"/>
  <c r="L32" i="11"/>
  <c r="D33" i="11"/>
  <c r="E33" i="11"/>
  <c r="F33" i="11"/>
  <c r="G33" i="11"/>
  <c r="H33" i="11"/>
  <c r="I33" i="11"/>
  <c r="J33" i="11"/>
  <c r="K33" i="11"/>
  <c r="L33" i="11"/>
  <c r="G34" i="11"/>
  <c r="H34" i="11"/>
  <c r="I34" i="11"/>
  <c r="J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D45" i="11"/>
  <c r="E45" i="11"/>
  <c r="F45" i="11"/>
  <c r="G45" i="11"/>
  <c r="H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D48" i="11"/>
  <c r="E48" i="11"/>
  <c r="F48" i="11"/>
  <c r="G48" i="11"/>
  <c r="H48" i="11"/>
  <c r="I48" i="11"/>
  <c r="J48" i="11"/>
  <c r="K48" i="11"/>
  <c r="L48" i="11"/>
  <c r="D49" i="11"/>
  <c r="E49" i="11"/>
  <c r="F49" i="11"/>
  <c r="G49" i="11"/>
  <c r="H49" i="11"/>
  <c r="I49" i="11"/>
  <c r="J49" i="11"/>
  <c r="K49" i="11"/>
  <c r="L49" i="11"/>
  <c r="D50" i="11"/>
  <c r="J50" i="11"/>
  <c r="K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I6" i="21"/>
  <c r="D13" i="21"/>
  <c r="E13" i="21"/>
  <c r="F13" i="21"/>
  <c r="G13" i="21"/>
  <c r="H13" i="21"/>
  <c r="I13" i="21"/>
  <c r="J13" i="21"/>
  <c r="K13" i="21"/>
  <c r="L13" i="21"/>
  <c r="K14" i="21"/>
  <c r="M14" i="21" s="1"/>
  <c r="K15" i="21"/>
  <c r="M15" i="21"/>
  <c r="D16" i="21"/>
  <c r="E16" i="21"/>
  <c r="K16" i="21" s="1"/>
  <c r="K16" i="12" s="1"/>
  <c r="F16" i="21"/>
  <c r="G16" i="21"/>
  <c r="H16" i="21"/>
  <c r="I16" i="21"/>
  <c r="J16" i="21"/>
  <c r="L16" i="21"/>
  <c r="K17" i="21"/>
  <c r="M17" i="21" s="1"/>
  <c r="K18" i="21"/>
  <c r="M18" i="21" s="1"/>
  <c r="M18" i="12" s="1"/>
  <c r="D19" i="21"/>
  <c r="K19" i="21" s="1"/>
  <c r="E19" i="21"/>
  <c r="E22" i="21" s="1"/>
  <c r="E22" i="12" s="1"/>
  <c r="F19" i="21"/>
  <c r="G19" i="21"/>
  <c r="G22" i="21" s="1"/>
  <c r="G22" i="12" s="1"/>
  <c r="H19" i="21"/>
  <c r="H22" i="21" s="1"/>
  <c r="H22" i="12" s="1"/>
  <c r="I19" i="21"/>
  <c r="J19" i="21"/>
  <c r="J22" i="21" s="1"/>
  <c r="J22" i="12" s="1"/>
  <c r="L19" i="21"/>
  <c r="K20" i="21"/>
  <c r="M20" i="21"/>
  <c r="K21" i="21"/>
  <c r="M21" i="21" s="1"/>
  <c r="M21" i="12" s="1"/>
  <c r="D22" i="21"/>
  <c r="F22" i="21"/>
  <c r="I22" i="21"/>
  <c r="L22" i="21"/>
  <c r="D25" i="21"/>
  <c r="K25" i="21" s="1"/>
  <c r="K25" i="12" s="1"/>
  <c r="E25" i="21"/>
  <c r="F25" i="21"/>
  <c r="G25" i="21"/>
  <c r="G25" i="12" s="1"/>
  <c r="H25" i="21"/>
  <c r="I25" i="21"/>
  <c r="J25" i="21"/>
  <c r="L25" i="21"/>
  <c r="K26" i="21"/>
  <c r="M26" i="21"/>
  <c r="K27" i="21"/>
  <c r="M27" i="21" s="1"/>
  <c r="M27" i="12" s="1"/>
  <c r="D28" i="21"/>
  <c r="K28" i="21" s="1"/>
  <c r="K28" i="12" s="1"/>
  <c r="E28" i="21"/>
  <c r="F28" i="21"/>
  <c r="G28" i="21"/>
  <c r="G34" i="21" s="1"/>
  <c r="G34" i="12" s="1"/>
  <c r="H28" i="21"/>
  <c r="I28" i="21"/>
  <c r="I28" i="12" s="1"/>
  <c r="J28" i="21"/>
  <c r="L28" i="21"/>
  <c r="K29" i="21"/>
  <c r="M29" i="21"/>
  <c r="M28" i="21" s="1"/>
  <c r="M28" i="12" s="1"/>
  <c r="K30" i="21"/>
  <c r="M30" i="21"/>
  <c r="M30" i="12" s="1"/>
  <c r="D31" i="21"/>
  <c r="D34" i="21" s="1"/>
  <c r="D34" i="12" s="1"/>
  <c r="E31" i="21"/>
  <c r="F31" i="21"/>
  <c r="F34" i="21" s="1"/>
  <c r="F34" i="12" s="1"/>
  <c r="G31" i="21"/>
  <c r="H31" i="21"/>
  <c r="I31" i="21"/>
  <c r="I34" i="21" s="1"/>
  <c r="I34" i="12" s="1"/>
  <c r="J31" i="21"/>
  <c r="K31" i="21"/>
  <c r="L31" i="21"/>
  <c r="L34" i="21" s="1"/>
  <c r="L34" i="12" s="1"/>
  <c r="K32" i="21"/>
  <c r="M32" i="21" s="1"/>
  <c r="K33" i="21"/>
  <c r="M33" i="21"/>
  <c r="E34" i="21"/>
  <c r="H34" i="21"/>
  <c r="J34" i="21"/>
  <c r="K36" i="21"/>
  <c r="M36" i="21" s="1"/>
  <c r="M36" i="12" s="1"/>
  <c r="K37" i="21"/>
  <c r="M37" i="21" s="1"/>
  <c r="M37" i="12" s="1"/>
  <c r="K38" i="21"/>
  <c r="M38" i="21"/>
  <c r="D41" i="21"/>
  <c r="E41" i="21"/>
  <c r="K41" i="21" s="1"/>
  <c r="K41" i="12" s="1"/>
  <c r="F41" i="21"/>
  <c r="G41" i="21"/>
  <c r="H41" i="21"/>
  <c r="I41" i="21"/>
  <c r="J41" i="21"/>
  <c r="L41" i="21"/>
  <c r="K42" i="21"/>
  <c r="M42" i="21" s="1"/>
  <c r="K43" i="21"/>
  <c r="M43" i="21" s="1"/>
  <c r="M43" i="12" s="1"/>
  <c r="D44" i="21"/>
  <c r="K44" i="21" s="1"/>
  <c r="K44" i="12" s="1"/>
  <c r="E44" i="21"/>
  <c r="E50" i="21" s="1"/>
  <c r="E50" i="12" s="1"/>
  <c r="F44" i="21"/>
  <c r="G44" i="21"/>
  <c r="H44" i="21"/>
  <c r="I44" i="21"/>
  <c r="J44" i="21"/>
  <c r="L44" i="21"/>
  <c r="K45" i="21"/>
  <c r="M45" i="21"/>
  <c r="M44" i="21" s="1"/>
  <c r="M44" i="12" s="1"/>
  <c r="K46" i="21"/>
  <c r="M46" i="21" s="1"/>
  <c r="M46" i="12" s="1"/>
  <c r="D47" i="21"/>
  <c r="D50" i="21" s="1"/>
  <c r="D50" i="12" s="1"/>
  <c r="E47" i="21"/>
  <c r="F47" i="21"/>
  <c r="G47" i="21"/>
  <c r="G50" i="21" s="1"/>
  <c r="G50" i="12" s="1"/>
  <c r="H47" i="21"/>
  <c r="I47" i="21"/>
  <c r="I50" i="21" s="1"/>
  <c r="I50" i="12" s="1"/>
  <c r="J47" i="21"/>
  <c r="J50" i="21" s="1"/>
  <c r="J50" i="12" s="1"/>
  <c r="L47" i="21"/>
  <c r="L50" i="21" s="1"/>
  <c r="L50" i="12" s="1"/>
  <c r="K48" i="21"/>
  <c r="M48" i="21"/>
  <c r="M47" i="21" s="1"/>
  <c r="K49" i="21"/>
  <c r="M49" i="21"/>
  <c r="F50" i="21"/>
  <c r="H50" i="21"/>
  <c r="K52" i="21"/>
  <c r="M52" i="21" s="1"/>
  <c r="M52" i="12" s="1"/>
  <c r="K53" i="21"/>
  <c r="M53" i="21"/>
  <c r="K54" i="21"/>
  <c r="M54" i="21"/>
  <c r="D13" i="12"/>
  <c r="E13" i="12"/>
  <c r="F13" i="12"/>
  <c r="G13" i="12"/>
  <c r="H13" i="12"/>
  <c r="I13" i="12"/>
  <c r="J13" i="12"/>
  <c r="K13" i="12"/>
  <c r="L13" i="12"/>
  <c r="D14" i="12"/>
  <c r="E14" i="12"/>
  <c r="F14" i="12"/>
  <c r="G14" i="12"/>
  <c r="H14" i="12"/>
  <c r="I14" i="12"/>
  <c r="J14" i="12"/>
  <c r="K14" i="12"/>
  <c r="L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H16" i="12"/>
  <c r="I16" i="12"/>
  <c r="J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L19" i="12"/>
  <c r="D20" i="12"/>
  <c r="E20" i="12"/>
  <c r="F20" i="12"/>
  <c r="G20" i="12"/>
  <c r="H20" i="12"/>
  <c r="I20" i="12"/>
  <c r="J20" i="12"/>
  <c r="K20" i="12"/>
  <c r="L20" i="12"/>
  <c r="M20" i="12"/>
  <c r="D21" i="12"/>
  <c r="E21" i="12"/>
  <c r="F21" i="12"/>
  <c r="G21" i="12"/>
  <c r="H21" i="12"/>
  <c r="I21" i="12"/>
  <c r="J21" i="12"/>
  <c r="K21" i="12"/>
  <c r="L21" i="12"/>
  <c r="D22" i="12"/>
  <c r="F22" i="12"/>
  <c r="I22" i="12"/>
  <c r="L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H25" i="12"/>
  <c r="I25" i="12"/>
  <c r="J25" i="12"/>
  <c r="L25" i="12"/>
  <c r="D26" i="12"/>
  <c r="E26" i="12"/>
  <c r="F26" i="12"/>
  <c r="G26" i="12"/>
  <c r="H26" i="12"/>
  <c r="I26" i="12"/>
  <c r="J26" i="12"/>
  <c r="K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J28" i="12"/>
  <c r="L28" i="12"/>
  <c r="D29" i="12"/>
  <c r="E29" i="12"/>
  <c r="F29" i="12"/>
  <c r="G29" i="12"/>
  <c r="H29" i="12"/>
  <c r="I29" i="12"/>
  <c r="J29" i="12"/>
  <c r="K29" i="12"/>
  <c r="L29" i="12"/>
  <c r="M29" i="12"/>
  <c r="D30" i="12"/>
  <c r="E30" i="12"/>
  <c r="F30" i="12"/>
  <c r="G30" i="12"/>
  <c r="H30" i="12"/>
  <c r="I30" i="12"/>
  <c r="J30" i="12"/>
  <c r="K30" i="12"/>
  <c r="L30" i="12"/>
  <c r="D31" i="12"/>
  <c r="E31" i="12"/>
  <c r="F31" i="12"/>
  <c r="G31" i="12"/>
  <c r="H31" i="12"/>
  <c r="I31" i="12"/>
  <c r="J31" i="12"/>
  <c r="L31" i="12"/>
  <c r="D32" i="12"/>
  <c r="E32" i="12"/>
  <c r="F32" i="12"/>
  <c r="G32" i="12"/>
  <c r="H32" i="12"/>
  <c r="I32" i="12"/>
  <c r="J32" i="12"/>
  <c r="K32" i="12"/>
  <c r="L32" i="12"/>
  <c r="D33" i="12"/>
  <c r="E33" i="12"/>
  <c r="F33" i="12"/>
  <c r="G33" i="12"/>
  <c r="H33" i="12"/>
  <c r="I33" i="12"/>
  <c r="J33" i="12"/>
  <c r="K33" i="12"/>
  <c r="L33" i="12"/>
  <c r="M33" i="12"/>
  <c r="E34" i="12"/>
  <c r="H34" i="12"/>
  <c r="J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M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H41" i="12"/>
  <c r="I41" i="12"/>
  <c r="J41" i="12"/>
  <c r="L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L44" i="12"/>
  <c r="D45" i="12"/>
  <c r="E45" i="12"/>
  <c r="F45" i="12"/>
  <c r="G45" i="12"/>
  <c r="H45" i="12"/>
  <c r="I45" i="12"/>
  <c r="J45" i="12"/>
  <c r="K45" i="12"/>
  <c r="L45" i="12"/>
  <c r="M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L47" i="12"/>
  <c r="D48" i="12"/>
  <c r="E48" i="12"/>
  <c r="F48" i="12"/>
  <c r="G48" i="12"/>
  <c r="H48" i="12"/>
  <c r="I48" i="12"/>
  <c r="J48" i="12"/>
  <c r="K48" i="12"/>
  <c r="L48" i="12"/>
  <c r="M48" i="12"/>
  <c r="D49" i="12"/>
  <c r="E49" i="12"/>
  <c r="F49" i="12"/>
  <c r="G49" i="12"/>
  <c r="H49" i="12"/>
  <c r="I49" i="12"/>
  <c r="J49" i="12"/>
  <c r="K49" i="12"/>
  <c r="L49" i="12"/>
  <c r="M49" i="12"/>
  <c r="F50" i="12"/>
  <c r="H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R6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AG13" i="22"/>
  <c r="AH13" i="22"/>
  <c r="AI13" i="22"/>
  <c r="AJ13" i="22"/>
  <c r="AK13" i="22"/>
  <c r="AL13" i="22"/>
  <c r="AM13" i="22"/>
  <c r="AN13" i="22"/>
  <c r="AO13" i="22"/>
  <c r="AP13" i="22"/>
  <c r="AQ13" i="22"/>
  <c r="AR13" i="22"/>
  <c r="D16" i="22"/>
  <c r="E16" i="22"/>
  <c r="E22" i="22" s="1"/>
  <c r="E22" i="13" s="1"/>
  <c r="F16" i="22"/>
  <c r="G16" i="22"/>
  <c r="H16" i="22"/>
  <c r="I16" i="22"/>
  <c r="J16" i="22"/>
  <c r="K16" i="22"/>
  <c r="L16" i="22"/>
  <c r="M16" i="22"/>
  <c r="M22" i="22" s="1"/>
  <c r="M22" i="13" s="1"/>
  <c r="N16" i="22"/>
  <c r="O16" i="22"/>
  <c r="P16" i="22"/>
  <c r="Q16" i="22"/>
  <c r="R16" i="22"/>
  <c r="S16" i="22"/>
  <c r="T16" i="22"/>
  <c r="U16" i="22"/>
  <c r="U22" i="22" s="1"/>
  <c r="U22" i="13" s="1"/>
  <c r="V16" i="22"/>
  <c r="W16" i="22"/>
  <c r="X16" i="22"/>
  <c r="Y16" i="22"/>
  <c r="Z16" i="22"/>
  <c r="AA16" i="22"/>
  <c r="AB16" i="22"/>
  <c r="AC16" i="22"/>
  <c r="AC22" i="22" s="1"/>
  <c r="AC22" i="13" s="1"/>
  <c r="AD16" i="22"/>
  <c r="AE16" i="22"/>
  <c r="AF16" i="22"/>
  <c r="AG16" i="22"/>
  <c r="AH16" i="22"/>
  <c r="AI16" i="22"/>
  <c r="AJ16" i="22"/>
  <c r="AK16" i="22"/>
  <c r="AK22" i="22" s="1"/>
  <c r="AK22" i="13" s="1"/>
  <c r="AL16" i="22"/>
  <c r="AM16" i="22"/>
  <c r="AN16" i="22"/>
  <c r="AO16" i="22"/>
  <c r="AP16" i="22"/>
  <c r="AQ16" i="22"/>
  <c r="AR16" i="22"/>
  <c r="D19" i="22"/>
  <c r="D22" i="22" s="1"/>
  <c r="D22" i="13" s="1"/>
  <c r="E19" i="22"/>
  <c r="F19" i="22"/>
  <c r="G19" i="22"/>
  <c r="G22" i="22" s="1"/>
  <c r="G22" i="13" s="1"/>
  <c r="H19" i="22"/>
  <c r="I19" i="22"/>
  <c r="J19" i="22"/>
  <c r="J22" i="22" s="1"/>
  <c r="J22" i="13" s="1"/>
  <c r="K19" i="22"/>
  <c r="L19" i="22"/>
  <c r="L22" i="22" s="1"/>
  <c r="L22" i="13" s="1"/>
  <c r="M19" i="22"/>
  <c r="N19" i="22"/>
  <c r="O19" i="22"/>
  <c r="O22" i="22" s="1"/>
  <c r="O22" i="13" s="1"/>
  <c r="P19" i="22"/>
  <c r="Q19" i="22"/>
  <c r="R19" i="22"/>
  <c r="R22" i="22" s="1"/>
  <c r="R22" i="13" s="1"/>
  <c r="S19" i="22"/>
  <c r="T19" i="22"/>
  <c r="T22" i="22" s="1"/>
  <c r="T22" i="13" s="1"/>
  <c r="U19" i="22"/>
  <c r="V19" i="22"/>
  <c r="W19" i="22"/>
  <c r="W22" i="22" s="1"/>
  <c r="W22" i="13" s="1"/>
  <c r="X19" i="22"/>
  <c r="Y19" i="22"/>
  <c r="Z19" i="22"/>
  <c r="Z22" i="22" s="1"/>
  <c r="Z22" i="13" s="1"/>
  <c r="AA19" i="22"/>
  <c r="AB19" i="22"/>
  <c r="AB22" i="22" s="1"/>
  <c r="AB22" i="13" s="1"/>
  <c r="AC19" i="22"/>
  <c r="AD19" i="22"/>
  <c r="AE19" i="22"/>
  <c r="AE22" i="22" s="1"/>
  <c r="AE22" i="13" s="1"/>
  <c r="AF19" i="22"/>
  <c r="AG19" i="22"/>
  <c r="AH19" i="22"/>
  <c r="AH22" i="22" s="1"/>
  <c r="AH22" i="13" s="1"/>
  <c r="AI19" i="22"/>
  <c r="AJ19" i="22"/>
  <c r="AJ22" i="22" s="1"/>
  <c r="AJ22" i="13" s="1"/>
  <c r="AK19" i="22"/>
  <c r="AL19" i="22"/>
  <c r="AM19" i="22"/>
  <c r="AM22" i="22" s="1"/>
  <c r="AM22" i="13" s="1"/>
  <c r="AN19" i="22"/>
  <c r="AO19" i="22"/>
  <c r="AP19" i="22"/>
  <c r="AP22" i="22" s="1"/>
  <c r="AP22" i="13" s="1"/>
  <c r="AQ19" i="22"/>
  <c r="AR19" i="22"/>
  <c r="AR22" i="22" s="1"/>
  <c r="AR22" i="13" s="1"/>
  <c r="F22" i="22"/>
  <c r="H22" i="22"/>
  <c r="I22" i="22"/>
  <c r="K22" i="22"/>
  <c r="N22" i="22"/>
  <c r="P22" i="22"/>
  <c r="Q22" i="22"/>
  <c r="S22" i="22"/>
  <c r="V22" i="22"/>
  <c r="X22" i="22"/>
  <c r="Y22" i="22"/>
  <c r="AA22" i="22"/>
  <c r="AD22" i="22"/>
  <c r="AF22" i="22"/>
  <c r="AG22" i="22"/>
  <c r="AI22" i="22"/>
  <c r="AL22" i="22"/>
  <c r="AN22" i="22"/>
  <c r="AO22" i="22"/>
  <c r="AQ22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AN25" i="22"/>
  <c r="AO25" i="22"/>
  <c r="AP25" i="22"/>
  <c r="AQ25" i="22"/>
  <c r="AR25" i="22"/>
  <c r="D28" i="22"/>
  <c r="E28" i="22"/>
  <c r="F28" i="22"/>
  <c r="G28" i="22"/>
  <c r="H28" i="22"/>
  <c r="I28" i="22"/>
  <c r="I34" i="22" s="1"/>
  <c r="I34" i="13" s="1"/>
  <c r="J28" i="22"/>
  <c r="K28" i="22"/>
  <c r="L28" i="22"/>
  <c r="M28" i="22"/>
  <c r="N28" i="22"/>
  <c r="O28" i="22"/>
  <c r="P28" i="22"/>
  <c r="Q28" i="22"/>
  <c r="Q34" i="22" s="1"/>
  <c r="Q34" i="13" s="1"/>
  <c r="R28" i="22"/>
  <c r="S28" i="22"/>
  <c r="T28" i="22"/>
  <c r="U28" i="22"/>
  <c r="V28" i="22"/>
  <c r="W28" i="22"/>
  <c r="X28" i="22"/>
  <c r="Y28" i="22"/>
  <c r="Y34" i="22" s="1"/>
  <c r="Y34" i="13" s="1"/>
  <c r="Z28" i="22"/>
  <c r="AA28" i="22"/>
  <c r="AB28" i="22"/>
  <c r="AC28" i="22"/>
  <c r="AD28" i="22"/>
  <c r="AE28" i="22"/>
  <c r="AF28" i="22"/>
  <c r="AG28" i="22"/>
  <c r="AG34" i="22" s="1"/>
  <c r="AG34" i="13" s="1"/>
  <c r="AH28" i="22"/>
  <c r="AI28" i="22"/>
  <c r="AJ28" i="22"/>
  <c r="AK28" i="22"/>
  <c r="AL28" i="22"/>
  <c r="AM28" i="22"/>
  <c r="AN28" i="22"/>
  <c r="AO28" i="22"/>
  <c r="AO34" i="22" s="1"/>
  <c r="AO34" i="13" s="1"/>
  <c r="AP28" i="22"/>
  <c r="AQ28" i="22"/>
  <c r="AR28" i="22"/>
  <c r="D31" i="22"/>
  <c r="E31" i="22"/>
  <c r="F31" i="22"/>
  <c r="F34" i="22" s="1"/>
  <c r="F34" i="13" s="1"/>
  <c r="G31" i="22"/>
  <c r="H31" i="22"/>
  <c r="H34" i="22" s="1"/>
  <c r="H34" i="13" s="1"/>
  <c r="I31" i="22"/>
  <c r="J31" i="22"/>
  <c r="K31" i="22"/>
  <c r="K34" i="22" s="1"/>
  <c r="K34" i="13" s="1"/>
  <c r="L31" i="22"/>
  <c r="M31" i="22"/>
  <c r="N31" i="22"/>
  <c r="N34" i="22" s="1"/>
  <c r="N34" i="13" s="1"/>
  <c r="O31" i="22"/>
  <c r="P31" i="22"/>
  <c r="P34" i="22" s="1"/>
  <c r="P34" i="13" s="1"/>
  <c r="Q31" i="22"/>
  <c r="R31" i="22"/>
  <c r="S31" i="22"/>
  <c r="S34" i="22" s="1"/>
  <c r="S34" i="13" s="1"/>
  <c r="T31" i="22"/>
  <c r="U31" i="22"/>
  <c r="V31" i="22"/>
  <c r="V34" i="22" s="1"/>
  <c r="V34" i="13" s="1"/>
  <c r="W31" i="22"/>
  <c r="X31" i="22"/>
  <c r="X34" i="22" s="1"/>
  <c r="X34" i="13" s="1"/>
  <c r="Y31" i="22"/>
  <c r="Z31" i="22"/>
  <c r="AA31" i="22"/>
  <c r="AA34" i="22" s="1"/>
  <c r="AA34" i="13" s="1"/>
  <c r="AB31" i="22"/>
  <c r="AC31" i="22"/>
  <c r="AD31" i="22"/>
  <c r="AD34" i="22" s="1"/>
  <c r="AD34" i="13" s="1"/>
  <c r="AE31" i="22"/>
  <c r="AF31" i="22"/>
  <c r="AF34" i="22" s="1"/>
  <c r="AF34" i="13" s="1"/>
  <c r="AG31" i="22"/>
  <c r="AH31" i="22"/>
  <c r="AI31" i="22"/>
  <c r="AI34" i="22" s="1"/>
  <c r="AI34" i="13" s="1"/>
  <c r="AJ31" i="22"/>
  <c r="AK31" i="22"/>
  <c r="AL31" i="22"/>
  <c r="AL34" i="22" s="1"/>
  <c r="AL34" i="13" s="1"/>
  <c r="AM31" i="22"/>
  <c r="AN31" i="22"/>
  <c r="AN34" i="22" s="1"/>
  <c r="AN34" i="13" s="1"/>
  <c r="AO31" i="22"/>
  <c r="AP31" i="22"/>
  <c r="AQ31" i="22"/>
  <c r="AQ34" i="22" s="1"/>
  <c r="AQ34" i="13" s="1"/>
  <c r="AR31" i="22"/>
  <c r="D34" i="22"/>
  <c r="E34" i="22"/>
  <c r="G34" i="22"/>
  <c r="J34" i="22"/>
  <c r="L34" i="22"/>
  <c r="M34" i="22"/>
  <c r="O34" i="22"/>
  <c r="R34" i="22"/>
  <c r="T34" i="22"/>
  <c r="U34" i="22"/>
  <c r="W34" i="22"/>
  <c r="Z34" i="22"/>
  <c r="AB34" i="22"/>
  <c r="AC34" i="22"/>
  <c r="AE34" i="22"/>
  <c r="AH34" i="22"/>
  <c r="AJ34" i="22"/>
  <c r="AK34" i="22"/>
  <c r="AM34" i="22"/>
  <c r="AP34" i="22"/>
  <c r="AR34" i="22"/>
  <c r="D41" i="22"/>
  <c r="E41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R41" i="22"/>
  <c r="S41" i="22"/>
  <c r="T41" i="22"/>
  <c r="U41" i="22"/>
  <c r="V41" i="22"/>
  <c r="W41" i="22"/>
  <c r="X41" i="22"/>
  <c r="Y41" i="22"/>
  <c r="Z41" i="22"/>
  <c r="AA41" i="22"/>
  <c r="AB41" i="22"/>
  <c r="AC41" i="22"/>
  <c r="AD41" i="22"/>
  <c r="AE41" i="22"/>
  <c r="AF41" i="22"/>
  <c r="AG41" i="22"/>
  <c r="AH41" i="22"/>
  <c r="AI41" i="22"/>
  <c r="AJ41" i="22"/>
  <c r="AK41" i="22"/>
  <c r="AL41" i="22"/>
  <c r="AM41" i="22"/>
  <c r="AN41" i="22"/>
  <c r="AO41" i="22"/>
  <c r="AP41" i="22"/>
  <c r="AQ41" i="22"/>
  <c r="AR41" i="22"/>
  <c r="D44" i="22"/>
  <c r="E44" i="22"/>
  <c r="E50" i="22" s="1"/>
  <c r="F44" i="22"/>
  <c r="G44" i="22"/>
  <c r="H44" i="22"/>
  <c r="I44" i="22"/>
  <c r="J44" i="22"/>
  <c r="K44" i="22"/>
  <c r="L44" i="22"/>
  <c r="M44" i="22"/>
  <c r="M50" i="22" s="1"/>
  <c r="N44" i="22"/>
  <c r="O44" i="22"/>
  <c r="P44" i="22"/>
  <c r="Q44" i="22"/>
  <c r="R44" i="22"/>
  <c r="S44" i="22"/>
  <c r="T44" i="22"/>
  <c r="U44" i="22"/>
  <c r="U50" i="22" s="1"/>
  <c r="V44" i="22"/>
  <c r="W44" i="22"/>
  <c r="X44" i="22"/>
  <c r="Y44" i="22"/>
  <c r="Z44" i="22"/>
  <c r="AA44" i="22"/>
  <c r="AB44" i="22"/>
  <c r="AC44" i="22"/>
  <c r="AC50" i="22" s="1"/>
  <c r="AD44" i="22"/>
  <c r="AE44" i="22"/>
  <c r="AF44" i="22"/>
  <c r="AG44" i="22"/>
  <c r="AH44" i="22"/>
  <c r="AI44" i="22"/>
  <c r="AJ44" i="22"/>
  <c r="AK44" i="22"/>
  <c r="AK50" i="22" s="1"/>
  <c r="AL44" i="22"/>
  <c r="AM44" i="22"/>
  <c r="AN44" i="22"/>
  <c r="AO44" i="22"/>
  <c r="AP44" i="22"/>
  <c r="AQ44" i="22"/>
  <c r="AR44" i="22"/>
  <c r="D47" i="22"/>
  <c r="D50" i="22" s="1"/>
  <c r="D50" i="13" s="1"/>
  <c r="E47" i="22"/>
  <c r="F47" i="22"/>
  <c r="G47" i="22"/>
  <c r="G50" i="22" s="1"/>
  <c r="G50" i="13" s="1"/>
  <c r="H47" i="22"/>
  <c r="I47" i="22"/>
  <c r="J47" i="22"/>
  <c r="J50" i="22" s="1"/>
  <c r="J50" i="13" s="1"/>
  <c r="K47" i="22"/>
  <c r="L47" i="22"/>
  <c r="L50" i="22" s="1"/>
  <c r="L50" i="13" s="1"/>
  <c r="M47" i="22"/>
  <c r="N47" i="22"/>
  <c r="O47" i="22"/>
  <c r="O50" i="22" s="1"/>
  <c r="O50" i="13" s="1"/>
  <c r="P47" i="22"/>
  <c r="Q47" i="22"/>
  <c r="R47" i="22"/>
  <c r="R50" i="22" s="1"/>
  <c r="R50" i="13" s="1"/>
  <c r="S47" i="22"/>
  <c r="T47" i="22"/>
  <c r="T50" i="22" s="1"/>
  <c r="T50" i="13" s="1"/>
  <c r="U47" i="22"/>
  <c r="V47" i="22"/>
  <c r="W47" i="22"/>
  <c r="W50" i="22" s="1"/>
  <c r="W50" i="13" s="1"/>
  <c r="X47" i="22"/>
  <c r="Y47" i="22"/>
  <c r="Z47" i="22"/>
  <c r="Z50" i="22" s="1"/>
  <c r="Z50" i="13" s="1"/>
  <c r="AA47" i="22"/>
  <c r="AB47" i="22"/>
  <c r="AB50" i="22" s="1"/>
  <c r="AB50" i="13" s="1"/>
  <c r="AC47" i="22"/>
  <c r="AD47" i="22"/>
  <c r="AE47" i="22"/>
  <c r="AE50" i="22" s="1"/>
  <c r="AE50" i="13" s="1"/>
  <c r="AF47" i="22"/>
  <c r="AG47" i="22"/>
  <c r="AH47" i="22"/>
  <c r="AH50" i="22" s="1"/>
  <c r="AH50" i="13" s="1"/>
  <c r="AI47" i="22"/>
  <c r="AJ47" i="22"/>
  <c r="AJ50" i="22" s="1"/>
  <c r="AJ50" i="13" s="1"/>
  <c r="AK47" i="22"/>
  <c r="AL47" i="22"/>
  <c r="AM47" i="22"/>
  <c r="AM50" i="22" s="1"/>
  <c r="AM50" i="13" s="1"/>
  <c r="AN47" i="22"/>
  <c r="AO47" i="22"/>
  <c r="AP47" i="22"/>
  <c r="AP50" i="22" s="1"/>
  <c r="AP50" i="13" s="1"/>
  <c r="AQ47" i="22"/>
  <c r="AR47" i="22"/>
  <c r="AR50" i="22" s="1"/>
  <c r="AR50" i="13" s="1"/>
  <c r="F50" i="22"/>
  <c r="H50" i="22"/>
  <c r="I50" i="22"/>
  <c r="K50" i="22"/>
  <c r="N50" i="22"/>
  <c r="P50" i="22"/>
  <c r="Q50" i="22"/>
  <c r="S50" i="22"/>
  <c r="V50" i="22"/>
  <c r="X50" i="22"/>
  <c r="Y50" i="22"/>
  <c r="AA50" i="22"/>
  <c r="AD50" i="22"/>
  <c r="AF50" i="22"/>
  <c r="AG50" i="22"/>
  <c r="AI50" i="22"/>
  <c r="AL50" i="22"/>
  <c r="AN50" i="22"/>
  <c r="AO50" i="22"/>
  <c r="AQ50" i="22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F22" i="13"/>
  <c r="H22" i="13"/>
  <c r="I22" i="13"/>
  <c r="K22" i="13"/>
  <c r="N22" i="13"/>
  <c r="P22" i="13"/>
  <c r="Q22" i="13"/>
  <c r="S22" i="13"/>
  <c r="V22" i="13"/>
  <c r="X22" i="13"/>
  <c r="Y22" i="13"/>
  <c r="AA22" i="13"/>
  <c r="AD22" i="13"/>
  <c r="AF22" i="13"/>
  <c r="AG22" i="13"/>
  <c r="AI22" i="13"/>
  <c r="AL22" i="13"/>
  <c r="AN22" i="13"/>
  <c r="AO22" i="13"/>
  <c r="AQ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D34" i="13"/>
  <c r="E34" i="13"/>
  <c r="G34" i="13"/>
  <c r="J34" i="13"/>
  <c r="L34" i="13"/>
  <c r="M34" i="13"/>
  <c r="O34" i="13"/>
  <c r="R34" i="13"/>
  <c r="T34" i="13"/>
  <c r="U34" i="13"/>
  <c r="W34" i="13"/>
  <c r="Z34" i="13"/>
  <c r="AB34" i="13"/>
  <c r="AC34" i="13"/>
  <c r="AE34" i="13"/>
  <c r="AH34" i="13"/>
  <c r="AJ34" i="13"/>
  <c r="AK34" i="13"/>
  <c r="AM34" i="13"/>
  <c r="AP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E50" i="13"/>
  <c r="F50" i="13"/>
  <c r="H50" i="13"/>
  <c r="I50" i="13"/>
  <c r="K50" i="13"/>
  <c r="M50" i="13"/>
  <c r="N50" i="13"/>
  <c r="P50" i="13"/>
  <c r="Q50" i="13"/>
  <c r="S50" i="13"/>
  <c r="U50" i="13"/>
  <c r="V50" i="13"/>
  <c r="X50" i="13"/>
  <c r="Y50" i="13"/>
  <c r="AA50" i="13"/>
  <c r="AC50" i="13"/>
  <c r="AD50" i="13"/>
  <c r="AF50" i="13"/>
  <c r="AG50" i="13"/>
  <c r="AI50" i="13"/>
  <c r="AK50" i="13"/>
  <c r="AL50" i="13"/>
  <c r="AN50" i="13"/>
  <c r="AO50" i="13"/>
  <c r="AQ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6" i="23"/>
  <c r="D25" i="23"/>
  <c r="E25" i="23"/>
  <c r="F25" i="23"/>
  <c r="G25" i="23"/>
  <c r="H25" i="23"/>
  <c r="I25" i="23"/>
  <c r="I25" i="14" s="1"/>
  <c r="J25" i="23"/>
  <c r="K25" i="23"/>
  <c r="L25" i="23"/>
  <c r="M25" i="23"/>
  <c r="M26" i="23"/>
  <c r="M27" i="23"/>
  <c r="M27" i="14" s="1"/>
  <c r="D28" i="23"/>
  <c r="E28" i="23"/>
  <c r="F28" i="23"/>
  <c r="G28" i="23"/>
  <c r="H28" i="23"/>
  <c r="I28" i="23"/>
  <c r="I34" i="23" s="1"/>
  <c r="I34" i="14" s="1"/>
  <c r="J28" i="23"/>
  <c r="K28" i="23"/>
  <c r="K28" i="14" s="1"/>
  <c r="L28" i="23"/>
  <c r="M29" i="23"/>
  <c r="M30" i="23"/>
  <c r="D31" i="23"/>
  <c r="D34" i="23" s="1"/>
  <c r="E31" i="23"/>
  <c r="F31" i="23"/>
  <c r="G31" i="23"/>
  <c r="G34" i="23" s="1"/>
  <c r="G34" i="14" s="1"/>
  <c r="H31" i="23"/>
  <c r="I31" i="23"/>
  <c r="J31" i="23"/>
  <c r="K31" i="23"/>
  <c r="L31" i="23"/>
  <c r="L34" i="23" s="1"/>
  <c r="M32" i="23"/>
  <c r="M33" i="23"/>
  <c r="M33" i="14" s="1"/>
  <c r="H34" i="23"/>
  <c r="K34" i="23"/>
  <c r="D37" i="23"/>
  <c r="E37" i="23"/>
  <c r="F37" i="23"/>
  <c r="F37" i="14" s="1"/>
  <c r="G37" i="23"/>
  <c r="G37" i="14" s="1"/>
  <c r="H37" i="23"/>
  <c r="I37" i="23"/>
  <c r="I37" i="14" s="1"/>
  <c r="J37" i="23"/>
  <c r="K37" i="23"/>
  <c r="L37" i="23"/>
  <c r="M38" i="23"/>
  <c r="M39" i="23"/>
  <c r="M39" i="14" s="1"/>
  <c r="D40" i="23"/>
  <c r="E40" i="23"/>
  <c r="F40" i="23"/>
  <c r="G40" i="23"/>
  <c r="H40" i="23"/>
  <c r="M40" i="23" s="1"/>
  <c r="M40" i="14" s="1"/>
  <c r="I40" i="23"/>
  <c r="J40" i="23"/>
  <c r="K40" i="23"/>
  <c r="K46" i="23" s="1"/>
  <c r="L40" i="23"/>
  <c r="M41" i="23"/>
  <c r="M42" i="23"/>
  <c r="D43" i="23"/>
  <c r="E43" i="23"/>
  <c r="F43" i="23"/>
  <c r="G43" i="23"/>
  <c r="H43" i="23"/>
  <c r="I43" i="23"/>
  <c r="I46" i="23" s="1"/>
  <c r="J43" i="23"/>
  <c r="K43" i="23"/>
  <c r="L43" i="23"/>
  <c r="L46" i="23" s="1"/>
  <c r="L48" i="23" s="1"/>
  <c r="M44" i="23"/>
  <c r="M45" i="23"/>
  <c r="E46" i="23"/>
  <c r="H46" i="23"/>
  <c r="H48" i="23" s="1"/>
  <c r="J46" i="23"/>
  <c r="L50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E25" i="14"/>
  <c r="F25" i="14"/>
  <c r="G25" i="14"/>
  <c r="H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D28" i="14"/>
  <c r="E28" i="14"/>
  <c r="F28" i="14"/>
  <c r="G28" i="14"/>
  <c r="H28" i="14"/>
  <c r="I28" i="14"/>
  <c r="J28" i="14"/>
  <c r="L28" i="14"/>
  <c r="D29" i="14"/>
  <c r="E29" i="14"/>
  <c r="F29" i="14"/>
  <c r="G29" i="14"/>
  <c r="H29" i="14"/>
  <c r="I29" i="14"/>
  <c r="J29" i="14"/>
  <c r="K29" i="14"/>
  <c r="L29" i="14"/>
  <c r="M29" i="14"/>
  <c r="D30" i="14"/>
  <c r="E30" i="14"/>
  <c r="F30" i="14"/>
  <c r="G30" i="14"/>
  <c r="H30" i="14"/>
  <c r="I30" i="14"/>
  <c r="J30" i="14"/>
  <c r="K30" i="14"/>
  <c r="L30" i="14"/>
  <c r="M30" i="14"/>
  <c r="D31" i="14"/>
  <c r="F31" i="14"/>
  <c r="H31" i="14"/>
  <c r="I31" i="14"/>
  <c r="J31" i="14"/>
  <c r="K31" i="14"/>
  <c r="L31" i="14"/>
  <c r="D32" i="14"/>
  <c r="E32" i="14"/>
  <c r="F32" i="14"/>
  <c r="G32" i="14"/>
  <c r="H32" i="14"/>
  <c r="I32" i="14"/>
  <c r="J32" i="14"/>
  <c r="K32" i="14"/>
  <c r="L32" i="14"/>
  <c r="M32" i="14"/>
  <c r="D33" i="14"/>
  <c r="E33" i="14"/>
  <c r="F33" i="14"/>
  <c r="G33" i="14"/>
  <c r="H33" i="14"/>
  <c r="I33" i="14"/>
  <c r="J33" i="14"/>
  <c r="K33" i="14"/>
  <c r="L33" i="14"/>
  <c r="D34" i="14"/>
  <c r="H34" i="14"/>
  <c r="K34" i="14"/>
  <c r="L34" i="14"/>
  <c r="D35" i="14"/>
  <c r="E35" i="14"/>
  <c r="F35" i="14"/>
  <c r="G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H37" i="14"/>
  <c r="J37" i="14"/>
  <c r="K37" i="14"/>
  <c r="L37" i="14"/>
  <c r="D38" i="14"/>
  <c r="E38" i="14"/>
  <c r="F38" i="14"/>
  <c r="G38" i="14"/>
  <c r="H38" i="14"/>
  <c r="I38" i="14"/>
  <c r="J38" i="14"/>
  <c r="K38" i="14"/>
  <c r="L38" i="14"/>
  <c r="M38" i="14"/>
  <c r="D39" i="14"/>
  <c r="E39" i="14"/>
  <c r="F39" i="14"/>
  <c r="G39" i="14"/>
  <c r="H39" i="14"/>
  <c r="I39" i="14"/>
  <c r="J39" i="14"/>
  <c r="K39" i="14"/>
  <c r="L39" i="14"/>
  <c r="D40" i="14"/>
  <c r="E40" i="14"/>
  <c r="F40" i="14"/>
  <c r="G40" i="14"/>
  <c r="H40" i="14"/>
  <c r="I40" i="14"/>
  <c r="J40" i="14"/>
  <c r="L40" i="14"/>
  <c r="D41" i="14"/>
  <c r="E41" i="14"/>
  <c r="F41" i="14"/>
  <c r="G41" i="14"/>
  <c r="H41" i="14"/>
  <c r="I41" i="14"/>
  <c r="J41" i="14"/>
  <c r="K41" i="14"/>
  <c r="L41" i="14"/>
  <c r="M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H43" i="14"/>
  <c r="I43" i="14"/>
  <c r="J43" i="14"/>
  <c r="K43" i="14"/>
  <c r="L43" i="14"/>
  <c r="D44" i="14"/>
  <c r="E44" i="14"/>
  <c r="F44" i="14"/>
  <c r="G44" i="14"/>
  <c r="H44" i="14"/>
  <c r="I44" i="14"/>
  <c r="J44" i="14"/>
  <c r="K44" i="14"/>
  <c r="L44" i="14"/>
  <c r="M44" i="14"/>
  <c r="D45" i="14"/>
  <c r="E45" i="14"/>
  <c r="F45" i="14"/>
  <c r="G45" i="14"/>
  <c r="H45" i="14"/>
  <c r="I45" i="14"/>
  <c r="J45" i="14"/>
  <c r="K45" i="14"/>
  <c r="L45" i="14"/>
  <c r="M45" i="14"/>
  <c r="I46" i="14"/>
  <c r="J46" i="14"/>
  <c r="L46" i="14"/>
  <c r="D47" i="14"/>
  <c r="E47" i="14"/>
  <c r="F47" i="14"/>
  <c r="G47" i="14"/>
  <c r="H47" i="14"/>
  <c r="I47" i="14"/>
  <c r="J47" i="14"/>
  <c r="K47" i="14"/>
  <c r="L47" i="14"/>
  <c r="M47" i="14"/>
  <c r="L48" i="14"/>
  <c r="D49" i="14"/>
  <c r="E49" i="14"/>
  <c r="F49" i="14"/>
  <c r="G49" i="14"/>
  <c r="H49" i="14"/>
  <c r="I49" i="14"/>
  <c r="J49" i="14"/>
  <c r="K49" i="14"/>
  <c r="L49" i="14"/>
  <c r="M49" i="14"/>
  <c r="L50" i="14"/>
  <c r="H5" i="24"/>
  <c r="D25" i="24"/>
  <c r="E25" i="24"/>
  <c r="F25" i="24"/>
  <c r="G25" i="24"/>
  <c r="G25" i="15" s="1"/>
  <c r="H25" i="24"/>
  <c r="H34" i="24" s="1"/>
  <c r="H34" i="15" s="1"/>
  <c r="I25" i="24"/>
  <c r="J25" i="24"/>
  <c r="K25" i="24"/>
  <c r="L25" i="24"/>
  <c r="L26" i="24"/>
  <c r="L27" i="24"/>
  <c r="D28" i="24"/>
  <c r="D28" i="15" s="1"/>
  <c r="E28" i="24"/>
  <c r="E28" i="15" s="1"/>
  <c r="F28" i="24"/>
  <c r="G28" i="24"/>
  <c r="H28" i="24"/>
  <c r="I28" i="24"/>
  <c r="J28" i="24"/>
  <c r="K28" i="24"/>
  <c r="L29" i="24"/>
  <c r="L29" i="15" s="1"/>
  <c r="L30" i="24"/>
  <c r="D31" i="24"/>
  <c r="E31" i="24"/>
  <c r="E34" i="24" s="1"/>
  <c r="E34" i="15" s="1"/>
  <c r="F31" i="24"/>
  <c r="L31" i="24" s="1"/>
  <c r="L31" i="15" s="1"/>
  <c r="G31" i="24"/>
  <c r="H31" i="24"/>
  <c r="I31" i="24"/>
  <c r="I34" i="24" s="1"/>
  <c r="I34" i="15" s="1"/>
  <c r="J31" i="24"/>
  <c r="J34" i="24" s="1"/>
  <c r="J34" i="15" s="1"/>
  <c r="K31" i="24"/>
  <c r="L32" i="24"/>
  <c r="L33" i="24"/>
  <c r="F34" i="24"/>
  <c r="F34" i="15" s="1"/>
  <c r="G34" i="24"/>
  <c r="G34" i="15" s="1"/>
  <c r="K34" i="24"/>
  <c r="D37" i="24"/>
  <c r="E37" i="24"/>
  <c r="E37" i="15" s="1"/>
  <c r="F37" i="24"/>
  <c r="F46" i="24" s="1"/>
  <c r="G37" i="24"/>
  <c r="H37" i="24"/>
  <c r="I37" i="24"/>
  <c r="J37" i="24"/>
  <c r="K37" i="24"/>
  <c r="L38" i="24"/>
  <c r="L38" i="15" s="1"/>
  <c r="L39" i="24"/>
  <c r="L39" i="15" s="1"/>
  <c r="D40" i="24"/>
  <c r="E40" i="24"/>
  <c r="L40" i="24" s="1"/>
  <c r="L40" i="15" s="1"/>
  <c r="F40" i="24"/>
  <c r="G40" i="24"/>
  <c r="H40" i="24"/>
  <c r="I40" i="24"/>
  <c r="J40" i="24"/>
  <c r="J40" i="15" s="1"/>
  <c r="K40" i="24"/>
  <c r="K40" i="15" s="1"/>
  <c r="L41" i="24"/>
  <c r="L42" i="24"/>
  <c r="D43" i="24"/>
  <c r="E43" i="24"/>
  <c r="F43" i="24"/>
  <c r="G43" i="24"/>
  <c r="G46" i="24" s="1"/>
  <c r="H43" i="24"/>
  <c r="H46" i="24" s="1"/>
  <c r="H48" i="24" s="1"/>
  <c r="I43" i="24"/>
  <c r="J43" i="24"/>
  <c r="K43" i="24"/>
  <c r="K46" i="24" s="1"/>
  <c r="L44" i="24"/>
  <c r="L45" i="24"/>
  <c r="D46" i="24"/>
  <c r="D46" i="15" s="1"/>
  <c r="E46" i="24"/>
  <c r="I46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D25" i="15"/>
  <c r="E25" i="15"/>
  <c r="F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F28" i="15"/>
  <c r="G28" i="15"/>
  <c r="H28" i="15"/>
  <c r="I28" i="15"/>
  <c r="J28" i="15"/>
  <c r="K28" i="15"/>
  <c r="D29" i="15"/>
  <c r="E29" i="15"/>
  <c r="F29" i="15"/>
  <c r="G29" i="15"/>
  <c r="H29" i="15"/>
  <c r="I29" i="15"/>
  <c r="J29" i="15"/>
  <c r="K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K31" i="15"/>
  <c r="D32" i="15"/>
  <c r="E32" i="15"/>
  <c r="F32" i="15"/>
  <c r="G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L33" i="15"/>
  <c r="K34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D37" i="15"/>
  <c r="G37" i="15"/>
  <c r="H37" i="15"/>
  <c r="I37" i="15"/>
  <c r="J37" i="15"/>
  <c r="K37" i="15"/>
  <c r="D38" i="15"/>
  <c r="E38" i="15"/>
  <c r="F38" i="15"/>
  <c r="G38" i="15"/>
  <c r="H38" i="15"/>
  <c r="I38" i="15"/>
  <c r="J38" i="15"/>
  <c r="K38" i="15"/>
  <c r="D39" i="15"/>
  <c r="E39" i="15"/>
  <c r="F39" i="15"/>
  <c r="G39" i="15"/>
  <c r="H39" i="15"/>
  <c r="I39" i="15"/>
  <c r="J39" i="15"/>
  <c r="K39" i="15"/>
  <c r="D40" i="15"/>
  <c r="E40" i="15"/>
  <c r="F40" i="15"/>
  <c r="G40" i="15"/>
  <c r="H40" i="15"/>
  <c r="I40" i="15"/>
  <c r="D41" i="15"/>
  <c r="E41" i="15"/>
  <c r="F41" i="15"/>
  <c r="G41" i="15"/>
  <c r="H41" i="15"/>
  <c r="I41" i="15"/>
  <c r="J41" i="15"/>
  <c r="K41" i="15"/>
  <c r="L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I43" i="15"/>
  <c r="J43" i="15"/>
  <c r="K43" i="15"/>
  <c r="D44" i="15"/>
  <c r="E44" i="15"/>
  <c r="F44" i="15"/>
  <c r="G44" i="15"/>
  <c r="H44" i="15"/>
  <c r="I44" i="15"/>
  <c r="J44" i="15"/>
  <c r="K44" i="15"/>
  <c r="L44" i="15"/>
  <c r="D45" i="15"/>
  <c r="E45" i="15"/>
  <c r="F45" i="15"/>
  <c r="G45" i="15"/>
  <c r="H45" i="15"/>
  <c r="I45" i="15"/>
  <c r="J45" i="15"/>
  <c r="K45" i="15"/>
  <c r="L45" i="15"/>
  <c r="I46" i="15"/>
  <c r="D47" i="15"/>
  <c r="E47" i="15"/>
  <c r="F47" i="15"/>
  <c r="G47" i="15"/>
  <c r="H47" i="15"/>
  <c r="I47" i="15"/>
  <c r="J47" i="15"/>
  <c r="K47" i="15"/>
  <c r="L47" i="15"/>
  <c r="D49" i="15"/>
  <c r="E49" i="15"/>
  <c r="F49" i="15"/>
  <c r="G49" i="15"/>
  <c r="H49" i="15"/>
  <c r="I49" i="15"/>
  <c r="J49" i="15"/>
  <c r="K49" i="15"/>
  <c r="L49" i="15"/>
  <c r="I4" i="25"/>
  <c r="K13" i="25"/>
  <c r="K14" i="25"/>
  <c r="K16" i="25"/>
  <c r="K17" i="25"/>
  <c r="K19" i="25"/>
  <c r="K20" i="25"/>
  <c r="K20" i="16" s="1"/>
  <c r="D25" i="25"/>
  <c r="D25" i="16" s="1"/>
  <c r="E25" i="25"/>
  <c r="F25" i="25"/>
  <c r="G25" i="25"/>
  <c r="H25" i="25"/>
  <c r="I25" i="25"/>
  <c r="J25" i="25"/>
  <c r="K25" i="25"/>
  <c r="K25" i="16" s="1"/>
  <c r="L25" i="25"/>
  <c r="M26" i="25"/>
  <c r="M27" i="25"/>
  <c r="D28" i="25"/>
  <c r="E28" i="25"/>
  <c r="F28" i="25"/>
  <c r="G28" i="25"/>
  <c r="H28" i="25"/>
  <c r="H28" i="16" s="1"/>
  <c r="I28" i="25"/>
  <c r="J28" i="25"/>
  <c r="K28" i="25"/>
  <c r="L28" i="25"/>
  <c r="M30" i="25"/>
  <c r="M30" i="16" s="1"/>
  <c r="D31" i="25"/>
  <c r="E31" i="25"/>
  <c r="F31" i="25"/>
  <c r="F34" i="25" s="1"/>
  <c r="F34" i="16" s="1"/>
  <c r="G31" i="25"/>
  <c r="H31" i="25"/>
  <c r="I31" i="25"/>
  <c r="I34" i="25" s="1"/>
  <c r="I34" i="16" s="1"/>
  <c r="J31" i="25"/>
  <c r="K31" i="25"/>
  <c r="K31" i="16" s="1"/>
  <c r="L31" i="25"/>
  <c r="M32" i="25"/>
  <c r="E34" i="25"/>
  <c r="G34" i="25"/>
  <c r="G34" i="16" s="1"/>
  <c r="H34" i="25"/>
  <c r="H34" i="16" s="1"/>
  <c r="J34" i="25"/>
  <c r="D37" i="25"/>
  <c r="E37" i="25"/>
  <c r="F37" i="25"/>
  <c r="F37" i="16" s="1"/>
  <c r="G37" i="25"/>
  <c r="H37" i="25"/>
  <c r="I37" i="25"/>
  <c r="J37" i="25"/>
  <c r="K37" i="25"/>
  <c r="M38" i="25"/>
  <c r="M38" i="16" s="1"/>
  <c r="M39" i="25"/>
  <c r="M39" i="16" s="1"/>
  <c r="D40" i="25"/>
  <c r="E40" i="25"/>
  <c r="E46" i="25" s="1"/>
  <c r="F40" i="25"/>
  <c r="G40" i="25"/>
  <c r="H40" i="25"/>
  <c r="I40" i="25"/>
  <c r="J40" i="25"/>
  <c r="J40" i="16" s="1"/>
  <c r="K40" i="25"/>
  <c r="L40" i="25"/>
  <c r="M41" i="25"/>
  <c r="M42" i="25"/>
  <c r="D43" i="25"/>
  <c r="E43" i="25"/>
  <c r="F43" i="25"/>
  <c r="F46" i="25" s="1"/>
  <c r="G43" i="25"/>
  <c r="H43" i="25"/>
  <c r="I43" i="25"/>
  <c r="I46" i="25" s="1"/>
  <c r="J43" i="25"/>
  <c r="J46" i="25" s="1"/>
  <c r="K43" i="25"/>
  <c r="M44" i="25"/>
  <c r="M45" i="25"/>
  <c r="D46" i="25"/>
  <c r="H46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E25" i="16"/>
  <c r="F25" i="16"/>
  <c r="G25" i="16"/>
  <c r="H25" i="16"/>
  <c r="I25" i="16"/>
  <c r="J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D28" i="16"/>
  <c r="E28" i="16"/>
  <c r="F28" i="16"/>
  <c r="G28" i="16"/>
  <c r="I28" i="16"/>
  <c r="J28" i="16"/>
  <c r="K28" i="16"/>
  <c r="L28" i="16"/>
  <c r="D29" i="16"/>
  <c r="E29" i="16"/>
  <c r="F29" i="16"/>
  <c r="G29" i="16"/>
  <c r="H29" i="16"/>
  <c r="I29" i="16"/>
  <c r="J29" i="16"/>
  <c r="K29" i="16"/>
  <c r="L29" i="16"/>
  <c r="D30" i="16"/>
  <c r="E30" i="16"/>
  <c r="F30" i="16"/>
  <c r="G30" i="16"/>
  <c r="H30" i="16"/>
  <c r="I30" i="16"/>
  <c r="J30" i="16"/>
  <c r="K30" i="16"/>
  <c r="L30" i="16"/>
  <c r="E31" i="16"/>
  <c r="F31" i="16"/>
  <c r="G31" i="16"/>
  <c r="H31" i="16"/>
  <c r="I31" i="16"/>
  <c r="J31" i="16"/>
  <c r="D32" i="16"/>
  <c r="E32" i="16"/>
  <c r="F32" i="16"/>
  <c r="G32" i="16"/>
  <c r="H32" i="16"/>
  <c r="I32" i="16"/>
  <c r="J32" i="16"/>
  <c r="K32" i="16"/>
  <c r="L32" i="16"/>
  <c r="M32" i="16"/>
  <c r="D33" i="16"/>
  <c r="E33" i="16"/>
  <c r="F33" i="16"/>
  <c r="G33" i="16"/>
  <c r="H33" i="16"/>
  <c r="I33" i="16"/>
  <c r="J33" i="16"/>
  <c r="K33" i="16"/>
  <c r="L33" i="16"/>
  <c r="E34" i="16"/>
  <c r="J34" i="16"/>
  <c r="D35" i="16"/>
  <c r="E35" i="16"/>
  <c r="F35" i="16"/>
  <c r="G35" i="16"/>
  <c r="H35" i="16"/>
  <c r="I35" i="16"/>
  <c r="J35" i="16"/>
  <c r="K35" i="16"/>
  <c r="L35" i="16"/>
  <c r="M35" i="16"/>
  <c r="D36" i="16"/>
  <c r="E36" i="16"/>
  <c r="F36" i="16"/>
  <c r="G36" i="16"/>
  <c r="H36" i="16"/>
  <c r="I36" i="16"/>
  <c r="J36" i="16"/>
  <c r="K36" i="16"/>
  <c r="L36" i="16"/>
  <c r="M36" i="16"/>
  <c r="D37" i="16"/>
  <c r="E37" i="16"/>
  <c r="G37" i="16"/>
  <c r="H37" i="16"/>
  <c r="I37" i="16"/>
  <c r="J37" i="16"/>
  <c r="K37" i="16"/>
  <c r="L37" i="16"/>
  <c r="D38" i="16"/>
  <c r="E38" i="16"/>
  <c r="F38" i="16"/>
  <c r="G38" i="16"/>
  <c r="H38" i="16"/>
  <c r="I38" i="16"/>
  <c r="J38" i="16"/>
  <c r="K38" i="16"/>
  <c r="L38" i="16"/>
  <c r="D39" i="16"/>
  <c r="E39" i="16"/>
  <c r="F39" i="16"/>
  <c r="G39" i="16"/>
  <c r="H39" i="16"/>
  <c r="I39" i="16"/>
  <c r="J39" i="16"/>
  <c r="K39" i="16"/>
  <c r="L39" i="16"/>
  <c r="D40" i="16"/>
  <c r="E40" i="16"/>
  <c r="F40" i="16"/>
  <c r="G40" i="16"/>
  <c r="H40" i="16"/>
  <c r="I40" i="16"/>
  <c r="L40" i="16"/>
  <c r="D41" i="16"/>
  <c r="E41" i="16"/>
  <c r="F41" i="16"/>
  <c r="G41" i="16"/>
  <c r="H41" i="16"/>
  <c r="I41" i="16"/>
  <c r="J41" i="16"/>
  <c r="K41" i="16"/>
  <c r="L41" i="16"/>
  <c r="M41" i="16"/>
  <c r="D42" i="16"/>
  <c r="E42" i="16"/>
  <c r="F42" i="16"/>
  <c r="G42" i="16"/>
  <c r="H42" i="16"/>
  <c r="I42" i="16"/>
  <c r="J42" i="16"/>
  <c r="K42" i="16"/>
  <c r="L42" i="16"/>
  <c r="M42" i="16"/>
  <c r="D43" i="16"/>
  <c r="E43" i="16"/>
  <c r="H43" i="16"/>
  <c r="I43" i="16"/>
  <c r="J43" i="16"/>
  <c r="K43" i="16"/>
  <c r="L43" i="16"/>
  <c r="D44" i="16"/>
  <c r="E44" i="16"/>
  <c r="F44" i="16"/>
  <c r="G44" i="16"/>
  <c r="H44" i="16"/>
  <c r="I44" i="16"/>
  <c r="J44" i="16"/>
  <c r="K44" i="16"/>
  <c r="L44" i="16"/>
  <c r="M44" i="16"/>
  <c r="D45" i="16"/>
  <c r="E45" i="16"/>
  <c r="F45" i="16"/>
  <c r="G45" i="16"/>
  <c r="H45" i="16"/>
  <c r="I45" i="16"/>
  <c r="J45" i="16"/>
  <c r="K45" i="16"/>
  <c r="L45" i="16"/>
  <c r="M45" i="16"/>
  <c r="H46" i="16"/>
  <c r="L46" i="16"/>
  <c r="D47" i="16"/>
  <c r="E47" i="16"/>
  <c r="F47" i="16"/>
  <c r="G47" i="16"/>
  <c r="H47" i="16"/>
  <c r="I47" i="16"/>
  <c r="J47" i="16"/>
  <c r="K47" i="16"/>
  <c r="L47" i="16"/>
  <c r="M47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O5" i="26"/>
  <c r="D25" i="26"/>
  <c r="D20" i="17" s="1"/>
  <c r="E25" i="26"/>
  <c r="F25" i="26"/>
  <c r="G25" i="26"/>
  <c r="H25" i="26"/>
  <c r="I25" i="26"/>
  <c r="J25" i="26"/>
  <c r="K25" i="26"/>
  <c r="L25" i="26"/>
  <c r="L20" i="17" s="1"/>
  <c r="M25" i="26"/>
  <c r="N25" i="26"/>
  <c r="O25" i="26"/>
  <c r="P25" i="26"/>
  <c r="Q25" i="26"/>
  <c r="R25" i="26"/>
  <c r="S25" i="26"/>
  <c r="T25" i="26"/>
  <c r="T20" i="17" s="1"/>
  <c r="U25" i="26"/>
  <c r="V25" i="26"/>
  <c r="W25" i="26"/>
  <c r="X25" i="26"/>
  <c r="Y25" i="26"/>
  <c r="Z25" i="26"/>
  <c r="AA25" i="26"/>
  <c r="AB25" i="26"/>
  <c r="AB20" i="17" s="1"/>
  <c r="AC25" i="26"/>
  <c r="AD25" i="26"/>
  <c r="AE25" i="26"/>
  <c r="AF25" i="26"/>
  <c r="AG25" i="26"/>
  <c r="AH25" i="26"/>
  <c r="AI25" i="26"/>
  <c r="AJ25" i="26"/>
  <c r="AJ20" i="17" s="1"/>
  <c r="AK25" i="26"/>
  <c r="AL25" i="26"/>
  <c r="AM25" i="26"/>
  <c r="AN25" i="26"/>
  <c r="AO25" i="26"/>
  <c r="AP25" i="26"/>
  <c r="AQ25" i="26"/>
  <c r="AR25" i="26"/>
  <c r="AR20" i="17" s="1"/>
  <c r="D28" i="26"/>
  <c r="E28" i="26"/>
  <c r="F28" i="26"/>
  <c r="G28" i="26"/>
  <c r="H28" i="26"/>
  <c r="I28" i="26"/>
  <c r="J28" i="26"/>
  <c r="K28" i="26"/>
  <c r="L28" i="26"/>
  <c r="M28" i="26"/>
  <c r="N28" i="26"/>
  <c r="O28" i="26"/>
  <c r="P28" i="26"/>
  <c r="Q28" i="26"/>
  <c r="R28" i="26"/>
  <c r="S28" i="26"/>
  <c r="T28" i="26"/>
  <c r="U28" i="26"/>
  <c r="V28" i="26"/>
  <c r="W28" i="26"/>
  <c r="X28" i="26"/>
  <c r="Y28" i="26"/>
  <c r="Z28" i="26"/>
  <c r="AA28" i="26"/>
  <c r="AB28" i="26"/>
  <c r="AC28" i="26"/>
  <c r="AD28" i="26"/>
  <c r="AE28" i="26"/>
  <c r="AF28" i="26"/>
  <c r="AG28" i="26"/>
  <c r="AH28" i="26"/>
  <c r="AI28" i="26"/>
  <c r="AJ28" i="26"/>
  <c r="AK28" i="26"/>
  <c r="AL28" i="26"/>
  <c r="AM28" i="26"/>
  <c r="AN28" i="26"/>
  <c r="AO28" i="26"/>
  <c r="AP28" i="26"/>
  <c r="AQ28" i="26"/>
  <c r="AR28" i="26"/>
  <c r="D31" i="26"/>
  <c r="E31" i="26"/>
  <c r="F31" i="26"/>
  <c r="F34" i="26" s="1"/>
  <c r="F29" i="17" s="1"/>
  <c r="G31" i="26"/>
  <c r="G34" i="26" s="1"/>
  <c r="G29" i="17" s="1"/>
  <c r="H31" i="26"/>
  <c r="I31" i="26"/>
  <c r="J31" i="26"/>
  <c r="K31" i="26"/>
  <c r="L31" i="26"/>
  <c r="M31" i="26"/>
  <c r="N31" i="26"/>
  <c r="N34" i="26" s="1"/>
  <c r="N29" i="17" s="1"/>
  <c r="O31" i="26"/>
  <c r="O34" i="26" s="1"/>
  <c r="O29" i="17" s="1"/>
  <c r="P31" i="26"/>
  <c r="Q31" i="26"/>
  <c r="R31" i="26"/>
  <c r="S31" i="26"/>
  <c r="T31" i="26"/>
  <c r="U31" i="26"/>
  <c r="V31" i="26"/>
  <c r="V34" i="26" s="1"/>
  <c r="V29" i="17" s="1"/>
  <c r="W31" i="26"/>
  <c r="W34" i="26" s="1"/>
  <c r="W29" i="17" s="1"/>
  <c r="X31" i="26"/>
  <c r="Y31" i="26"/>
  <c r="Z31" i="26"/>
  <c r="AA31" i="26"/>
  <c r="AB31" i="26"/>
  <c r="AC31" i="26"/>
  <c r="AD31" i="26"/>
  <c r="AD34" i="26" s="1"/>
  <c r="AD29" i="17" s="1"/>
  <c r="AE31" i="26"/>
  <c r="AE34" i="26" s="1"/>
  <c r="AE29" i="17" s="1"/>
  <c r="AF31" i="26"/>
  <c r="AG31" i="26"/>
  <c r="AH31" i="26"/>
  <c r="AI31" i="26"/>
  <c r="AJ31" i="26"/>
  <c r="AK31" i="26"/>
  <c r="AL31" i="26"/>
  <c r="AL34" i="26" s="1"/>
  <c r="AL29" i="17" s="1"/>
  <c r="AM31" i="26"/>
  <c r="AM34" i="26" s="1"/>
  <c r="AM29" i="17" s="1"/>
  <c r="AN31" i="26"/>
  <c r="AO31" i="26"/>
  <c r="AP31" i="26"/>
  <c r="AQ31" i="26"/>
  <c r="AR31" i="26"/>
  <c r="E34" i="26"/>
  <c r="H34" i="26"/>
  <c r="I34" i="26"/>
  <c r="I29" i="17" s="1"/>
  <c r="M34" i="26"/>
  <c r="P34" i="26"/>
  <c r="Q34" i="26"/>
  <c r="Q29" i="17" s="1"/>
  <c r="U34" i="26"/>
  <c r="X34" i="26"/>
  <c r="Y34" i="26"/>
  <c r="Y29" i="17" s="1"/>
  <c r="AC34" i="26"/>
  <c r="AF34" i="26"/>
  <c r="AG34" i="26"/>
  <c r="AG29" i="17" s="1"/>
  <c r="AK34" i="26"/>
  <c r="AN34" i="26"/>
  <c r="AO34" i="26"/>
  <c r="AO29" i="17" s="1"/>
  <c r="D37" i="26"/>
  <c r="E37" i="26"/>
  <c r="F37" i="26"/>
  <c r="G37" i="26"/>
  <c r="H37" i="26"/>
  <c r="I37" i="26"/>
  <c r="J37" i="26"/>
  <c r="K37" i="26"/>
  <c r="L37" i="26"/>
  <c r="M37" i="26"/>
  <c r="N37" i="26"/>
  <c r="O37" i="26"/>
  <c r="P37" i="26"/>
  <c r="Q37" i="26"/>
  <c r="R37" i="26"/>
  <c r="S37" i="26"/>
  <c r="T37" i="26"/>
  <c r="U37" i="26"/>
  <c r="V37" i="26"/>
  <c r="W37" i="26"/>
  <c r="X37" i="26"/>
  <c r="Y37" i="26"/>
  <c r="Z37" i="26"/>
  <c r="AA37" i="26"/>
  <c r="AB37" i="26"/>
  <c r="AC37" i="26"/>
  <c r="AD37" i="26"/>
  <c r="AE37" i="26"/>
  <c r="AF37" i="26"/>
  <c r="AG37" i="26"/>
  <c r="AH37" i="26"/>
  <c r="AI37" i="26"/>
  <c r="AJ37" i="26"/>
  <c r="AK37" i="26"/>
  <c r="AL37" i="26"/>
  <c r="AM37" i="26"/>
  <c r="AN37" i="26"/>
  <c r="AO37" i="26"/>
  <c r="AP37" i="26"/>
  <c r="AQ37" i="26"/>
  <c r="AR37" i="26"/>
  <c r="D40" i="26"/>
  <c r="E40" i="26"/>
  <c r="F40" i="26"/>
  <c r="G40" i="26"/>
  <c r="H40" i="26"/>
  <c r="I40" i="26"/>
  <c r="J40" i="26"/>
  <c r="K40" i="26"/>
  <c r="L40" i="26"/>
  <c r="M40" i="26"/>
  <c r="N40" i="26"/>
  <c r="O40" i="26"/>
  <c r="P40" i="26"/>
  <c r="Q40" i="26"/>
  <c r="R40" i="26"/>
  <c r="S40" i="26"/>
  <c r="T40" i="26"/>
  <c r="U40" i="26"/>
  <c r="V40" i="26"/>
  <c r="W40" i="26"/>
  <c r="X40" i="26"/>
  <c r="Y40" i="26"/>
  <c r="Z40" i="26"/>
  <c r="AA40" i="26"/>
  <c r="AB40" i="26"/>
  <c r="AC40" i="26"/>
  <c r="AD40" i="26"/>
  <c r="AE40" i="26"/>
  <c r="AF40" i="26"/>
  <c r="AG40" i="26"/>
  <c r="AH40" i="26"/>
  <c r="AI40" i="26"/>
  <c r="AJ40" i="26"/>
  <c r="AK40" i="26"/>
  <c r="AL40" i="26"/>
  <c r="AM40" i="26"/>
  <c r="AN40" i="26"/>
  <c r="AO40" i="26"/>
  <c r="AP40" i="26"/>
  <c r="AQ40" i="26"/>
  <c r="AR40" i="26"/>
  <c r="D43" i="26"/>
  <c r="E43" i="26"/>
  <c r="F43" i="26"/>
  <c r="G43" i="26"/>
  <c r="H43" i="26"/>
  <c r="H46" i="26" s="1"/>
  <c r="H48" i="26" s="1"/>
  <c r="H50" i="26" s="1"/>
  <c r="I43" i="26"/>
  <c r="J43" i="26"/>
  <c r="J46" i="26" s="1"/>
  <c r="K43" i="26"/>
  <c r="K46" i="26" s="1"/>
  <c r="L43" i="26"/>
  <c r="M43" i="26"/>
  <c r="N43" i="26"/>
  <c r="O43" i="26"/>
  <c r="P43" i="26"/>
  <c r="P46" i="26" s="1"/>
  <c r="P48" i="26" s="1"/>
  <c r="P50" i="26" s="1"/>
  <c r="P45" i="17" s="1"/>
  <c r="Q43" i="26"/>
  <c r="R43" i="26"/>
  <c r="R46" i="26" s="1"/>
  <c r="S43" i="26"/>
  <c r="S46" i="26" s="1"/>
  <c r="T43" i="26"/>
  <c r="U43" i="26"/>
  <c r="V43" i="26"/>
  <c r="W43" i="26"/>
  <c r="X43" i="26"/>
  <c r="X46" i="26" s="1"/>
  <c r="X48" i="26" s="1"/>
  <c r="X50" i="26" s="1"/>
  <c r="X45" i="17" s="1"/>
  <c r="Y43" i="26"/>
  <c r="Z43" i="26"/>
  <c r="Z46" i="26" s="1"/>
  <c r="AA43" i="26"/>
  <c r="AA46" i="26" s="1"/>
  <c r="AB43" i="26"/>
  <c r="AC43" i="26"/>
  <c r="AD43" i="26"/>
  <c r="AE43" i="26"/>
  <c r="AF43" i="26"/>
  <c r="AF46" i="26" s="1"/>
  <c r="AF48" i="26" s="1"/>
  <c r="AF50" i="26" s="1"/>
  <c r="AF45" i="17" s="1"/>
  <c r="AG43" i="26"/>
  <c r="AH43" i="26"/>
  <c r="AH46" i="26" s="1"/>
  <c r="AI43" i="26"/>
  <c r="AI46" i="26" s="1"/>
  <c r="AJ43" i="26"/>
  <c r="AK43" i="26"/>
  <c r="AL43" i="26"/>
  <c r="AM43" i="26"/>
  <c r="AN43" i="26"/>
  <c r="AN46" i="26" s="1"/>
  <c r="AN48" i="26" s="1"/>
  <c r="AN50" i="26" s="1"/>
  <c r="AN45" i="17" s="1"/>
  <c r="AO43" i="26"/>
  <c r="AP43" i="26"/>
  <c r="AP46" i="26" s="1"/>
  <c r="AQ43" i="26"/>
  <c r="AQ46" i="26" s="1"/>
  <c r="AR43" i="26"/>
  <c r="D46" i="26"/>
  <c r="E46" i="26"/>
  <c r="E48" i="26" s="1"/>
  <c r="E50" i="26" s="1"/>
  <c r="E45" i="17" s="1"/>
  <c r="I46" i="26"/>
  <c r="I48" i="26" s="1"/>
  <c r="L46" i="26"/>
  <c r="M46" i="26"/>
  <c r="M48" i="26" s="1"/>
  <c r="M50" i="26" s="1"/>
  <c r="M45" i="17" s="1"/>
  <c r="Q46" i="26"/>
  <c r="T46" i="26"/>
  <c r="U46" i="26"/>
  <c r="U48" i="26" s="1"/>
  <c r="U50" i="26" s="1"/>
  <c r="U45" i="17" s="1"/>
  <c r="Y46" i="26"/>
  <c r="Y48" i="26" s="1"/>
  <c r="AB46" i="26"/>
  <c r="AC46" i="26"/>
  <c r="AC48" i="26" s="1"/>
  <c r="AC50" i="26" s="1"/>
  <c r="AC45" i="17" s="1"/>
  <c r="AG46" i="26"/>
  <c r="AG48" i="26" s="1"/>
  <c r="AJ46" i="26"/>
  <c r="AK46" i="26"/>
  <c r="AK48" i="26" s="1"/>
  <c r="AK50" i="26" s="1"/>
  <c r="AK45" i="17" s="1"/>
  <c r="AO46" i="26"/>
  <c r="AO48" i="26" s="1"/>
  <c r="AR46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E20" i="17"/>
  <c r="F20" i="17"/>
  <c r="G20" i="17"/>
  <c r="H20" i="17"/>
  <c r="I20" i="17"/>
  <c r="J20" i="17"/>
  <c r="K20" i="17"/>
  <c r="M20" i="17"/>
  <c r="N20" i="17"/>
  <c r="O20" i="17"/>
  <c r="P20" i="17"/>
  <c r="Q20" i="17"/>
  <c r="R20" i="17"/>
  <c r="S20" i="17"/>
  <c r="U20" i="17"/>
  <c r="V20" i="17"/>
  <c r="W20" i="17"/>
  <c r="X20" i="17"/>
  <c r="Y20" i="17"/>
  <c r="Z20" i="17"/>
  <c r="AA20" i="17"/>
  <c r="AC20" i="17"/>
  <c r="AD20" i="17"/>
  <c r="AE20" i="17"/>
  <c r="AF20" i="17"/>
  <c r="AG20" i="17"/>
  <c r="AH20" i="17"/>
  <c r="AI20" i="17"/>
  <c r="AK20" i="17"/>
  <c r="AL20" i="17"/>
  <c r="AM20" i="17"/>
  <c r="AN20" i="17"/>
  <c r="AO20" i="17"/>
  <c r="AP20" i="17"/>
  <c r="AQ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E23" i="17"/>
  <c r="F23" i="17"/>
  <c r="G23" i="17"/>
  <c r="H23" i="17"/>
  <c r="I23" i="17"/>
  <c r="J23" i="17"/>
  <c r="L23" i="17"/>
  <c r="M23" i="17"/>
  <c r="N23" i="17"/>
  <c r="O23" i="17"/>
  <c r="P23" i="17"/>
  <c r="Q23" i="17"/>
  <c r="R23" i="17"/>
  <c r="T23" i="17"/>
  <c r="U23" i="17"/>
  <c r="V23" i="17"/>
  <c r="W23" i="17"/>
  <c r="X23" i="17"/>
  <c r="Y23" i="17"/>
  <c r="Z23" i="17"/>
  <c r="AB23" i="17"/>
  <c r="AC23" i="17"/>
  <c r="AD23" i="17"/>
  <c r="AE23" i="17"/>
  <c r="AF23" i="17"/>
  <c r="AG23" i="17"/>
  <c r="AH23" i="17"/>
  <c r="AJ23" i="17"/>
  <c r="AK23" i="17"/>
  <c r="AL23" i="17"/>
  <c r="AM23" i="17"/>
  <c r="AN23" i="17"/>
  <c r="AO23" i="17"/>
  <c r="AP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K26" i="17"/>
  <c r="L26" i="17"/>
  <c r="M26" i="17"/>
  <c r="N26" i="17"/>
  <c r="O26" i="17"/>
  <c r="P26" i="17"/>
  <c r="Q26" i="17"/>
  <c r="S26" i="17"/>
  <c r="T26" i="17"/>
  <c r="U26" i="17"/>
  <c r="V26" i="17"/>
  <c r="W26" i="17"/>
  <c r="X26" i="17"/>
  <c r="Y26" i="17"/>
  <c r="AA26" i="17"/>
  <c r="AB26" i="17"/>
  <c r="AC26" i="17"/>
  <c r="AD26" i="17"/>
  <c r="AE26" i="17"/>
  <c r="AF26" i="17"/>
  <c r="AG26" i="17"/>
  <c r="AI26" i="17"/>
  <c r="AJ26" i="17"/>
  <c r="AK26" i="17"/>
  <c r="AL26" i="17"/>
  <c r="AM26" i="17"/>
  <c r="AN26" i="17"/>
  <c r="AO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E29" i="17"/>
  <c r="H29" i="17"/>
  <c r="M29" i="17"/>
  <c r="P29" i="17"/>
  <c r="U29" i="17"/>
  <c r="X29" i="17"/>
  <c r="AC29" i="17"/>
  <c r="AF29" i="17"/>
  <c r="AK29" i="17"/>
  <c r="AN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H35" i="17"/>
  <c r="I35" i="17"/>
  <c r="J35" i="17"/>
  <c r="K35" i="17"/>
  <c r="L35" i="17"/>
  <c r="M35" i="17"/>
  <c r="N35" i="17"/>
  <c r="P35" i="17"/>
  <c r="Q35" i="17"/>
  <c r="R35" i="17"/>
  <c r="S35" i="17"/>
  <c r="T35" i="17"/>
  <c r="U35" i="17"/>
  <c r="V35" i="17"/>
  <c r="X35" i="17"/>
  <c r="Y35" i="17"/>
  <c r="Z35" i="17"/>
  <c r="AA35" i="17"/>
  <c r="AB35" i="17"/>
  <c r="AC35" i="17"/>
  <c r="AD35" i="17"/>
  <c r="AF35" i="17"/>
  <c r="AG35" i="17"/>
  <c r="AH35" i="17"/>
  <c r="AI35" i="17"/>
  <c r="AJ35" i="17"/>
  <c r="AK35" i="17"/>
  <c r="AL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G38" i="17"/>
  <c r="H38" i="17"/>
  <c r="I38" i="17"/>
  <c r="J38" i="17"/>
  <c r="K38" i="17"/>
  <c r="L38" i="17"/>
  <c r="M38" i="17"/>
  <c r="O38" i="17"/>
  <c r="P38" i="17"/>
  <c r="Q38" i="17"/>
  <c r="R38" i="17"/>
  <c r="S38" i="17"/>
  <c r="T38" i="17"/>
  <c r="U38" i="17"/>
  <c r="W38" i="17"/>
  <c r="X38" i="17"/>
  <c r="Y38" i="17"/>
  <c r="Z38" i="17"/>
  <c r="AA38" i="17"/>
  <c r="AB38" i="17"/>
  <c r="AC38" i="17"/>
  <c r="AE38" i="17"/>
  <c r="AF38" i="17"/>
  <c r="AG38" i="17"/>
  <c r="AH38" i="17"/>
  <c r="AI38" i="17"/>
  <c r="AJ38" i="17"/>
  <c r="AK38" i="17"/>
  <c r="AM38" i="17"/>
  <c r="AN38" i="17"/>
  <c r="AO38" i="17"/>
  <c r="AP38" i="17"/>
  <c r="AQ38" i="17"/>
  <c r="AR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I41" i="17"/>
  <c r="J41" i="17"/>
  <c r="L41" i="17"/>
  <c r="M41" i="17"/>
  <c r="Q41" i="17"/>
  <c r="R41" i="17"/>
  <c r="T41" i="17"/>
  <c r="U41" i="17"/>
  <c r="Y41" i="17"/>
  <c r="Z41" i="17"/>
  <c r="AB41" i="17"/>
  <c r="AC41" i="17"/>
  <c r="AG41" i="17"/>
  <c r="AH41" i="17"/>
  <c r="AJ41" i="17"/>
  <c r="AK41" i="17"/>
  <c r="AO41" i="17"/>
  <c r="AP41" i="17"/>
  <c r="AR41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E43" i="17"/>
  <c r="M43" i="17"/>
  <c r="U43" i="17"/>
  <c r="X43" i="17"/>
  <c r="AC43" i="17"/>
  <c r="AK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H45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H34" i="26" l="1"/>
  <c r="AH29" i="17" s="1"/>
  <c r="AH26" i="17"/>
  <c r="AA23" i="17"/>
  <c r="AA34" i="26"/>
  <c r="AA29" i="17" s="1"/>
  <c r="AN41" i="17"/>
  <c r="H41" i="17"/>
  <c r="I43" i="17"/>
  <c r="I50" i="26"/>
  <c r="I45" i="17" s="1"/>
  <c r="I48" i="25"/>
  <c r="I46" i="16"/>
  <c r="L31" i="16"/>
  <c r="L34" i="25"/>
  <c r="D31" i="16"/>
  <c r="D34" i="25"/>
  <c r="D34" i="16" s="1"/>
  <c r="E48" i="24"/>
  <c r="G48" i="24"/>
  <c r="G46" i="15"/>
  <c r="AP34" i="26"/>
  <c r="AP29" i="17" s="1"/>
  <c r="AP26" i="17"/>
  <c r="AI23" i="17"/>
  <c r="AI34" i="26"/>
  <c r="AI29" i="17" s="1"/>
  <c r="S23" i="17"/>
  <c r="S34" i="26"/>
  <c r="S29" i="17" s="1"/>
  <c r="J48" i="25"/>
  <c r="J46" i="16"/>
  <c r="AL46" i="26"/>
  <c r="AL38" i="17"/>
  <c r="AD46" i="26"/>
  <c r="AD38" i="17"/>
  <c r="V46" i="26"/>
  <c r="V38" i="17"/>
  <c r="N46" i="26"/>
  <c r="N38" i="17"/>
  <c r="F46" i="26"/>
  <c r="F38" i="17"/>
  <c r="AM35" i="17"/>
  <c r="AM46" i="26"/>
  <c r="AE35" i="17"/>
  <c r="AE46" i="26"/>
  <c r="W35" i="17"/>
  <c r="W46" i="26"/>
  <c r="O35" i="17"/>
  <c r="O46" i="26"/>
  <c r="G35" i="17"/>
  <c r="G46" i="26"/>
  <c r="M40" i="25"/>
  <c r="M40" i="16" s="1"/>
  <c r="K40" i="16"/>
  <c r="K46" i="25"/>
  <c r="R34" i="26"/>
  <c r="R29" i="17" s="1"/>
  <c r="R26" i="17"/>
  <c r="E48" i="25"/>
  <c r="E46" i="16"/>
  <c r="I48" i="24"/>
  <c r="AF43" i="17"/>
  <c r="P41" i="17"/>
  <c r="Y43" i="17"/>
  <c r="Y50" i="26"/>
  <c r="Y45" i="17" s="1"/>
  <c r="H48" i="25"/>
  <c r="G46" i="25"/>
  <c r="G43" i="16"/>
  <c r="I48" i="23"/>
  <c r="AQ23" i="17"/>
  <c r="AQ34" i="26"/>
  <c r="AQ29" i="17" s="1"/>
  <c r="K23" i="17"/>
  <c r="K34" i="26"/>
  <c r="K29" i="17" s="1"/>
  <c r="H43" i="17"/>
  <c r="D48" i="25"/>
  <c r="D46" i="16"/>
  <c r="F48" i="25"/>
  <c r="F46" i="16"/>
  <c r="H46" i="15"/>
  <c r="H50" i="23"/>
  <c r="H50" i="14" s="1"/>
  <c r="H48" i="14"/>
  <c r="K48" i="23"/>
  <c r="K46" i="14"/>
  <c r="P43" i="17"/>
  <c r="X41" i="17"/>
  <c r="AO43" i="17"/>
  <c r="AO50" i="26"/>
  <c r="AO45" i="17" s="1"/>
  <c r="AQ41" i="17"/>
  <c r="AQ48" i="26"/>
  <c r="AI41" i="17"/>
  <c r="AI48" i="26"/>
  <c r="AA41" i="17"/>
  <c r="AA48" i="26"/>
  <c r="S41" i="17"/>
  <c r="K41" i="17"/>
  <c r="K48" i="26"/>
  <c r="K46" i="15"/>
  <c r="K48" i="24"/>
  <c r="AG43" i="17"/>
  <c r="AG50" i="26"/>
  <c r="AG45" i="17" s="1"/>
  <c r="Z34" i="26"/>
  <c r="Z29" i="17" s="1"/>
  <c r="Z26" i="17"/>
  <c r="AN43" i="17"/>
  <c r="Q48" i="26"/>
  <c r="AP48" i="26"/>
  <c r="AH48" i="26"/>
  <c r="Z48" i="26"/>
  <c r="R48" i="26"/>
  <c r="AR34" i="26"/>
  <c r="AJ34" i="26"/>
  <c r="AB34" i="26"/>
  <c r="T34" i="26"/>
  <c r="L34" i="26"/>
  <c r="D34" i="26"/>
  <c r="M25" i="25"/>
  <c r="M25" i="16" s="1"/>
  <c r="L25" i="16"/>
  <c r="F48" i="24"/>
  <c r="F46" i="15"/>
  <c r="J34" i="26"/>
  <c r="J29" i="17" s="1"/>
  <c r="J26" i="17"/>
  <c r="H48" i="15"/>
  <c r="H50" i="24"/>
  <c r="H50" i="15" s="1"/>
  <c r="AF41" i="17"/>
  <c r="L34" i="20"/>
  <c r="L34" i="11" s="1"/>
  <c r="D34" i="11"/>
  <c r="L28" i="24"/>
  <c r="L28" i="15" s="1"/>
  <c r="E48" i="23"/>
  <c r="G46" i="23"/>
  <c r="M41" i="21"/>
  <c r="M41" i="12" s="1"/>
  <c r="M42" i="12"/>
  <c r="M19" i="21"/>
  <c r="M29" i="25"/>
  <c r="M29" i="16" s="1"/>
  <c r="L37" i="24"/>
  <c r="L37" i="15" s="1"/>
  <c r="G43" i="14"/>
  <c r="F46" i="23"/>
  <c r="M37" i="23"/>
  <c r="M37" i="14" s="1"/>
  <c r="M31" i="23"/>
  <c r="M31" i="14" s="1"/>
  <c r="E34" i="23"/>
  <c r="E34" i="14" s="1"/>
  <c r="E31" i="14"/>
  <c r="M25" i="21"/>
  <c r="M25" i="12" s="1"/>
  <c r="K22" i="21"/>
  <c r="K22" i="12" s="1"/>
  <c r="K19" i="12"/>
  <c r="D34" i="10"/>
  <c r="M34" i="19"/>
  <c r="M34" i="10" s="1"/>
  <c r="F43" i="16"/>
  <c r="E46" i="15"/>
  <c r="H43" i="15"/>
  <c r="F37" i="15"/>
  <c r="J46" i="24"/>
  <c r="D34" i="24"/>
  <c r="H46" i="14"/>
  <c r="M47" i="12"/>
  <c r="M32" i="12"/>
  <c r="M31" i="21"/>
  <c r="G43" i="15"/>
  <c r="L43" i="24"/>
  <c r="L43" i="15" s="1"/>
  <c r="K40" i="14"/>
  <c r="D46" i="23"/>
  <c r="M43" i="23"/>
  <c r="M43" i="14" s="1"/>
  <c r="M28" i="23"/>
  <c r="M28" i="14" s="1"/>
  <c r="M16" i="21"/>
  <c r="M16" i="12" s="1"/>
  <c r="M17" i="12"/>
  <c r="M22" i="19"/>
  <c r="M22" i="10" s="1"/>
  <c r="H22" i="10"/>
  <c r="K34" i="25"/>
  <c r="K34" i="16" s="1"/>
  <c r="M33" i="25"/>
  <c r="M33" i="16" s="1"/>
  <c r="J31" i="15"/>
  <c r="H25" i="15"/>
  <c r="J34" i="23"/>
  <c r="J34" i="14" s="1"/>
  <c r="K34" i="21"/>
  <c r="K34" i="12" s="1"/>
  <c r="I31" i="15"/>
  <c r="E46" i="14"/>
  <c r="G31" i="14"/>
  <c r="J48" i="23"/>
  <c r="F34" i="23"/>
  <c r="F34" i="14" s="1"/>
  <c r="M13" i="21"/>
  <c r="M13" i="12" s="1"/>
  <c r="M14" i="12"/>
  <c r="K31" i="12"/>
  <c r="M26" i="12"/>
  <c r="E22" i="20"/>
  <c r="M31" i="19"/>
  <c r="M31" i="10" s="1"/>
  <c r="E50" i="20"/>
  <c r="K47" i="21"/>
  <c r="K22" i="20"/>
  <c r="K22" i="11" s="1"/>
  <c r="D50" i="19"/>
  <c r="R50" i="26" l="1"/>
  <c r="R45" i="17" s="1"/>
  <c r="R43" i="17"/>
  <c r="AA43" i="17"/>
  <c r="AA50" i="26"/>
  <c r="AA45" i="17" s="1"/>
  <c r="AE48" i="26"/>
  <c r="AE41" i="17"/>
  <c r="E50" i="24"/>
  <c r="E50" i="15" s="1"/>
  <c r="E48" i="15"/>
  <c r="L50" i="20"/>
  <c r="L50" i="11" s="1"/>
  <c r="E50" i="11"/>
  <c r="G48" i="23"/>
  <c r="G46" i="14"/>
  <c r="D29" i="17"/>
  <c r="D48" i="26"/>
  <c r="Z50" i="26"/>
  <c r="Z45" i="17" s="1"/>
  <c r="Z43" i="17"/>
  <c r="F52" i="25"/>
  <c r="F52" i="16" s="1"/>
  <c r="F48" i="16"/>
  <c r="I48" i="14"/>
  <c r="I50" i="23"/>
  <c r="I50" i="14" s="1"/>
  <c r="V48" i="26"/>
  <c r="V41" i="17"/>
  <c r="D48" i="23"/>
  <c r="D46" i="14"/>
  <c r="M46" i="23"/>
  <c r="M34" i="23"/>
  <c r="M34" i="14" s="1"/>
  <c r="F46" i="14"/>
  <c r="F48" i="23"/>
  <c r="E50" i="23"/>
  <c r="E50" i="14" s="1"/>
  <c r="E48" i="14"/>
  <c r="L29" i="17"/>
  <c r="L48" i="26"/>
  <c r="AH50" i="26"/>
  <c r="AH45" i="17" s="1"/>
  <c r="AH43" i="17"/>
  <c r="K48" i="15"/>
  <c r="K50" i="24"/>
  <c r="K50" i="15" s="1"/>
  <c r="AI50" i="26"/>
  <c r="AI45" i="17" s="1"/>
  <c r="AI43" i="17"/>
  <c r="M28" i="25"/>
  <c r="M28" i="16" s="1"/>
  <c r="I48" i="15"/>
  <c r="I50" i="24"/>
  <c r="I50" i="15" s="1"/>
  <c r="G48" i="26"/>
  <c r="G41" i="17"/>
  <c r="AM48" i="26"/>
  <c r="AM41" i="17"/>
  <c r="K50" i="21"/>
  <c r="K50" i="12" s="1"/>
  <c r="K47" i="12"/>
  <c r="T29" i="17"/>
  <c r="T48" i="26"/>
  <c r="AP50" i="26"/>
  <c r="AP45" i="17" s="1"/>
  <c r="AP43" i="17"/>
  <c r="K50" i="23"/>
  <c r="K50" i="14" s="1"/>
  <c r="K48" i="14"/>
  <c r="D52" i="25"/>
  <c r="D52" i="16" s="1"/>
  <c r="D48" i="16"/>
  <c r="AD48" i="26"/>
  <c r="AD41" i="17"/>
  <c r="L48" i="25"/>
  <c r="L34" i="16"/>
  <c r="M34" i="25"/>
  <c r="M34" i="16" s="1"/>
  <c r="E22" i="11"/>
  <c r="L22" i="20"/>
  <c r="L22" i="11" s="1"/>
  <c r="L34" i="24"/>
  <c r="L34" i="15" s="1"/>
  <c r="D48" i="24"/>
  <c r="D34" i="15"/>
  <c r="J46" i="15"/>
  <c r="J48" i="24"/>
  <c r="L46" i="24"/>
  <c r="AB29" i="17"/>
  <c r="AB48" i="26"/>
  <c r="Q43" i="17"/>
  <c r="Q50" i="26"/>
  <c r="Q45" i="17" s="1"/>
  <c r="K43" i="17"/>
  <c r="K50" i="26"/>
  <c r="K45" i="17" s="1"/>
  <c r="AQ43" i="17"/>
  <c r="AQ50" i="26"/>
  <c r="AQ45" i="17" s="1"/>
  <c r="G48" i="25"/>
  <c r="G46" i="16"/>
  <c r="E52" i="25"/>
  <c r="E52" i="16" s="1"/>
  <c r="E48" i="16"/>
  <c r="O48" i="26"/>
  <c r="O41" i="17"/>
  <c r="J50" i="23"/>
  <c r="J50" i="14" s="1"/>
  <c r="J48" i="14"/>
  <c r="M31" i="12"/>
  <c r="M34" i="21"/>
  <c r="M34" i="12" s="1"/>
  <c r="AJ48" i="26"/>
  <c r="AJ29" i="17"/>
  <c r="H48" i="16"/>
  <c r="H52" i="25"/>
  <c r="H52" i="16" s="1"/>
  <c r="F48" i="26"/>
  <c r="F41" i="17"/>
  <c r="AL48" i="26"/>
  <c r="AL41" i="17"/>
  <c r="M31" i="25"/>
  <c r="M31" i="16" s="1"/>
  <c r="M19" i="12"/>
  <c r="M22" i="21"/>
  <c r="M22" i="12" s="1"/>
  <c r="F50" i="24"/>
  <c r="F50" i="15" s="1"/>
  <c r="F48" i="15"/>
  <c r="AR48" i="26"/>
  <c r="AR29" i="17"/>
  <c r="S48" i="26"/>
  <c r="W48" i="26"/>
  <c r="W41" i="17"/>
  <c r="D50" i="10"/>
  <c r="M50" i="19"/>
  <c r="M50" i="10" s="1"/>
  <c r="M50" i="21"/>
  <c r="M50" i="12" s="1"/>
  <c r="M43" i="25"/>
  <c r="M43" i="16" s="1"/>
  <c r="J48" i="26"/>
  <c r="M37" i="25"/>
  <c r="M37" i="16" s="1"/>
  <c r="K46" i="16"/>
  <c r="M46" i="25"/>
  <c r="M46" i="16" s="1"/>
  <c r="K48" i="25"/>
  <c r="N48" i="26"/>
  <c r="N41" i="17"/>
  <c r="J52" i="25"/>
  <c r="J52" i="16" s="1"/>
  <c r="J48" i="16"/>
  <c r="G48" i="15"/>
  <c r="G50" i="24"/>
  <c r="G50" i="15" s="1"/>
  <c r="I48" i="16"/>
  <c r="I52" i="25"/>
  <c r="I52" i="16" s="1"/>
  <c r="L50" i="26" l="1"/>
  <c r="L45" i="17" s="1"/>
  <c r="L43" i="17"/>
  <c r="W43" i="17"/>
  <c r="W50" i="26"/>
  <c r="W45" i="17" s="1"/>
  <c r="AJ50" i="26"/>
  <c r="AJ45" i="17" s="1"/>
  <c r="AJ43" i="17"/>
  <c r="D48" i="14"/>
  <c r="D50" i="23"/>
  <c r="D50" i="14" s="1"/>
  <c r="AD50" i="26"/>
  <c r="AD45" i="17" s="1"/>
  <c r="AD43" i="17"/>
  <c r="D50" i="26"/>
  <c r="D45" i="17" s="1"/>
  <c r="D43" i="17"/>
  <c r="D50" i="24"/>
  <c r="D50" i="15" s="1"/>
  <c r="D48" i="15"/>
  <c r="S50" i="26"/>
  <c r="S45" i="17" s="1"/>
  <c r="S43" i="17"/>
  <c r="AB50" i="26"/>
  <c r="AB45" i="17" s="1"/>
  <c r="AB43" i="17"/>
  <c r="J50" i="26"/>
  <c r="J45" i="17" s="1"/>
  <c r="J43" i="17"/>
  <c r="AL50" i="26"/>
  <c r="AL45" i="17" s="1"/>
  <c r="AL43" i="17"/>
  <c r="G52" i="25"/>
  <c r="G52" i="16" s="1"/>
  <c r="G48" i="16"/>
  <c r="V50" i="26"/>
  <c r="V45" i="17" s="1"/>
  <c r="V43" i="17"/>
  <c r="AE43" i="17"/>
  <c r="AE50" i="26"/>
  <c r="AE45" i="17" s="1"/>
  <c r="AR50" i="26"/>
  <c r="AR45" i="17" s="1"/>
  <c r="AR43" i="17"/>
  <c r="L46" i="15"/>
  <c r="L48" i="24"/>
  <c r="AM43" i="17"/>
  <c r="AM50" i="26"/>
  <c r="AM45" i="17" s="1"/>
  <c r="F50" i="23"/>
  <c r="F50" i="14" s="1"/>
  <c r="F48" i="14"/>
  <c r="F50" i="26"/>
  <c r="F45" i="17" s="1"/>
  <c r="F43" i="17"/>
  <c r="J48" i="15"/>
  <c r="J50" i="24"/>
  <c r="J50" i="15" s="1"/>
  <c r="G50" i="23"/>
  <c r="G50" i="14" s="1"/>
  <c r="G48" i="14"/>
  <c r="L52" i="25"/>
  <c r="L52" i="16" s="1"/>
  <c r="L48" i="16"/>
  <c r="N50" i="26"/>
  <c r="N45" i="17" s="1"/>
  <c r="N43" i="17"/>
  <c r="G43" i="17"/>
  <c r="G50" i="26"/>
  <c r="G45" i="17" s="1"/>
  <c r="K52" i="25"/>
  <c r="K52" i="16" s="1"/>
  <c r="K48" i="16"/>
  <c r="O43" i="17"/>
  <c r="O50" i="26"/>
  <c r="O45" i="17" s="1"/>
  <c r="T50" i="26"/>
  <c r="T45" i="17" s="1"/>
  <c r="T43" i="17"/>
  <c r="M48" i="23"/>
  <c r="M46" i="14"/>
  <c r="L50" i="24" l="1"/>
  <c r="L50" i="15" s="1"/>
  <c r="L48" i="15"/>
  <c r="M48" i="25"/>
  <c r="M50" i="23"/>
  <c r="M50" i="14" s="1"/>
  <c r="M48" i="14"/>
  <c r="M52" i="25" l="1"/>
  <c r="M52" i="16" s="1"/>
  <c r="M48" i="16"/>
</calcChain>
</file>

<file path=xl/sharedStrings.xml><?xml version="1.0" encoding="utf-8"?>
<sst xmlns="http://schemas.openxmlformats.org/spreadsheetml/2006/main" count="2106" uniqueCount="801">
  <si>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</si>
  <si>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</si>
  <si>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</si>
  <si>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</si>
  <si>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</si>
  <si>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</si>
  <si>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</si>
  <si>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</si>
  <si>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</si>
  <si>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</si>
  <si>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</si>
  <si>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</si>
  <si>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</si>
  <si>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</si>
  <si>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</si>
  <si>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</si>
  <si>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</si>
  <si>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</si>
  <si>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</si>
  <si>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</si>
  <si>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</si>
  <si>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</si>
  <si>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</si>
  <si>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</si>
  <si>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</si>
  <si>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</si>
  <si>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</si>
  <si>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</si>
  <si>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</si>
  <si>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</si>
  <si>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</si>
  <si>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</si>
  <si>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</si>
  <si>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</si>
  <si>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</si>
  <si>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</si>
  <si>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</si>
  <si>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</si>
  <si>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</si>
  <si>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</si>
  <si>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</si>
  <si>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</si>
  <si>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</si>
  <si>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</si>
  <si>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</si>
  <si>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</si>
  <si>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</si>
  <si>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</si>
  <si>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</si>
  <si>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</si>
  <si>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</si>
  <si>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</si>
  <si>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</si>
  <si>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</si>
  <si>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</si>
  <si>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</si>
  <si>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</si>
  <si>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</si>
  <si>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</si>
  <si>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</si>
  <si>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</si>
  <si>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</si>
  <si>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</si>
  <si>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</si>
  <si>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</si>
  <si>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</si>
  <si>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</si>
  <si>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</si>
  <si>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</si>
  <si>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</si>
  <si>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</si>
  <si>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</si>
  <si>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</si>
  <si>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</si>
  <si>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</si>
  <si>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</si>
  <si>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</si>
  <si>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</si>
  <si>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</si>
  <si>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</si>
  <si>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</si>
  <si>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</si>
  <si>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</si>
  <si>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</si>
  <si>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</si>
  <si>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</si>
  <si>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</si>
  <si>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</si>
  <si>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</si>
  <si>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</si>
  <si>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</si>
  <si>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</si>
  <si>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</si>
  <si>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</si>
  <si>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</si>
  <si>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</si>
  <si>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</si>
  <si>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</si>
  <si>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</si>
  <si>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</si>
  <si>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</si>
  <si>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</si>
  <si>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</si>
  <si>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</si>
  <si>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</si>
  <si>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</si>
  <si>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</si>
  <si>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</si>
  <si>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</si>
  <si>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</si>
  <si>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</si>
  <si>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</si>
  <si>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</si>
  <si>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</si>
  <si>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</si>
  <si>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</si>
  <si>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</si>
  <si>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</si>
  <si>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</si>
  <si>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</si>
  <si>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</si>
  <si>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</si>
  <si>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</si>
  <si>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</si>
  <si>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</si>
  <si>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</si>
  <si>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</si>
  <si>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</si>
  <si>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</si>
  <si>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</si>
  <si>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</si>
  <si>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</si>
  <si>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</si>
  <si>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</si>
  <si>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</si>
  <si>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</si>
  <si>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</si>
  <si>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</si>
  <si>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</si>
  <si>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</si>
  <si>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</si>
  <si>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</si>
  <si>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</si>
  <si>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</si>
  <si>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</si>
  <si>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</si>
  <si>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</si>
  <si>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</si>
  <si>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</si>
  <si>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</si>
  <si>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</si>
  <si>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</si>
  <si>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</si>
  <si>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</si>
  <si>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</si>
  <si>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</si>
  <si>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</si>
  <si>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</si>
  <si>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</si>
  <si>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</si>
  <si>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</si>
  <si>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</si>
  <si>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</si>
  <si>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</si>
  <si>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</si>
  <si>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</si>
  <si>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</si>
  <si>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</si>
  <si>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</si>
  <si>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</si>
  <si>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</si>
  <si>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</si>
  <si>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</si>
  <si>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</si>
  <si>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</si>
  <si>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</si>
  <si>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</si>
  <si>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</si>
  <si>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</si>
  <si>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</si>
  <si>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</si>
  <si>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</si>
  <si>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</si>
  <si>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</si>
  <si>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</si>
  <si>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</si>
  <si>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</si>
  <si>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</si>
  <si>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</si>
  <si>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</si>
  <si>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</si>
  <si>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</si>
  <si>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</si>
  <si>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</si>
  <si>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</si>
  <si>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</si>
  <si>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</si>
  <si>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</si>
  <si>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</si>
  <si>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</si>
  <si>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</si>
  <si>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</si>
  <si>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</si>
  <si>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</si>
  <si>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</si>
  <si>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</si>
  <si>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</si>
  <si>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</si>
  <si>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</si>
  <si>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</si>
  <si>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</si>
  <si>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</si>
  <si>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</si>
  <si>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</si>
  <si>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</si>
  <si>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</si>
  <si>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</si>
  <si>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</si>
  <si>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</si>
  <si>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</si>
  <si>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</si>
  <si>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</si>
  <si>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</si>
  <si>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</si>
  <si>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</si>
  <si>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</si>
  <si>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</si>
  <si>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</si>
  <si>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</si>
  <si>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</si>
  <si>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</si>
  <si>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</si>
  <si>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</si>
  <si>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</si>
  <si>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</si>
  <si>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</si>
  <si>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</si>
  <si>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</si>
  <si>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</si>
  <si>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</si>
  <si>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</si>
  <si>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</si>
  <si>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</si>
  <si>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</si>
  <si>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</si>
  <si>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</si>
  <si>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</si>
  <si>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</si>
  <si>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</si>
  <si>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</si>
  <si>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</si>
  <si>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</si>
  <si>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</si>
  <si>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</si>
  <si>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</si>
  <si>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</si>
  <si>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</si>
  <si>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</si>
  <si>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</si>
  <si>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</si>
  <si>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</si>
  <si>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</si>
  <si>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</si>
  <si>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</si>
  <si>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</si>
  <si>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</si>
  <si>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</si>
  <si>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</si>
  <si>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</si>
  <si>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</si>
  <si>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</si>
  <si>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</si>
  <si>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</si>
  <si>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</si>
  <si>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</si>
  <si>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</si>
  <si>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</si>
  <si>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</si>
  <si>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</si>
  <si>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</si>
  <si>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</si>
  <si>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</si>
  <si>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</si>
  <si>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</si>
  <si>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</si>
  <si>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</si>
  <si>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</si>
  <si>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</si>
  <si>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</si>
  <si>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</si>
  <si>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</si>
  <si>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</si>
  <si>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</si>
  <si>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ЯРОСЛАВСКАЯ ОБЛАСТЬ</t>
  </si>
  <si>
    <t>ВОРОНЕЖСКАЯ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</si>
  <si>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</si>
  <si>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</si>
  <si>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</si>
  <si>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</si>
  <si>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</si>
  <si>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</si>
  <si>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</si>
  <si>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</si>
  <si>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</si>
  <si>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</si>
  <si>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</si>
  <si>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</si>
  <si>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</si>
  <si>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</si>
  <si>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</si>
  <si>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</si>
  <si>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</si>
  <si>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</si>
  <si>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</si>
  <si>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</si>
  <si>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</si>
  <si>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</si>
  <si>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</si>
  <si>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</si>
  <si>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</si>
  <si>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</si>
  <si>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</si>
  <si>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</si>
  <si>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</si>
  <si>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</si>
  <si>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</si>
  <si>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</si>
  <si>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</si>
  <si>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</si>
  <si>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</si>
  <si>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</si>
  <si>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</si>
  <si>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</si>
  <si>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</si>
  <si>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</si>
  <si>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1. Число рабочих дней отчетного периода (август 2010)</t>
  </si>
  <si>
    <t>Структура оборота валют по кассовым сделкам и форвардным контрактам в августе 2010года (млн.долл. США)</t>
  </si>
  <si>
    <t>Turnover in nominal or notional principal amounts in August 2010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</si>
  <si>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</si>
  <si>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</si>
  <si>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</si>
  <si>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</si>
  <si>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</si>
  <si>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</si>
  <si>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</si>
  <si>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</si>
  <si>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</si>
  <si>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</si>
  <si>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</si>
  <si>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</si>
  <si>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</si>
  <si>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</si>
  <si>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</si>
  <si>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</si>
  <si>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</si>
  <si>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</si>
  <si>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</si>
  <si>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</si>
  <si>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</si>
  <si>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</si>
  <si>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</si>
  <si>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</si>
  <si>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</si>
  <si>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</si>
  <si>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</si>
  <si>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</si>
  <si>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</si>
  <si>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</si>
  <si>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</si>
  <si>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</si>
  <si>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</si>
  <si>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</si>
  <si>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</si>
  <si>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</si>
  <si>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</si>
  <si>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</si>
  <si>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</si>
  <si>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</si>
  <si>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</si>
  <si>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</si>
  <si>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</si>
  <si>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</si>
  <si>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</si>
  <si>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</si>
  <si>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</si>
  <si>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</si>
  <si>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</si>
  <si>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</si>
  <si>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</si>
  <si>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</si>
  <si>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</si>
  <si>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729</t>
  </si>
  <si>
    <t>ОАО "БАНК "ПЕТРОВСКИЙ"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</si>
  <si>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</si>
  <si>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</si>
  <si>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</si>
  <si>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</si>
  <si>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</si>
  <si>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</si>
  <si>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</si>
  <si>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</si>
  <si>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</si>
  <si>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</si>
  <si>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</si>
  <si>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</si>
  <si>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</si>
  <si>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</si>
  <si>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</si>
  <si>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</si>
  <si>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</si>
  <si>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</si>
  <si>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</si>
  <si>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</si>
  <si>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</si>
  <si>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</si>
  <si>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</si>
  <si>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</si>
  <si>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</si>
  <si>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</si>
  <si>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</si>
  <si>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</si>
  <si>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</si>
  <si>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</si>
  <si>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</si>
  <si>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</si>
  <si>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</si>
  <si>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</si>
  <si>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</si>
  <si>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</si>
  <si>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КРЕДИ АГРИКОЛЬ КИБ ЗАО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</si>
  <si>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</si>
  <si>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</si>
  <si>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</si>
  <si>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</si>
  <si>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</si>
  <si>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</si>
  <si>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</si>
  <si>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</si>
  <si>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</si>
  <si>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</si>
  <si>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</si>
  <si>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</si>
  <si>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</si>
  <si>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</si>
  <si>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</si>
  <si>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</si>
  <si>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</si>
  <si>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</si>
  <si>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</si>
  <si>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</si>
  <si>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</si>
  <si>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</si>
  <si>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</si>
  <si>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</si>
  <si>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</si>
  <si>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</si>
  <si>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</si>
  <si>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</si>
  <si>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</si>
  <si>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</si>
  <si>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</si>
  <si>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</si>
  <si>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</si>
  <si>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</si>
  <si>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</si>
  <si>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</si>
  <si>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</si>
  <si>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</si>
  <si>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</si>
  <si>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</si>
  <si>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</si>
  <si>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</si>
  <si>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</si>
  <si>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ЗАО "КБ 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</si>
  <si>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</si>
  <si>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</si>
  <si>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</si>
  <si>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</si>
  <si>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</si>
  <si>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</si>
  <si>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</si>
  <si>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</si>
  <si>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</si>
  <si>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</si>
  <si>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</si>
  <si>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</si>
  <si>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</si>
  <si>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</si>
  <si>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</si>
  <si>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</si>
  <si>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</si>
  <si>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</si>
  <si>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</si>
  <si>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</si>
  <si>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</si>
  <si>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</si>
  <si>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</si>
  <si>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</si>
  <si>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</si>
  <si>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</si>
  <si>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</si>
  <si>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</si>
  <si>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</si>
  <si>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</si>
  <si>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</si>
  <si>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</si>
  <si>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</si>
  <si>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</si>
  <si>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</si>
  <si>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</si>
  <si>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</si>
  <si>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</si>
  <si>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</si>
  <si>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</si>
  <si>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</si>
  <si>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</si>
  <si>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</si>
  <si>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</si>
  <si>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</si>
  <si>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</si>
  <si>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</si>
  <si>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</si>
  <si>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</si>
  <si>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</si>
  <si>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</si>
  <si>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</si>
  <si>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</si>
  <si>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</si>
  <si>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</si>
  <si>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</si>
  <si>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</si>
  <si>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</si>
  <si>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</si>
  <si>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</si>
  <si>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</si>
  <si>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</si>
  <si>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</si>
  <si>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</si>
  <si>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</si>
  <si>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</si>
  <si>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</si>
  <si>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</si>
  <si>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</si>
  <si>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</si>
  <si>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</si>
  <si>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</si>
  <si>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</si>
  <si>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</si>
  <si>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</si>
  <si>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</si>
  <si>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</si>
  <si>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</si>
  <si>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</si>
  <si>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</si>
  <si>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</si>
  <si>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</si>
  <si>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</si>
  <si>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</si>
  <si>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</si>
  <si>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</si>
  <si>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</si>
  <si>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</si>
  <si>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</si>
  <si>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</si>
  <si>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</si>
  <si>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</si>
  <si>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</si>
  <si>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</si>
  <si>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</si>
  <si>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</si>
  <si>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</si>
  <si>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</si>
  <si>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</si>
  <si>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</si>
  <si>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</si>
  <si>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</si>
  <si>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</si>
  <si>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</si>
  <si>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</si>
  <si>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</si>
  <si>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</si>
  <si>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</si>
  <si>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</si>
  <si>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</si>
  <si>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</si>
  <si>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</si>
  <si>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</si>
  <si>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</si>
  <si>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</si>
  <si>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</si>
  <si>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</si>
  <si>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</si>
  <si>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</si>
  <si>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</si>
  <si>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</si>
  <si>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</si>
  <si>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</si>
  <si>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</si>
  <si>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</si>
  <si>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</si>
  <si>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</si>
  <si>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</si>
  <si>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</si>
  <si>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</si>
  <si>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</si>
  <si>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</si>
  <si>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</si>
  <si>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</si>
  <si>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</si>
  <si>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</si>
  <si>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</si>
  <si>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</si>
  <si>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</si>
  <si>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</si>
  <si>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</si>
  <si>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</si>
  <si>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</si>
  <si>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</si>
  <si>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</si>
  <si>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</si>
  <si>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</si>
  <si>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</si>
  <si>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</si>
  <si>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</si>
  <si>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</si>
  <si>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</si>
  <si>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</si>
  <si>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</si>
  <si>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</si>
  <si>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</si>
  <si>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</si>
  <si>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ЗАО КБ "ИНКРЕДБАНК"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</si>
  <si>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</si>
  <si>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</si>
  <si>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</si>
  <si>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</si>
  <si>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</si>
  <si>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</si>
  <si>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</si>
  <si>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</si>
  <si>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</si>
  <si>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</si>
  <si>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</si>
  <si>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</si>
  <si>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</si>
  <si>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</si>
  <si>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</si>
  <si>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</si>
  <si>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1/2</t>
  </si>
  <si>
    <t>РОСТОВСКИЙ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</si>
  <si>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</si>
  <si>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</si>
  <si>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</si>
  <si>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</si>
  <si>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</si>
  <si>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</si>
  <si>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</si>
  <si>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</si>
  <si>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</si>
  <si>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</si>
  <si>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</si>
  <si>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</si>
  <si>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</si>
  <si>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</si>
  <si>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</si>
  <si>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</si>
  <si>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</si>
  <si>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</si>
  <si>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</si>
  <si>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</si>
  <si>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</si>
  <si>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</si>
  <si>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</si>
  <si>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</si>
  <si>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</si>
  <si>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</si>
  <si>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</si>
  <si>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</si>
  <si>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</si>
  <si>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</si>
  <si>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</si>
  <si>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</si>
  <si>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</si>
  <si>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</si>
  <si>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</si>
  <si>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</si>
  <si>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</si>
  <si>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</si>
  <si>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</si>
  <si>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</si>
  <si>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</si>
  <si>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</si>
  <si>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</si>
  <si>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</si>
  <si>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2455/1</t>
  </si>
  <si>
    <t>ДРЕЗДНЕР БАНК ЗАО МОСКОВСКИЙ ФИЛИАЛ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</si>
  <si>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</si>
  <si>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</si>
  <si>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</si>
  <si>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</si>
  <si>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</si>
  <si>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</si>
  <si>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</si>
  <si>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</si>
  <si>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</si>
  <si>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</si>
  <si>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</si>
  <si>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</si>
  <si>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</si>
  <si>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</si>
  <si>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</si>
  <si>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</si>
  <si>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СЕВЕРНАЯ АМЕРИКА</t>
  </si>
  <si>
    <t>КИПР</t>
  </si>
  <si>
    <t>АЗИЯ</t>
  </si>
  <si>
    <t>ЮЖНАЯ ЕВРОПА</t>
  </si>
  <si>
    <t>ВОСТОЧНАЯ ЕВРОПА</t>
  </si>
  <si>
    <t>АФРИКА</t>
  </si>
  <si>
    <t>НОВАЯ ЗЕЛАНДИЯ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</si>
  <si>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</si>
  <si>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</si>
  <si>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</si>
  <si>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</si>
  <si>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</si>
  <si>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</si>
  <si>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МОНАКО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</si>
  <si>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</si>
  <si>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</si>
  <si>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</si>
  <si>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</si>
  <si>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</si>
  <si>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</si>
  <si>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</si>
  <si>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</si>
  <si>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</si>
  <si>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</si>
  <si>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</si>
  <si>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</si>
  <si>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</si>
  <si>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</si>
  <si>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</si>
  <si>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</si>
  <si>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</si>
  <si>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</si>
  <si>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</si>
  <si>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</si>
  <si>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ГАЙАНА</t>
  </si>
  <si>
    <t>ПАРАГВАЙ</t>
  </si>
  <si>
    <t>АРУБА</t>
  </si>
  <si>
    <t>ГВАДЕЛУПА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</si>
  <si>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</si>
  <si>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</si>
  <si>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</si>
  <si>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</si>
  <si>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</si>
  <si>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</si>
  <si>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ИНДИЯ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</si>
  <si>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</si>
  <si>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</si>
  <si>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</si>
  <si>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</si>
  <si>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</si>
  <si>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</si>
  <si>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</si>
  <si>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</si>
  <si>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ИТАЛИЯ</t>
  </si>
  <si>
    <t>СЛОВЕНИЯ</t>
  </si>
  <si>
    <t>БОЛГАРИЯ</t>
  </si>
  <si>
    <t>ПОЛЬША</t>
  </si>
  <si>
    <t>ЧЕШСКАЯ РЕСПУБЛИКА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</si>
  <si>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</si>
  <si>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</si>
  <si>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ТУРЦИЯ</t>
  </si>
  <si>
    <t>ФРАНЦУЗСКАЯ ГВИАНА</t>
  </si>
  <si>
    <t>ГРЕЦИЯ</t>
  </si>
  <si>
    <t>ВЕНГРИЯ</t>
  </si>
  <si>
    <t>СЛОВАКИЯ</t>
  </si>
  <si>
    <t>НОРВЕГИЯ</t>
  </si>
  <si>
    <t>ИСПАНИЯ</t>
  </si>
  <si>
    <t>СЕРБИЯ</t>
  </si>
  <si>
    <t>ТЮМЕНСКАЯ ОБЛАСТЬ</t>
  </si>
  <si>
    <t>КАЛУЖСКАЯ ОБЛАСТЬ</t>
  </si>
  <si>
    <t>СМОЛЕНСКАЯ ОБЛАСТЬ</t>
  </si>
  <si>
    <t>РЕСПУБЛИКА ТАТАРСТАН</t>
  </si>
  <si>
    <t>РЕСПУБЛИКА БАШКОРТОСТАН</t>
  </si>
  <si>
    <t>ЛЕНИНГРАДСКАЯ ОБЛАСТЬ</t>
  </si>
  <si>
    <t>ПЕРМСКИЙ КРАЙ</t>
  </si>
  <si>
    <t>РЕСПУБЛИКА ДАГЕСТАН</t>
  </si>
  <si>
    <t>ОРЕНБУРГСКАЯ ОБЛАСТЬ</t>
  </si>
  <si>
    <t>ВОЛОГОДСКАЯ ОБЛАСТЬ</t>
  </si>
  <si>
    <t>КРАСНОДАРСКИЙ КРАЙ</t>
  </si>
  <si>
    <t>ИРКУТСКАЯ ОБЛАСТЬ</t>
  </si>
  <si>
    <t>ЧЕЛЯБИНСКАЯ ОБЛАСТЬ</t>
  </si>
  <si>
    <t>КИРОВСКАЯ ОБЛАСТЬ</t>
  </si>
  <si>
    <t>САРАТОВСКАЯ ОБЛАСТЬ</t>
  </si>
  <si>
    <t>ОМСКАЯ ОБЛАСТЬ</t>
  </si>
  <si>
    <t>ИВАНОВСКАЯ ОБЛАСТЬ</t>
  </si>
  <si>
    <t>РЕСПУБЛИКА САХА(ЯКУТИЯ)</t>
  </si>
  <si>
    <t>ТВЕРСКАЯ ОБЛАСТЬ</t>
  </si>
  <si>
    <t>РЕСПУБЛИКА КОМИ</t>
  </si>
  <si>
    <t>КАЛИНИНГРАДСКАЯ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</si>
</sst>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0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0" fontId="86" fillId="0" borderId="0"/>
    <xf numFmtId="0" fontId="87" fillId="0" borderId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6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6" fillId="0" borderId="0" xfId="4"/>
    <xf numFmtId="9" fontId="86" fillId="0" borderId="0" xfId="6" applyFont="1" applyFill="1" applyBorder="1"/>
    <xf numFmtId="0" fontId="86" fillId="0" borderId="0" xfId="4" applyFill="1" applyBorder="1"/>
    <xf numFmtId="10" fontId="89" fillId="0" borderId="0" xfId="6" applyNumberFormat="1" applyFont="1" applyFill="1" applyBorder="1" applyAlignment="1">
      <alignment horizontal="right" wrapText="1"/>
    </xf>
    <xf numFmtId="0" fontId="89" fillId="0" borderId="0" xfId="5" applyFont="1" applyFill="1" applyBorder="1" applyAlignment="1">
      <alignment horizontal="left" wrapText="1"/>
    </xf>
    <xf numFmtId="9" fontId="89" fillId="0" borderId="0" xfId="6" applyFont="1" applyFill="1" applyBorder="1" applyAlignment="1">
      <alignment horizontal="right" wrapText="1"/>
    </xf>
    <xf numFmtId="9" fontId="89" fillId="0" borderId="8" xfId="6" applyFont="1" applyFill="1" applyBorder="1" applyAlignment="1">
      <alignment horizontal="center"/>
    </xf>
    <xf numFmtId="0" fontId="89" fillId="0" borderId="8" xfId="5" applyFont="1" applyFill="1" applyBorder="1" applyAlignment="1">
      <alignment horizontal="center"/>
    </xf>
    <xf numFmtId="10" fontId="86" fillId="0" borderId="0" xfId="6" applyNumberFormat="1" applyFont="1" applyFill="1" applyBorder="1"/>
    <xf numFmtId="10" fontId="89" fillId="0" borderId="8" xfId="6" applyNumberFormat="1" applyFont="1" applyFill="1" applyBorder="1" applyAlignment="1">
      <alignment horizontal="center"/>
    </xf>
    <xf numFmtId="9" fontId="88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3460746189899098"/>
          <c:w val="0.71033579867147512"/>
          <c:h val="0.51804724618419729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DB-46F6-B2EE-9220AE628EF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CDB-46F6-B2EE-9220AE628EF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CDB-46F6-B2EE-9220AE628EF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CDB-46F6-B2EE-9220AE628EF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CDB-46F6-B2EE-9220AE628EF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CDB-46F6-B2EE-9220AE628EF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CDB-46F6-B2EE-9220AE628EF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CDB-46F6-B2EE-9220AE628EF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CDB-46F6-B2EE-9220AE628EF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CDB-46F6-B2EE-9220AE628EF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CDB-46F6-B2EE-9220AE628EF1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CDB-46F6-B2EE-9220AE628EF1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CDB-46F6-B2EE-9220AE628EF1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CDB-46F6-B2EE-9220AE628EF1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CDB-46F6-B2EE-9220AE628EF1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CDB-46F6-B2EE-9220AE628EF1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CDB-46F6-B2EE-9220AE628EF1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CDB-46F6-B2EE-9220AE628EF1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3CDB-46F6-B2EE-9220AE628EF1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CDB-46F6-B2EE-9220AE628EF1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3CDB-46F6-B2EE-9220AE628EF1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CDB-46F6-B2EE-9220AE628EF1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3CDB-46F6-B2EE-9220AE628EF1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3CDB-46F6-B2EE-9220AE628EF1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3CDB-46F6-B2EE-9220AE628EF1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3CDB-46F6-B2EE-9220AE628EF1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3CDB-46F6-B2EE-9220AE628EF1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3CDB-46F6-B2EE-9220AE628EF1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3CDB-46F6-B2EE-9220AE628EF1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3CDB-46F6-B2EE-9220AE628EF1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3CDB-46F6-B2EE-9220AE628EF1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3CDB-46F6-B2EE-9220AE628EF1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3CDB-46F6-B2EE-9220AE628EF1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3CDB-46F6-B2EE-9220AE628EF1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3CDB-46F6-B2EE-9220AE628EF1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3CDB-46F6-B2EE-9220AE628EF1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3CDB-46F6-B2EE-9220AE628EF1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3CDB-46F6-B2EE-9220AE628EF1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3CDB-46F6-B2EE-9220AE628EF1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3CDB-46F6-B2EE-9220AE628EF1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3CDB-46F6-B2EE-9220AE628EF1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3CDB-46F6-B2EE-9220AE628EF1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3CDB-46F6-B2EE-9220AE628EF1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3CDB-46F6-B2EE-9220AE628EF1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3CDB-46F6-B2EE-9220AE628EF1}"/>
              </c:ext>
            </c:extLst>
          </c:dPt>
          <c:dPt>
            <c:idx val="4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3CDB-46F6-B2EE-9220AE628EF1}"/>
              </c:ext>
            </c:extLst>
          </c:dPt>
          <c:cat>
            <c:strRef>
              <c:f>'Geo6'!$B$4:$B$68</c:f>
              <c:strCache>
                <c:ptCount val="46"/>
                <c:pt idx="0">
                  <c:v>Г МОСКВА</c:v>
                </c:pt>
                <c:pt idx="1">
                  <c:v>КАЛУЖСКАЯ ОБЛАСТЬ</c:v>
                </c:pt>
                <c:pt idx="2">
                  <c:v>Г САНКТ-ПЕТЕРБУРГ</c:v>
                </c:pt>
                <c:pt idx="3">
                  <c:v>РЕСПУБЛИКА БАШКОРТОСТАН</c:v>
                </c:pt>
                <c:pt idx="4">
                  <c:v>ЛЕНИНГРАДСКАЯ ОБЛАСТЬ</c:v>
                </c:pt>
                <c:pt idx="5">
                  <c:v>СВЕРДЛОВСКАЯ ОБЛАСТЬ</c:v>
                </c:pt>
                <c:pt idx="6">
                  <c:v>САМАРСКАЯ ОБЛАСТЬ</c:v>
                </c:pt>
                <c:pt idx="7">
                  <c:v>РЕСПУБЛИКА ТАТАРСТАН</c:v>
                </c:pt>
                <c:pt idx="8">
                  <c:v>ТЮМЕНСКАЯ ОБЛАСТЬ</c:v>
                </c:pt>
                <c:pt idx="9">
                  <c:v>ПЕРМСКИЙ КРАЙ</c:v>
                </c:pt>
                <c:pt idx="10">
                  <c:v>ОМСКАЯ ОБЛАСТЬ</c:v>
                </c:pt>
                <c:pt idx="11">
                  <c:v>НОВОСИБИРСКАЯ ОБЛАСТЬ</c:v>
                </c:pt>
                <c:pt idx="12">
                  <c:v>КРАСНОДАРСКИЙ КРАЙ</c:v>
                </c:pt>
                <c:pt idx="13">
                  <c:v>САРАТОВСКАЯ ОБЛАСТЬ</c:v>
                </c:pt>
                <c:pt idx="14">
                  <c:v>НИЖЕГОРОДСКАЯ ОБЛАСТЬ</c:v>
                </c:pt>
                <c:pt idx="15">
                  <c:v>РОСТОВСКАЯ ОБЛАСТЬ</c:v>
                </c:pt>
                <c:pt idx="16">
                  <c:v>РЯЗАНСКАЯ ОБЛАСТЬ</c:v>
                </c:pt>
                <c:pt idx="17">
                  <c:v>КАЛИНИНГРАДСКАЯ ОБЛАСТЬ</c:v>
                </c:pt>
                <c:pt idx="18">
                  <c:v>ИВАНОВСКАЯ ОБЛАСТЬ</c:v>
                </c:pt>
                <c:pt idx="19">
                  <c:v>ЛИПЕЦКАЯ ОБЛАСТЬ</c:v>
                </c:pt>
                <c:pt idx="20">
                  <c:v>ПРИМОРСКИЙ КРАЙ</c:v>
                </c:pt>
                <c:pt idx="21">
                  <c:v>ОРЕНБУРГСКАЯ ОБЛАСТЬ</c:v>
                </c:pt>
                <c:pt idx="22">
                  <c:v>ТВЕРСКАЯ ОБЛАСТЬ</c:v>
                </c:pt>
                <c:pt idx="23">
                  <c:v>ПСКОВСКАЯ ОБЛАСТЬ</c:v>
                </c:pt>
                <c:pt idx="24">
                  <c:v>ВОЛОГОДСКАЯ ОБЛАСТЬ</c:v>
                </c:pt>
                <c:pt idx="25">
                  <c:v>РЕСПУБЛИКА ДАГЕСТАН</c:v>
                </c:pt>
                <c:pt idx="26">
                  <c:v>РЕСПУБЛИКА МОРДОВИЯ</c:v>
                </c:pt>
                <c:pt idx="27">
                  <c:v>МОСКОВСКАЯ ОБЛАСТЬ</c:v>
                </c:pt>
                <c:pt idx="28">
                  <c:v>СТАВРОПОЛЬСКИЙ КРАЙ</c:v>
                </c:pt>
                <c:pt idx="29">
                  <c:v>УДМУРТСКАЯ РЕСПУБЛИКА</c:v>
                </c:pt>
                <c:pt idx="30">
                  <c:v>КАБАРДИНО-БАЛКАРСКАЯ РЕСПУБЛИКА</c:v>
                </c:pt>
                <c:pt idx="31">
                  <c:v>ИРКУТСКАЯ ОБЛАСТЬ</c:v>
                </c:pt>
                <c:pt idx="32">
                  <c:v>КИРОВСКАЯ ОБЛАСТЬ</c:v>
                </c:pt>
                <c:pt idx="33">
                  <c:v>РЕСПУБЛИКА СЕВЕРНАЯ ОСЕТИЯ-АЛАНИЯ</c:v>
                </c:pt>
                <c:pt idx="34">
                  <c:v>ВОРОНЕЖСКАЯ ОБЛАСТЬ</c:v>
                </c:pt>
                <c:pt idx="35">
                  <c:v>РЕСПУБЛИКА ХАКАСИЯ</c:v>
                </c:pt>
                <c:pt idx="36">
                  <c:v>ТУЛЬСКАЯ ОБЛАСТЬ</c:v>
                </c:pt>
                <c:pt idx="37">
                  <c:v>БЕЛГОРОДСКАЯ ОБЛАСТЬ</c:v>
                </c:pt>
                <c:pt idx="38">
                  <c:v>ЧЕЛЯБИНСКАЯ ОБЛАСТЬ</c:v>
                </c:pt>
                <c:pt idx="39">
                  <c:v>СМОЛЕНСКАЯ ОБЛАСТЬ</c:v>
                </c:pt>
                <c:pt idx="40">
                  <c:v>КУРСКАЯ ОБЛАСТЬ</c:v>
                </c:pt>
                <c:pt idx="41">
                  <c:v>РЕСПУБЛИКА КОМИ</c:v>
                </c:pt>
                <c:pt idx="42">
                  <c:v>КРАСНОЯРСКИЙ КРАЙ</c:v>
                </c:pt>
                <c:pt idx="43">
                  <c:v>АЛТАЙСКИЙ КРАЙ</c:v>
                </c:pt>
                <c:pt idx="44">
                  <c:v>КЕМЕРОВСКАЯ ОБЛАСТЬ</c:v>
                </c:pt>
                <c:pt idx="45">
                  <c:v>ЯРОСЛАВСКАЯ ОБЛАСТЬ</c:v>
                </c:pt>
              </c:strCache>
            </c:strRef>
          </c:cat>
          <c:val>
            <c:numRef>
              <c:f>'Geo6'!$A$4:$A$68</c:f>
              <c:numCache>
                <c:formatCode>0.00%</c:formatCode>
                <c:ptCount val="46"/>
                <c:pt idx="0">
                  <c:v>0.8785417660838446</c:v>
                </c:pt>
                <c:pt idx="1">
                  <c:v>3.3858111670226537E-2</c:v>
                </c:pt>
                <c:pt idx="2">
                  <c:v>2.2459519114119177E-2</c:v>
                </c:pt>
                <c:pt idx="3">
                  <c:v>1.7667569254321818E-2</c:v>
                </c:pt>
                <c:pt idx="4">
                  <c:v>8.639901438589663E-3</c:v>
                </c:pt>
                <c:pt idx="5">
                  <c:v>7.9415300593954231E-3</c:v>
                </c:pt>
                <c:pt idx="6">
                  <c:v>4.6543803924095897E-3</c:v>
                </c:pt>
                <c:pt idx="7">
                  <c:v>4.3506944779095344E-3</c:v>
                </c:pt>
                <c:pt idx="8">
                  <c:v>4.3106542518492018E-3</c:v>
                </c:pt>
                <c:pt idx="9">
                  <c:v>2.1242346276869983E-3</c:v>
                </c:pt>
                <c:pt idx="10">
                  <c:v>1.8216768947086001E-3</c:v>
                </c:pt>
                <c:pt idx="11">
                  <c:v>1.3575821763765112E-3</c:v>
                </c:pt>
                <c:pt idx="12">
                  <c:v>1.0345199519154892E-3</c:v>
                </c:pt>
                <c:pt idx="13">
                  <c:v>9.8425626308645754E-4</c:v>
                </c:pt>
                <c:pt idx="14">
                  <c:v>8.3051216448690559E-4</c:v>
                </c:pt>
                <c:pt idx="15">
                  <c:v>6.7618325512147377E-4</c:v>
                </c:pt>
                <c:pt idx="16">
                  <c:v>6.6112139366168287E-4</c:v>
                </c:pt>
                <c:pt idx="17">
                  <c:v>6.5053973285213748E-4</c:v>
                </c:pt>
                <c:pt idx="18">
                  <c:v>6.416834971222946E-4</c:v>
                </c:pt>
                <c:pt idx="19">
                  <c:v>6.1771087741080172E-4</c:v>
                </c:pt>
                <c:pt idx="20">
                  <c:v>6.1204308403741564E-4</c:v>
                </c:pt>
                <c:pt idx="21">
                  <c:v>6.0777683184099493E-4</c:v>
                </c:pt>
                <c:pt idx="22">
                  <c:v>4.7532638545469852E-4</c:v>
                </c:pt>
                <c:pt idx="23">
                  <c:v>4.0950548447512132E-4</c:v>
                </c:pt>
                <c:pt idx="24">
                  <c:v>3.4609515104007746E-4</c:v>
                </c:pt>
                <c:pt idx="25">
                  <c:v>3.3626092291747764E-4</c:v>
                </c:pt>
                <c:pt idx="26">
                  <c:v>3.2384061483991118E-4</c:v>
                </c:pt>
                <c:pt idx="27">
                  <c:v>3.0756531917803891E-4</c:v>
                </c:pt>
                <c:pt idx="28">
                  <c:v>2.2682513599393941E-4</c:v>
                </c:pt>
                <c:pt idx="29">
                  <c:v>2.1227528382487554E-4</c:v>
                </c:pt>
                <c:pt idx="30">
                  <c:v>1.8809041887185533E-4</c:v>
                </c:pt>
                <c:pt idx="31">
                  <c:v>1.8803610020938337E-4</c:v>
                </c:pt>
                <c:pt idx="32">
                  <c:v>1.7608486468997592E-4</c:v>
                </c:pt>
                <c:pt idx="33">
                  <c:v>1.7283778053682095E-4</c:v>
                </c:pt>
                <c:pt idx="34">
                  <c:v>1.3332305399774833E-4</c:v>
                </c:pt>
                <c:pt idx="35">
                  <c:v>1.3210575304342336E-4</c:v>
                </c:pt>
                <c:pt idx="36">
                  <c:v>1.2876597994549723E-4</c:v>
                </c:pt>
                <c:pt idx="37">
                  <c:v>1.1858376779495165E-4</c:v>
                </c:pt>
                <c:pt idx="38">
                  <c:v>1.0468810565966267E-4</c:v>
                </c:pt>
                <c:pt idx="39">
                  <c:v>9.5286373775528454E-5</c:v>
                </c:pt>
                <c:pt idx="40">
                  <c:v>9.4167707883965863E-5</c:v>
                </c:pt>
                <c:pt idx="41">
                  <c:v>8.4834067665533829E-5</c:v>
                </c:pt>
                <c:pt idx="42">
                  <c:v>8.4356686850938013E-5</c:v>
                </c:pt>
                <c:pt idx="43">
                  <c:v>8.1317220988836396E-5</c:v>
                </c:pt>
                <c:pt idx="44">
                  <c:v>7.1412257604612744E-5</c:v>
                </c:pt>
                <c:pt idx="45">
                  <c:v>5.5901771340789762E-5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3CDB-46F6-B2EE-9220AE628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806815625430874"/>
          <c:w val="0.26346471221216594"/>
          <c:h val="0.58386472418300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401821213469472E-2"/>
          <c:y val="6.9721183353678412E-2"/>
          <c:w val="0.6186326115479035"/>
          <c:h val="0.84661436929466638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DF-4868-98C4-B04B91BCD6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2DF-4868-98C4-B04B91BCD6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2DF-4868-98C4-B04B91BCD6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2DF-4868-98C4-B04B91BCD6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2DF-4868-98C4-B04B91BCD6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2DF-4868-98C4-B04B91BCD6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2DF-4868-98C4-B04B91BCD6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2DF-4868-98C4-B04B91BCD6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2DF-4868-98C4-B04B91BCD6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2DF-4868-98C4-B04B91BCD6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2DF-4868-98C4-B04B91BCD6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2DF-4868-98C4-B04B91BCD6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2DF-4868-98C4-B04B91BCD6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2DF-4868-98C4-B04B91BCD6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2DF-4868-98C4-B04B91BCD634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2DF-4868-98C4-B04B91BCD634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52DF-4868-98C4-B04B91BCD634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2DF-4868-98C4-B04B91BCD634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2DF-4868-98C4-B04B91BCD634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2DF-4868-98C4-B04B91BCD634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2DF-4868-98C4-B04B91BCD634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2DF-4868-98C4-B04B91BCD634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52DF-4868-98C4-B04B91BCD634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2DF-4868-98C4-B04B91BCD634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52DF-4868-98C4-B04B91BCD634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2DF-4868-98C4-B04B91BCD634}"/>
              </c:ext>
            </c:extLst>
          </c:dPt>
          <c:cat>
            <c:strRef>
              <c:f>'Geo5'!$B$4:$B$73</c:f>
              <c:strCache>
                <c:ptCount val="26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КАЛУЖСКАЯ ОБЛАСТЬ</c:v>
                </c:pt>
                <c:pt idx="4">
                  <c:v>НОВОСИБИРСКАЯ ОБЛАСТЬ</c:v>
                </c:pt>
                <c:pt idx="5">
                  <c:v>СМОЛЕНСКАЯ ОБЛАСТЬ</c:v>
                </c:pt>
                <c:pt idx="6">
                  <c:v>РЕСПУБЛИКА ТАТАРСТАН</c:v>
                </c:pt>
                <c:pt idx="7">
                  <c:v>РЕСПУБЛИКА БАШКОРТОСТАН</c:v>
                </c:pt>
                <c:pt idx="8">
                  <c:v>СВЕРДЛОВСКАЯ ОБЛАСТЬ</c:v>
                </c:pt>
                <c:pt idx="9">
                  <c:v>ЛЕНИНГРАДСКАЯ ОБЛАСТЬ</c:v>
                </c:pt>
                <c:pt idx="10">
                  <c:v>ПЕРМСКИЙ КРАЙ</c:v>
                </c:pt>
                <c:pt idx="11">
                  <c:v>ПРИМОРСКИЙ КРАЙ</c:v>
                </c:pt>
                <c:pt idx="12">
                  <c:v>САМАРСКАЯ ОБЛАСТЬ</c:v>
                </c:pt>
                <c:pt idx="13">
                  <c:v>РЕСПУБЛИКА ДАГЕСТАН</c:v>
                </c:pt>
                <c:pt idx="14">
                  <c:v>ОРЕНБУРГСКАЯ ОБЛАСТЬ</c:v>
                </c:pt>
                <c:pt idx="15">
                  <c:v>НИЖЕГОРОДСКАЯ ОБЛАСТЬ</c:v>
                </c:pt>
                <c:pt idx="16">
                  <c:v>ВОЛОГОДСКАЯ ОБЛАСТЬ</c:v>
                </c:pt>
                <c:pt idx="17">
                  <c:v>КРАСНОДАРСКИЙ КРАЙ</c:v>
                </c:pt>
                <c:pt idx="18">
                  <c:v>АРХАНГЕЛЬСКАЯ ОБЛАСТЬ</c:v>
                </c:pt>
                <c:pt idx="19">
                  <c:v>РЕСПУБЛИКА МОРДОВИЯ</c:v>
                </c:pt>
                <c:pt idx="20">
                  <c:v>РОСТОВСКАЯ ОБЛАСТЬ</c:v>
                </c:pt>
                <c:pt idx="21">
                  <c:v>ИРКУТСКАЯ ОБЛАСТЬ</c:v>
                </c:pt>
                <c:pt idx="22">
                  <c:v>САХАЛИНСКАЯ ОБЛАСТЬ</c:v>
                </c:pt>
                <c:pt idx="23">
                  <c:v>ЧЕЛЯБИНСКАЯ ОБЛАСТЬ</c:v>
                </c:pt>
                <c:pt idx="24">
                  <c:v>УДМУРТСКАЯ РЕСПУБЛИКА</c:v>
                </c:pt>
                <c:pt idx="25">
                  <c:v>РЯЗАНСКАЯ ОБЛАСТЬ</c:v>
                </c:pt>
              </c:strCache>
            </c:strRef>
          </c:cat>
          <c:val>
            <c:numRef>
              <c:f>'Geo5'!$A$4:$A$73</c:f>
              <c:numCache>
                <c:formatCode>0.00%</c:formatCode>
                <c:ptCount val="26"/>
                <c:pt idx="0">
                  <c:v>0.93634655866292305</c:v>
                </c:pt>
                <c:pt idx="1">
                  <c:v>3.6134466253008771E-2</c:v>
                </c:pt>
                <c:pt idx="2">
                  <c:v>1.1861434507065083E-2</c:v>
                </c:pt>
                <c:pt idx="3">
                  <c:v>3.2763510512972506E-3</c:v>
                </c:pt>
                <c:pt idx="4">
                  <c:v>3.1261433471626078E-3</c:v>
                </c:pt>
                <c:pt idx="5">
                  <c:v>1.6099568503597102E-3</c:v>
                </c:pt>
                <c:pt idx="6">
                  <c:v>1.3455254442495596E-3</c:v>
                </c:pt>
                <c:pt idx="7">
                  <c:v>1.0991652063894967E-3</c:v>
                </c:pt>
                <c:pt idx="8">
                  <c:v>9.5617824040946113E-4</c:v>
                </c:pt>
                <c:pt idx="9">
                  <c:v>6.8871518431862125E-4</c:v>
                </c:pt>
                <c:pt idx="10">
                  <c:v>4.1142387544852076E-4</c:v>
                </c:pt>
                <c:pt idx="11">
                  <c:v>3.65126859337213E-4</c:v>
                </c:pt>
                <c:pt idx="12">
                  <c:v>3.2145657966636912E-4</c:v>
                </c:pt>
                <c:pt idx="13">
                  <c:v>3.1413131295761934E-4</c:v>
                </c:pt>
                <c:pt idx="14">
                  <c:v>2.4877983263114537E-4</c:v>
                </c:pt>
                <c:pt idx="15">
                  <c:v>1.9779647275236083E-4</c:v>
                </c:pt>
                <c:pt idx="16">
                  <c:v>1.6017909612584333E-4</c:v>
                </c:pt>
                <c:pt idx="17">
                  <c:v>1.5974452052455835E-4</c:v>
                </c:pt>
                <c:pt idx="18">
                  <c:v>1.2329976341451297E-4</c:v>
                </c:pt>
                <c:pt idx="19">
                  <c:v>1.0862910488393162E-4</c:v>
                </c:pt>
                <c:pt idx="20">
                  <c:v>1.0743262607918329E-4</c:v>
                </c:pt>
                <c:pt idx="21">
                  <c:v>9.4375751325022952E-5</c:v>
                </c:pt>
                <c:pt idx="22">
                  <c:v>8.1107514378118422E-5</c:v>
                </c:pt>
                <c:pt idx="23">
                  <c:v>6.469597088493426E-5</c:v>
                </c:pt>
                <c:pt idx="24">
                  <c:v>6.0164240226287812E-5</c:v>
                </c:pt>
                <c:pt idx="25">
                  <c:v>5.4835217585797517E-5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2DF-4868-98C4-B04B91BCD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1F-4290-9F9B-780D7A6B3A8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11F-4290-9F9B-780D7A6B3A8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11F-4290-9F9B-780D7A6B3A8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11F-4290-9F9B-780D7A6B3A8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11F-4290-9F9B-780D7A6B3A8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11F-4290-9F9B-780D7A6B3A8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11F-4290-9F9B-780D7A6B3A8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11F-4290-9F9B-780D7A6B3A8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11F-4290-9F9B-780D7A6B3A81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ЮЖНАЯ ЕВРОПА</c:v>
                </c:pt>
                <c:pt idx="4">
                  <c:v>ВОСТОЧНАЯ ЕВРОПА</c:v>
                </c:pt>
                <c:pt idx="5">
                  <c:v>СЕВЕРНАЯ АМЕРИКА</c:v>
                </c:pt>
                <c:pt idx="6">
                  <c:v>ЮЖНАЯ АМЕРИКА</c:v>
                </c:pt>
                <c:pt idx="7">
                  <c:v>НОВАЯ ЗЕЛАНДИЯ</c:v>
                </c:pt>
                <c:pt idx="8">
                  <c:v>АЗИЯ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0.85187318046375426</c:v>
                </c:pt>
                <c:pt idx="1">
                  <c:v>7.3088574185568897E-2</c:v>
                </c:pt>
                <c:pt idx="2">
                  <c:v>5.5550208934189077E-2</c:v>
                </c:pt>
                <c:pt idx="3">
                  <c:v>7.0192303990389135E-3</c:v>
                </c:pt>
                <c:pt idx="4">
                  <c:v>5.8178821710215588E-3</c:v>
                </c:pt>
                <c:pt idx="5">
                  <c:v>4.1987620307008863E-3</c:v>
                </c:pt>
                <c:pt idx="6">
                  <c:v>1.5545533815181937E-3</c:v>
                </c:pt>
                <c:pt idx="7">
                  <c:v>7.4565262722086983E-4</c:v>
                </c:pt>
                <c:pt idx="8">
                  <c:v>1.5195965792180898E-4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1F-4290-9F9B-780D7A6B3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79-40E7-AE5A-4A5B9F4CFE8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779-40E7-AE5A-4A5B9F4CFE8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79-40E7-AE5A-4A5B9F4CFE8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779-40E7-AE5A-4A5B9F4CFE8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79-40E7-AE5A-4A5B9F4CFE8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779-40E7-AE5A-4A5B9F4CFE8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79-40E7-AE5A-4A5B9F4CFE8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779-40E7-AE5A-4A5B9F4CFE8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779-40E7-AE5A-4A5B9F4CFE8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779-40E7-AE5A-4A5B9F4CFE80}"/>
              </c:ext>
            </c:extLst>
          </c:dPt>
          <c:cat>
            <c:strRef>
              <c:f>'Geo3'!$B$4:$B$13</c:f>
              <c:strCache>
                <c:ptCount val="10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СЕВЕРНАЯ АМЕРИКА</c:v>
                </c:pt>
                <c:pt idx="4">
                  <c:v>ЮЖНАЯ ЕВРОПА</c:v>
                </c:pt>
                <c:pt idx="5">
                  <c:v>ЮЖНАЯ АМЕРИКА</c:v>
                </c:pt>
                <c:pt idx="6">
                  <c:v>АЗИЯ</c:v>
                </c:pt>
                <c:pt idx="7">
                  <c:v>ВОСТОЧНАЯ ЕВРОПА</c:v>
                </c:pt>
                <c:pt idx="8">
                  <c:v>КИПР</c:v>
                </c:pt>
                <c:pt idx="9">
                  <c:v>НОВАЯ ЗЕЛАНДИЯ</c:v>
                </c:pt>
              </c:strCache>
            </c:strRef>
          </c:cat>
          <c:val>
            <c:numRef>
              <c:f>'Geo3'!$A$4:$A$13</c:f>
              <c:numCache>
                <c:formatCode>0.00%</c:formatCode>
                <c:ptCount val="10"/>
                <c:pt idx="0">
                  <c:v>0.8882632403274513</c:v>
                </c:pt>
                <c:pt idx="1">
                  <c:v>7.165168473612403E-2</c:v>
                </c:pt>
                <c:pt idx="2">
                  <c:v>2.8956846004740029E-2</c:v>
                </c:pt>
                <c:pt idx="3">
                  <c:v>8.202630288392557E-3</c:v>
                </c:pt>
                <c:pt idx="4">
                  <c:v>1.5281337165776046E-3</c:v>
                </c:pt>
                <c:pt idx="5">
                  <c:v>7.2239709489146291E-4</c:v>
                </c:pt>
                <c:pt idx="6">
                  <c:v>6.0332291897759378E-4</c:v>
                </c:pt>
                <c:pt idx="7">
                  <c:v>4.3741404214835825E-5</c:v>
                </c:pt>
                <c:pt idx="8">
                  <c:v>2.5826407167247655E-5</c:v>
                </c:pt>
                <c:pt idx="9">
                  <c:v>2.1718852534202034E-6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79-40E7-AE5A-4A5B9F4CF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1D-410F-8B97-1D35BBA01FD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F1D-410F-8B97-1D35BBA01FD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F1D-410F-8B97-1D35BBA01FD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F1D-410F-8B97-1D35BBA01FD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F1D-410F-8B97-1D35BBA01FD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F1D-410F-8B97-1D35BBA01FD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F1D-410F-8B97-1D35BBA01FD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F1D-410F-8B97-1D35BBA01FD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F1D-410F-8B97-1D35BBA01FD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F1D-410F-8B97-1D35BBA01FDB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ЮЖНАЯ АМЕРИКА</c:v>
                </c:pt>
                <c:pt idx="2">
                  <c:v>СЕВЕРНАЯ ЕВРОПА</c:v>
                </c:pt>
                <c:pt idx="3">
                  <c:v>СНГ</c:v>
                </c:pt>
                <c:pt idx="4">
                  <c:v>ЮЖНАЯ ЕВРОПА</c:v>
                </c:pt>
                <c:pt idx="5">
                  <c:v>КИПР</c:v>
                </c:pt>
                <c:pt idx="6">
                  <c:v>ВОСТОЧНАЯ ЕВРОПА</c:v>
                </c:pt>
                <c:pt idx="7">
                  <c:v>СЕВЕРНАЯ АМЕРИКА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0.87889205267722215</c:v>
                </c:pt>
                <c:pt idx="1">
                  <c:v>4.0865086392652634E-2</c:v>
                </c:pt>
                <c:pt idx="2">
                  <c:v>2.4838662035911667E-2</c:v>
                </c:pt>
                <c:pt idx="3">
                  <c:v>1.9906307404089656E-2</c:v>
                </c:pt>
                <c:pt idx="4">
                  <c:v>1.4593995472090532E-2</c:v>
                </c:pt>
                <c:pt idx="5">
                  <c:v>1.1713971372337871E-2</c:v>
                </c:pt>
                <c:pt idx="6">
                  <c:v>6.3422447998594915E-3</c:v>
                </c:pt>
                <c:pt idx="7">
                  <c:v>2.638650611250363E-3</c:v>
                </c:pt>
                <c:pt idx="8">
                  <c:v>1.6065076377719806E-4</c:v>
                </c:pt>
                <c:pt idx="9">
                  <c:v>4.8372887677042823E-5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1D-410F-8B97-1D35BBA01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5E-4178-BFC0-5EA76C3882C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5E-4178-BFC0-5EA76C3882C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B5E-4178-BFC0-5EA76C3882C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5E-4178-BFC0-5EA76C3882C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B5E-4178-BFC0-5EA76C3882C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5E-4178-BFC0-5EA76C3882C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B5E-4178-BFC0-5EA76C3882C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5E-4178-BFC0-5EA76C3882C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B5E-4178-BFC0-5EA76C3882C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5E-4178-BFC0-5EA76C3882C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B5E-4178-BFC0-5EA76C3882CA}"/>
              </c:ext>
            </c:extLst>
          </c:dPt>
          <c:cat>
            <c:strRef>
              <c:f>'Geo1'!$B$4:$B$14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СЕВЕРНАЯ АМЕРИКА</c:v>
                </c:pt>
                <c:pt idx="5">
                  <c:v>КИПР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АФРИКА</c:v>
                </c:pt>
                <c:pt idx="10">
                  <c:v>НОВАЯ ЗЕЛАНДИЯ</c:v>
                </c:pt>
              </c:strCache>
            </c:strRef>
          </c:cat>
          <c:val>
            <c:numRef>
              <c:f>'Geo1'!$A$4:$A$14</c:f>
              <c:numCache>
                <c:formatCode>0.00%</c:formatCode>
                <c:ptCount val="11"/>
                <c:pt idx="0">
                  <c:v>0.74638262049397119</c:v>
                </c:pt>
                <c:pt idx="1">
                  <c:v>0.11828096512811256</c:v>
                </c:pt>
                <c:pt idx="2">
                  <c:v>6.6795666230845804E-2</c:v>
                </c:pt>
                <c:pt idx="3">
                  <c:v>3.746591460994933E-2</c:v>
                </c:pt>
                <c:pt idx="4">
                  <c:v>1.3662658703517202E-2</c:v>
                </c:pt>
                <c:pt idx="5">
                  <c:v>1.2951708389762739E-2</c:v>
                </c:pt>
                <c:pt idx="6">
                  <c:v>3.2344515733417102E-3</c:v>
                </c:pt>
                <c:pt idx="7">
                  <c:v>1.0162662659087328E-3</c:v>
                </c:pt>
                <c:pt idx="8">
                  <c:v>1.7456419566667998E-4</c:v>
                </c:pt>
                <c:pt idx="9">
                  <c:v>1.9756882207523405E-5</c:v>
                </c:pt>
                <c:pt idx="10">
                  <c:v>1.5422884579969955E-5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B5E-4178-BFC0-5EA76C388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73" bestFit="1" customWidth="1"/>
    <col min="2" max="2" width="37" style="467" customWidth="1"/>
    <col min="3" max="16384" width="9.140625" style="465"/>
  </cols>
  <sheetData>
    <row r="1" spans="1:13" ht="40.5" customHeight="1">
      <c r="A1" s="475" t="s">
        <v>287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</row>
    <row r="3" spans="1:13" ht="15" customHeight="1">
      <c r="A3" s="474" t="s">
        <v>285</v>
      </c>
      <c r="B3" s="472" t="s">
        <v>286</v>
      </c>
    </row>
    <row r="4" spans="1:13" ht="15" customHeight="1">
      <c r="A4" s="468">
        <v>0.8785417660838446</v>
      </c>
      <c r="B4" s="469" t="s">
        <v>340</v>
      </c>
    </row>
    <row r="5" spans="1:13" ht="15" customHeight="1">
      <c r="A5" s="468">
        <v>3.3858111670226537E-2</v>
      </c>
      <c r="B5" s="469" t="s">
        <v>781</v>
      </c>
    </row>
    <row r="6" spans="1:13" ht="15" customHeight="1">
      <c r="A6" s="468">
        <v>2.2459519114119177E-2</v>
      </c>
      <c r="B6" s="469" t="s">
        <v>348</v>
      </c>
    </row>
    <row r="7" spans="1:13" ht="15" customHeight="1">
      <c r="A7" s="468">
        <v>1.7667569254321818E-2</v>
      </c>
      <c r="B7" s="469" t="s">
        <v>784</v>
      </c>
    </row>
    <row r="8" spans="1:13" ht="15" customHeight="1">
      <c r="A8" s="468">
        <v>8.639901438589663E-3</v>
      </c>
      <c r="B8" s="469" t="s">
        <v>785</v>
      </c>
    </row>
    <row r="9" spans="1:13" ht="15" customHeight="1">
      <c r="A9" s="468">
        <v>7.9415300593954231E-3</v>
      </c>
      <c r="B9" s="469" t="s">
        <v>374</v>
      </c>
    </row>
    <row r="10" spans="1:13" ht="15" customHeight="1">
      <c r="A10" s="468">
        <v>4.6543803924095897E-3</v>
      </c>
      <c r="B10" s="469" t="s">
        <v>345</v>
      </c>
    </row>
    <row r="11" spans="1:13" ht="15" customHeight="1">
      <c r="A11" s="468">
        <v>4.3506944779095344E-3</v>
      </c>
      <c r="B11" s="469" t="s">
        <v>783</v>
      </c>
    </row>
    <row r="12" spans="1:13" ht="15" customHeight="1">
      <c r="A12" s="468">
        <v>4.3106542518492018E-3</v>
      </c>
      <c r="B12" s="469" t="s">
        <v>780</v>
      </c>
    </row>
    <row r="13" spans="1:13" ht="15" customHeight="1">
      <c r="A13" s="468">
        <v>2.1242346276869983E-3</v>
      </c>
      <c r="B13" s="469" t="s">
        <v>786</v>
      </c>
    </row>
    <row r="14" spans="1:13" ht="15" customHeight="1">
      <c r="A14" s="468">
        <v>1.8216768947086001E-3</v>
      </c>
      <c r="B14" s="469" t="s">
        <v>795</v>
      </c>
    </row>
    <row r="15" spans="1:13" ht="15" customHeight="1">
      <c r="A15" s="468">
        <v>1.3575821763765112E-3</v>
      </c>
      <c r="B15" s="469" t="s">
        <v>365</v>
      </c>
    </row>
    <row r="16" spans="1:13" ht="15" customHeight="1">
      <c r="A16" s="468">
        <v>1.0345199519154892E-3</v>
      </c>
      <c r="B16" s="469" t="s">
        <v>790</v>
      </c>
    </row>
    <row r="17" spans="1:2" ht="15" customHeight="1">
      <c r="A17" s="473">
        <v>9.8425626308645754E-4</v>
      </c>
      <c r="B17" s="467" t="s">
        <v>794</v>
      </c>
    </row>
    <row r="18" spans="1:2" ht="15" customHeight="1">
      <c r="A18" s="473">
        <v>8.3051216448690559E-4</v>
      </c>
      <c r="B18" s="467" t="s">
        <v>360</v>
      </c>
    </row>
    <row r="19" spans="1:2" ht="15" customHeight="1">
      <c r="A19" s="473">
        <v>6.7618325512147377E-4</v>
      </c>
      <c r="B19" s="467" t="s">
        <v>353</v>
      </c>
    </row>
    <row r="20" spans="1:2" ht="15" customHeight="1">
      <c r="A20" s="473">
        <v>6.6112139366168287E-4</v>
      </c>
      <c r="B20" s="467" t="s">
        <v>290</v>
      </c>
    </row>
    <row r="21" spans="1:2" ht="15" customHeight="1">
      <c r="A21" s="473">
        <v>6.5053973285213748E-4</v>
      </c>
      <c r="B21" s="467" t="s">
        <v>800</v>
      </c>
    </row>
    <row r="22" spans="1:2" ht="15" customHeight="1">
      <c r="A22" s="473">
        <v>6.416834971222946E-4</v>
      </c>
      <c r="B22" s="467" t="s">
        <v>796</v>
      </c>
    </row>
    <row r="23" spans="1:2" ht="15" customHeight="1">
      <c r="A23" s="473">
        <v>6.1771087741080172E-4</v>
      </c>
      <c r="B23" s="467" t="s">
        <v>289</v>
      </c>
    </row>
    <row r="24" spans="1:2" ht="15" customHeight="1">
      <c r="A24" s="473">
        <v>6.1204308403741564E-4</v>
      </c>
      <c r="B24" s="467" t="s">
        <v>397</v>
      </c>
    </row>
    <row r="25" spans="1:2" ht="15" customHeight="1">
      <c r="A25" s="473">
        <v>6.0777683184099493E-4</v>
      </c>
      <c r="B25" s="467" t="s">
        <v>788</v>
      </c>
    </row>
    <row r="26" spans="1:2" ht="15" customHeight="1">
      <c r="A26" s="473">
        <v>4.7532638545469852E-4</v>
      </c>
      <c r="B26" s="467" t="s">
        <v>798</v>
      </c>
    </row>
    <row r="27" spans="1:2" ht="15" customHeight="1">
      <c r="A27" s="473">
        <v>4.0950548447512132E-4</v>
      </c>
      <c r="B27" s="467" t="s">
        <v>299</v>
      </c>
    </row>
    <row r="28" spans="1:2" ht="15" customHeight="1">
      <c r="A28" s="473">
        <v>3.4609515104007746E-4</v>
      </c>
      <c r="B28" s="467" t="s">
        <v>789</v>
      </c>
    </row>
    <row r="29" spans="1:2" ht="15" customHeight="1">
      <c r="A29" s="473">
        <v>3.3626092291747764E-4</v>
      </c>
      <c r="B29" s="467" t="s">
        <v>787</v>
      </c>
    </row>
    <row r="30" spans="1:2" ht="15" customHeight="1">
      <c r="A30" s="473">
        <v>3.2384061483991118E-4</v>
      </c>
      <c r="B30" s="467" t="s">
        <v>288</v>
      </c>
    </row>
    <row r="31" spans="1:2" ht="15" customHeight="1">
      <c r="A31" s="473">
        <v>3.0756531917803891E-4</v>
      </c>
      <c r="B31" s="467" t="s">
        <v>307</v>
      </c>
    </row>
    <row r="32" spans="1:2" ht="15" customHeight="1">
      <c r="A32" s="473">
        <v>2.2682513599393941E-4</v>
      </c>
      <c r="B32" s="467" t="s">
        <v>296</v>
      </c>
    </row>
    <row r="33" spans="1:2" ht="15" customHeight="1">
      <c r="A33" s="473">
        <v>2.1227528382487554E-4</v>
      </c>
      <c r="B33" s="467" t="s">
        <v>292</v>
      </c>
    </row>
    <row r="34" spans="1:2" ht="15" customHeight="1">
      <c r="A34" s="473">
        <v>1.8809041887185533E-4</v>
      </c>
      <c r="B34" s="467" t="s">
        <v>302</v>
      </c>
    </row>
    <row r="35" spans="1:2" ht="15" customHeight="1">
      <c r="A35" s="473">
        <v>1.8803610020938337E-4</v>
      </c>
      <c r="B35" s="467" t="s">
        <v>791</v>
      </c>
    </row>
    <row r="36" spans="1:2" ht="15" customHeight="1">
      <c r="A36" s="473">
        <v>1.7608486468997592E-4</v>
      </c>
      <c r="B36" s="467" t="s">
        <v>793</v>
      </c>
    </row>
    <row r="37" spans="1:2" ht="15" customHeight="1">
      <c r="A37" s="473">
        <v>1.7283778053682095E-4</v>
      </c>
      <c r="B37" s="467" t="s">
        <v>301</v>
      </c>
    </row>
    <row r="38" spans="1:2" ht="15" customHeight="1">
      <c r="A38" s="473">
        <v>1.3332305399774833E-4</v>
      </c>
      <c r="B38" s="467" t="s">
        <v>294</v>
      </c>
    </row>
    <row r="39" spans="1:2" ht="15" customHeight="1">
      <c r="A39" s="473">
        <v>1.3210575304342336E-4</v>
      </c>
      <c r="B39" s="467" t="s">
        <v>300</v>
      </c>
    </row>
    <row r="40" spans="1:2" ht="15" customHeight="1">
      <c r="A40" s="473">
        <v>1.2876597994549723E-4</v>
      </c>
      <c r="B40" s="467" t="s">
        <v>291</v>
      </c>
    </row>
    <row r="41" spans="1:2" ht="15" customHeight="1">
      <c r="A41" s="473">
        <v>1.1858376779495165E-4</v>
      </c>
      <c r="B41" s="467" t="s">
        <v>305</v>
      </c>
    </row>
    <row r="42" spans="1:2" ht="15" customHeight="1">
      <c r="A42" s="473">
        <v>1.0468810565966267E-4</v>
      </c>
      <c r="B42" s="467" t="s">
        <v>792</v>
      </c>
    </row>
    <row r="43" spans="1:2" ht="15" customHeight="1">
      <c r="A43" s="473">
        <v>9.5286373775528454E-5</v>
      </c>
      <c r="B43" s="467" t="s">
        <v>782</v>
      </c>
    </row>
    <row r="44" spans="1:2" ht="15" customHeight="1">
      <c r="A44" s="473">
        <v>9.4167707883965863E-5</v>
      </c>
      <c r="B44" s="467" t="s">
        <v>303</v>
      </c>
    </row>
    <row r="45" spans="1:2" ht="15" customHeight="1">
      <c r="A45" s="473">
        <v>8.4834067665533829E-5</v>
      </c>
      <c r="B45" s="467" t="s">
        <v>799</v>
      </c>
    </row>
    <row r="46" spans="1:2" ht="15" customHeight="1">
      <c r="A46" s="473">
        <v>8.4356686850938013E-5</v>
      </c>
      <c r="B46" s="467" t="s">
        <v>310</v>
      </c>
    </row>
    <row r="47" spans="1:2" ht="15" customHeight="1">
      <c r="A47" s="473">
        <v>8.1317220988836396E-5</v>
      </c>
      <c r="B47" s="467" t="s">
        <v>304</v>
      </c>
    </row>
    <row r="48" spans="1:2" ht="15" customHeight="1">
      <c r="A48" s="473">
        <v>7.1412257604612744E-5</v>
      </c>
      <c r="B48" s="467" t="s">
        <v>308</v>
      </c>
    </row>
    <row r="49" spans="1:2" ht="15" customHeight="1">
      <c r="A49" s="473">
        <v>5.5901771340789762E-5</v>
      </c>
      <c r="B49" s="467" t="s">
        <v>293</v>
      </c>
    </row>
    <row r="50" spans="1:2" ht="15" hidden="1" customHeight="1">
      <c r="A50" s="473">
        <v>5.4443836081270189E-5</v>
      </c>
      <c r="B50" s="467" t="s">
        <v>309</v>
      </c>
    </row>
    <row r="51" spans="1:2" ht="15" hidden="1" customHeight="1">
      <c r="A51" s="473">
        <v>3.9774843225555287E-5</v>
      </c>
      <c r="B51" s="467" t="s">
        <v>297</v>
      </c>
    </row>
    <row r="52" spans="1:2" ht="15" hidden="1" customHeight="1">
      <c r="A52" s="473">
        <v>3.8991143296051179E-5</v>
      </c>
      <c r="B52" s="467" t="s">
        <v>320</v>
      </c>
    </row>
    <row r="53" spans="1:2" ht="15" hidden="1" customHeight="1">
      <c r="A53" s="473">
        <v>3.6737644805925868E-5</v>
      </c>
      <c r="B53" s="467" t="s">
        <v>323</v>
      </c>
    </row>
    <row r="54" spans="1:2" ht="15" hidden="1" customHeight="1">
      <c r="A54" s="473">
        <v>2.7745871518607759E-5</v>
      </c>
      <c r="B54" s="467" t="s">
        <v>327</v>
      </c>
    </row>
    <row r="55" spans="1:2" ht="15" hidden="1" customHeight="1">
      <c r="A55" s="473">
        <v>2.6960893193463876E-5</v>
      </c>
      <c r="B55" s="467" t="s">
        <v>316</v>
      </c>
    </row>
    <row r="56" spans="1:2" ht="15" hidden="1" customHeight="1">
      <c r="A56" s="473">
        <v>2.5770118948664265E-5</v>
      </c>
      <c r="B56" s="467" t="s">
        <v>315</v>
      </c>
    </row>
    <row r="57" spans="1:2" ht="15" hidden="1" customHeight="1">
      <c r="A57" s="473">
        <v>2.4944761997453729E-5</v>
      </c>
      <c r="B57" s="467" t="s">
        <v>797</v>
      </c>
    </row>
    <row r="58" spans="1:2" ht="15" hidden="1" customHeight="1">
      <c r="A58" s="473">
        <v>2.3124984217337781E-5</v>
      </c>
      <c r="B58" s="467" t="s">
        <v>295</v>
      </c>
    </row>
    <row r="59" spans="1:2" ht="15" hidden="1" customHeight="1">
      <c r="A59" s="473">
        <v>2.2941277974768782E-5</v>
      </c>
      <c r="B59" s="467" t="s">
        <v>314</v>
      </c>
    </row>
    <row r="60" spans="1:2" ht="15" hidden="1" customHeight="1">
      <c r="A60" s="473">
        <v>2.0756845729737696E-5</v>
      </c>
      <c r="B60" s="467" t="s">
        <v>325</v>
      </c>
    </row>
    <row r="61" spans="1:2" ht="15" hidden="1" customHeight="1">
      <c r="A61" s="473">
        <v>1.7187517755494999E-5</v>
      </c>
      <c r="B61" s="467" t="s">
        <v>319</v>
      </c>
    </row>
    <row r="62" spans="1:2" ht="15" hidden="1" customHeight="1">
      <c r="A62" s="473">
        <v>1.7005159615323912E-5</v>
      </c>
      <c r="B62" s="467" t="s">
        <v>321</v>
      </c>
    </row>
    <row r="63" spans="1:2" ht="15" hidden="1" customHeight="1">
      <c r="A63" s="473">
        <v>1.0132156122094675E-5</v>
      </c>
      <c r="B63" s="467" t="s">
        <v>322</v>
      </c>
    </row>
    <row r="64" spans="1:2" ht="15" hidden="1" customHeight="1">
      <c r="A64" s="473">
        <v>7.6534127376605885E-6</v>
      </c>
      <c r="B64" s="467" t="s">
        <v>328</v>
      </c>
    </row>
    <row r="65" spans="1:2" ht="15" hidden="1" customHeight="1">
      <c r="A65" s="473">
        <v>5.23848523268905E-6</v>
      </c>
      <c r="B65" s="467" t="s">
        <v>329</v>
      </c>
    </row>
    <row r="66" spans="1:2" ht="15" hidden="1" customHeight="1">
      <c r="A66" s="473">
        <v>5.0395237318630906E-6</v>
      </c>
      <c r="B66" s="467" t="s">
        <v>318</v>
      </c>
    </row>
    <row r="67" spans="1:2" ht="15" hidden="1" customHeight="1">
      <c r="A67" s="473">
        <v>2.0211934849170359E-6</v>
      </c>
      <c r="B67" s="467" t="s">
        <v>298</v>
      </c>
    </row>
    <row r="68" spans="1:2" ht="15" hidden="1" customHeight="1">
      <c r="A68" s="473">
        <v>1.8912153702086469E-6</v>
      </c>
      <c r="B68" s="467" t="s">
        <v>312</v>
      </c>
    </row>
    <row r="69" spans="1:2" ht="15" hidden="1" customHeight="1">
      <c r="A69" s="473">
        <v>3.611313041116765E-6</v>
      </c>
      <c r="B69" s="467" t="s">
        <v>321</v>
      </c>
    </row>
    <row r="70" spans="1:2" ht="15" hidden="1" customHeight="1">
      <c r="A70" s="473">
        <v>2.3199754249593118E-6</v>
      </c>
      <c r="B70" s="467" t="s">
        <v>322</v>
      </c>
    </row>
    <row r="71" spans="1:2" ht="15" hidden="1" customHeight="1">
      <c r="A71" s="473">
        <v>1.812770180757565E-6</v>
      </c>
      <c r="B71" s="467" t="s">
        <v>323</v>
      </c>
    </row>
    <row r="72" spans="1:2" ht="15" hidden="1" customHeight="1">
      <c r="A72" s="473">
        <v>1.5505386284150817E-6</v>
      </c>
      <c r="B72" s="467" t="s">
        <v>324</v>
      </c>
    </row>
    <row r="73" spans="1:2" ht="15" hidden="1" customHeight="1">
      <c r="A73" s="473">
        <v>6.9647407950127433E-7</v>
      </c>
      <c r="B73" s="467" t="s">
        <v>325</v>
      </c>
    </row>
  </sheetData>
  <mergeCells count="1">
    <mergeCell ref="A1:M1"/>
  </mergeCells>
  <phoneticPr fontId="86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4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95" t="s">
        <v>173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37"/>
    </row>
    <row r="2" spans="1:22" s="439" customFormat="1" ht="51" hidden="1" customHeight="1">
      <c r="A2" s="501" t="s">
        <v>264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453"/>
    </row>
    <row r="3" spans="1:22" s="439" customFormat="1" ht="15.75" customHeight="1">
      <c r="A3" s="496" t="s">
        <v>336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40"/>
    </row>
    <row r="4" spans="1:22" s="440" customFormat="1" ht="14.25" customHeight="1">
      <c r="A4" s="499" t="s">
        <v>273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</row>
    <row r="5" spans="1:22" s="440" customFormat="1" ht="14.25" customHeight="1">
      <c r="A5" s="496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173647.78011816205</v>
      </c>
      <c r="E13" s="401">
        <f>'A1'!E13</f>
        <v>5343.3504819900181</v>
      </c>
      <c r="F13" s="401">
        <f>'A1'!F13</f>
        <v>0.99560465999999981</v>
      </c>
      <c r="G13" s="401">
        <f>'A1'!G13</f>
        <v>17.776164210000001</v>
      </c>
      <c r="H13" s="401">
        <f>'A1'!H13</f>
        <v>4.1337858999999995</v>
      </c>
      <c r="I13" s="401">
        <f>'A1'!I13</f>
        <v>0</v>
      </c>
      <c r="J13" s="401">
        <f>'A1'!J13</f>
        <v>0</v>
      </c>
      <c r="K13" s="401">
        <f>'A1'!K13</f>
        <v>0</v>
      </c>
      <c r="L13" s="401">
        <f>'A1'!L13</f>
        <v>2.2068579399999999</v>
      </c>
      <c r="M13" s="401">
        <f>'A1'!M13</f>
        <v>179016.24301286208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135651.51907526213</v>
      </c>
      <c r="E14" s="401">
        <f>'A1'!E14</f>
        <v>4156.679926430018</v>
      </c>
      <c r="F14" s="401">
        <f>'A1'!F14</f>
        <v>0.99560465999999981</v>
      </c>
      <c r="G14" s="401">
        <f>'A1'!G14</f>
        <v>17.71766431</v>
      </c>
      <c r="H14" s="401">
        <f>'A1'!H14</f>
        <v>4.1337858999999995</v>
      </c>
      <c r="I14" s="401">
        <f>'A1'!I14</f>
        <v>0</v>
      </c>
      <c r="J14" s="401">
        <f>'A1'!J14</f>
        <v>0</v>
      </c>
      <c r="K14" s="401">
        <f>'A1'!K14</f>
        <v>0</v>
      </c>
      <c r="L14" s="401">
        <f>'A1'!L14</f>
        <v>2.2068579399999999</v>
      </c>
      <c r="M14" s="401">
        <f>'A1'!M14</f>
        <v>139833.25291450217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37996.261042899918</v>
      </c>
      <c r="E15" s="401">
        <f>'A1'!E15</f>
        <v>1186.6705555600001</v>
      </c>
      <c r="F15" s="401">
        <f>'A1'!F15</f>
        <v>0</v>
      </c>
      <c r="G15" s="401">
        <f>'A1'!G15</f>
        <v>5.8499900000000001E-2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39182.990098359915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72778.592868629989</v>
      </c>
      <c r="E16" s="401">
        <f>'A1'!E16</f>
        <v>4647.9586143399993</v>
      </c>
      <c r="F16" s="401">
        <f>'A1'!F16</f>
        <v>5.8592230199999999</v>
      </c>
      <c r="G16" s="401">
        <f>'A1'!G16</f>
        <v>8.2152454000000006</v>
      </c>
      <c r="H16" s="401">
        <f>'A1'!H16</f>
        <v>223.36236369000008</v>
      </c>
      <c r="I16" s="401">
        <f>'A1'!I16</f>
        <v>4.1376035499999997</v>
      </c>
      <c r="J16" s="401">
        <f>'A1'!J16</f>
        <v>0</v>
      </c>
      <c r="K16" s="401">
        <f>'A1'!K16</f>
        <v>0</v>
      </c>
      <c r="L16" s="401">
        <f>'A1'!L16</f>
        <v>23.147342940000001</v>
      </c>
      <c r="M16" s="401">
        <f>'A1'!M16</f>
        <v>77691.273261569993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27000.762634499937</v>
      </c>
      <c r="E17" s="401">
        <f>'A1'!E17</f>
        <v>3518.8967253299998</v>
      </c>
      <c r="F17" s="401">
        <f>'A1'!F17</f>
        <v>5.8592230199999999</v>
      </c>
      <c r="G17" s="401">
        <f>'A1'!G17</f>
        <v>5.2982520100000006</v>
      </c>
      <c r="H17" s="401">
        <f>'A1'!H17</f>
        <v>222.77193558000008</v>
      </c>
      <c r="I17" s="401">
        <f>'A1'!I17</f>
        <v>4.1376035499999997</v>
      </c>
      <c r="J17" s="401">
        <f>'A1'!J17</f>
        <v>0</v>
      </c>
      <c r="K17" s="401">
        <f>'A1'!K17</f>
        <v>0</v>
      </c>
      <c r="L17" s="401">
        <f>'A1'!L17</f>
        <v>1.31355709</v>
      </c>
      <c r="M17" s="401">
        <f>'A1'!M17</f>
        <v>30759.03993107994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45777.830234130059</v>
      </c>
      <c r="E18" s="401">
        <f>'A1'!E18</f>
        <v>1129.0618890099997</v>
      </c>
      <c r="F18" s="401">
        <f>'A1'!F18</f>
        <v>0</v>
      </c>
      <c r="G18" s="401">
        <f>'A1'!G18</f>
        <v>2.9169933899999996</v>
      </c>
      <c r="H18" s="401">
        <f>'A1'!H18</f>
        <v>0.59042810999999995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21.833785850000002</v>
      </c>
      <c r="M18" s="401">
        <f>'A1'!M18</f>
        <v>46932.23333049006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128031.49318717001</v>
      </c>
      <c r="E19" s="401">
        <f>'A1'!E19</f>
        <v>9547.0087111900048</v>
      </c>
      <c r="F19" s="401">
        <f>'A1'!F19</f>
        <v>42.438780580000021</v>
      </c>
      <c r="G19" s="401">
        <f>'A1'!G19</f>
        <v>145.94406149999998</v>
      </c>
      <c r="H19" s="401">
        <f>'A1'!H19</f>
        <v>90.408100020000063</v>
      </c>
      <c r="I19" s="401">
        <f>'A1'!I19</f>
        <v>1.3150476400000002</v>
      </c>
      <c r="J19" s="401">
        <f>'A1'!J19</f>
        <v>4.5096009999999992E-2</v>
      </c>
      <c r="K19" s="401">
        <f>'A1'!K19</f>
        <v>37.207968559999991</v>
      </c>
      <c r="L19" s="401">
        <f>'A1'!L19</f>
        <v>261.39576155999998</v>
      </c>
      <c r="M19" s="401">
        <f>'A1'!M19</f>
        <v>138157.25671423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44116.492482390102</v>
      </c>
      <c r="E20" s="401">
        <f>'A1'!E20</f>
        <v>6658.291127670007</v>
      </c>
      <c r="F20" s="401">
        <f>'A1'!F20</f>
        <v>42.188300510000019</v>
      </c>
      <c r="G20" s="401">
        <f>'A1'!G20</f>
        <v>141.80900846999998</v>
      </c>
      <c r="H20" s="401">
        <f>'A1'!H20</f>
        <v>82.430140970000068</v>
      </c>
      <c r="I20" s="401">
        <f>'A1'!I20</f>
        <v>0.66933830000000016</v>
      </c>
      <c r="J20" s="401">
        <f>'A1'!J20</f>
        <v>4.2384969999999994E-2</v>
      </c>
      <c r="K20" s="401">
        <f>'A1'!K20</f>
        <v>36.42544843999999</v>
      </c>
      <c r="L20" s="401">
        <f>'A1'!L20</f>
        <v>178.99787767999996</v>
      </c>
      <c r="M20" s="401">
        <f>'A1'!M20</f>
        <v>51257.346109400118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83915.000704779915</v>
      </c>
      <c r="E21" s="401">
        <f>'A1'!E21</f>
        <v>2888.7175835199978</v>
      </c>
      <c r="F21" s="401">
        <f>'A1'!F21</f>
        <v>0.25048007</v>
      </c>
      <c r="G21" s="401">
        <f>'A1'!G21</f>
        <v>4.1350530300000017</v>
      </c>
      <c r="H21" s="401">
        <f>'A1'!H21</f>
        <v>7.9779590499999982</v>
      </c>
      <c r="I21" s="401">
        <f>'A1'!I21</f>
        <v>0.64570934000000002</v>
      </c>
      <c r="J21" s="401">
        <f>'A1'!J21</f>
        <v>2.7110400000000001E-3</v>
      </c>
      <c r="K21" s="401">
        <f>'A1'!K21</f>
        <v>0.78252011999999993</v>
      </c>
      <c r="L21" s="401">
        <f>'A1'!L21</f>
        <v>82.397883879999995</v>
      </c>
      <c r="M21" s="401">
        <f>'A1'!M21</f>
        <v>86899.9106048299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374457.86617396201</v>
      </c>
      <c r="E22" s="401">
        <f>'A1'!E22</f>
        <v>19538.317807520023</v>
      </c>
      <c r="F22" s="401">
        <f>'A1'!F22</f>
        <v>49.29360826000002</v>
      </c>
      <c r="G22" s="401">
        <f>'A1'!G22</f>
        <v>171.93547110999998</v>
      </c>
      <c r="H22" s="401">
        <f>'A1'!H22</f>
        <v>317.90424961000019</v>
      </c>
      <c r="I22" s="401">
        <f>'A1'!I22</f>
        <v>5.4526511900000001</v>
      </c>
      <c r="J22" s="401">
        <f>'A1'!J22</f>
        <v>4.5096009999999992E-2</v>
      </c>
      <c r="K22" s="401">
        <f>'A1'!K22</f>
        <v>37.207968559999991</v>
      </c>
      <c r="L22" s="401">
        <f>'A1'!L22</f>
        <v>286.74996243999999</v>
      </c>
      <c r="M22" s="401">
        <f>'A1'!M22</f>
        <v>394864.77298866201</v>
      </c>
      <c r="N22" s="26"/>
      <c r="P22" s="202"/>
    </row>
    <row r="23" spans="1:16" s="14" customFormat="1" ht="18.75" customHeight="1">
      <c r="A23" s="29"/>
      <c r="B23" s="12"/>
      <c r="C23" s="12"/>
      <c r="D23" s="457">
        <f>(D13+D16+D25+D28+(D41+D44)*2)/19</f>
        <v>41069.62476038446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3099.5604326400007</v>
      </c>
      <c r="E25" s="401">
        <f>'A1'!E25</f>
        <v>154.42595186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3253.9863845000009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212.21994010999998</v>
      </c>
      <c r="E26" s="401">
        <f>'A1'!E26</f>
        <v>20.243336040000003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232.46327614999998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2887.3404925300006</v>
      </c>
      <c r="E27" s="401">
        <f>'A1'!E27</f>
        <v>134.18261582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3021.5231083500007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5131.6969891499984</v>
      </c>
      <c r="E28" s="401">
        <f>'A1'!E28</f>
        <v>175.28054839999993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0.14034423000000001</v>
      </c>
      <c r="L28" s="401">
        <f>'A1'!L28</f>
        <v>8.8248440000000011E-2</v>
      </c>
      <c r="M28" s="401">
        <f>'A1'!M28</f>
        <v>5307.2061302199982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2866.4901006999989</v>
      </c>
      <c r="E29" s="401">
        <f>'A1'!E29</f>
        <v>103.63068973999994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2970.1207904399989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2265.2068884499995</v>
      </c>
      <c r="E30" s="401">
        <f>'A1'!E30</f>
        <v>71.649858659999992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0.14034423000000001</v>
      </c>
      <c r="L30" s="401">
        <f>'A1'!L30</f>
        <v>8.8248440000000011E-2</v>
      </c>
      <c r="M30" s="401">
        <f>'A1'!M30</f>
        <v>2337.0853397799997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2352.5472076999999</v>
      </c>
      <c r="E31" s="401">
        <f>'A1'!E31</f>
        <v>775.3188808299999</v>
      </c>
      <c r="F31" s="401">
        <f>'A1'!F31</f>
        <v>0.47746365999999996</v>
      </c>
      <c r="G31" s="401">
        <f>'A1'!G31</f>
        <v>14.4569812</v>
      </c>
      <c r="H31" s="401">
        <f>'A1'!H31</f>
        <v>0</v>
      </c>
      <c r="I31" s="401">
        <f>'A1'!I31</f>
        <v>0</v>
      </c>
      <c r="J31" s="401">
        <f>'A1'!J31</f>
        <v>0.45492308000000004</v>
      </c>
      <c r="K31" s="401">
        <f>'A1'!K31</f>
        <v>4.6099277599999997</v>
      </c>
      <c r="L31" s="401">
        <f>'A1'!L31</f>
        <v>0</v>
      </c>
      <c r="M31" s="401">
        <f>'A1'!M31</f>
        <v>3147.8653842299996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950.74830535000001</v>
      </c>
      <c r="E32" s="401">
        <f>'A1'!E32</f>
        <v>765.17167113999994</v>
      </c>
      <c r="F32" s="401">
        <f>'A1'!F32</f>
        <v>0.47746365999999996</v>
      </c>
      <c r="G32" s="401">
        <f>'A1'!G32</f>
        <v>14.4569812</v>
      </c>
      <c r="H32" s="401">
        <f>'A1'!H32</f>
        <v>0</v>
      </c>
      <c r="I32" s="401">
        <f>'A1'!I32</f>
        <v>0</v>
      </c>
      <c r="J32" s="401">
        <f>'A1'!J32</f>
        <v>0.45492308000000004</v>
      </c>
      <c r="K32" s="401">
        <f>'A1'!K32</f>
        <v>4.6099277599999997</v>
      </c>
      <c r="L32" s="401">
        <f>'A1'!L32</f>
        <v>0</v>
      </c>
      <c r="M32" s="401">
        <f>'A1'!M32</f>
        <v>1735.9192721899999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1401.7989023499999</v>
      </c>
      <c r="E33" s="401">
        <f>'A1'!E33</f>
        <v>10.14720969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1411.9461120399999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10583.80462949</v>
      </c>
      <c r="E34" s="401">
        <f>'A1'!E34</f>
        <v>1105.0253810899999</v>
      </c>
      <c r="F34" s="401">
        <f>'A1'!F34</f>
        <v>0.47746365999999996</v>
      </c>
      <c r="G34" s="401">
        <f>'A1'!G34</f>
        <v>14.4569812</v>
      </c>
      <c r="H34" s="401">
        <f>'A1'!H34</f>
        <v>0</v>
      </c>
      <c r="I34" s="401">
        <f>'A1'!I34</f>
        <v>0</v>
      </c>
      <c r="J34" s="401">
        <f>'A1'!J34</f>
        <v>0.45492308000000004</v>
      </c>
      <c r="K34" s="401">
        <f>'A1'!K34</f>
        <v>4.7502719899999999</v>
      </c>
      <c r="L34" s="401">
        <f>'A1'!L34</f>
        <v>8.8248440000000011E-2</v>
      </c>
      <c r="M34" s="401">
        <f>'A1'!M34</f>
        <v>11709.057898950001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2035.9969496700003</v>
      </c>
      <c r="E36" s="401">
        <f>'A1'!E36</f>
        <v>129.53207676</v>
      </c>
      <c r="F36" s="401">
        <f>'A1'!F36</f>
        <v>0</v>
      </c>
      <c r="G36" s="401">
        <f>'A1'!G36</f>
        <v>12.148216939999999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0.13591202000000002</v>
      </c>
      <c r="L36" s="401">
        <f>'A1'!L36</f>
        <v>8.8248439999999997E-2</v>
      </c>
      <c r="M36" s="401">
        <f>'A1'!M36</f>
        <v>2177.9014038300002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8321.7371041800016</v>
      </c>
      <c r="E37" s="401">
        <f>'A1'!E37</f>
        <v>975.49330435000047</v>
      </c>
      <c r="F37" s="401">
        <f>'A1'!F37</f>
        <v>0.47746366000000001</v>
      </c>
      <c r="G37" s="401">
        <f>'A1'!G37</f>
        <v>2.3087642599999998</v>
      </c>
      <c r="H37" s="401">
        <f>'A1'!H37</f>
        <v>0</v>
      </c>
      <c r="I37" s="401">
        <f>'A1'!I37</f>
        <v>0</v>
      </c>
      <c r="J37" s="401">
        <f>'A1'!J37</f>
        <v>0.45492308000000004</v>
      </c>
      <c r="K37" s="401">
        <f>'A1'!K37</f>
        <v>4.6143599700000006</v>
      </c>
      <c r="L37" s="401">
        <f>'A1'!L37</f>
        <v>0</v>
      </c>
      <c r="M37" s="401">
        <f>'A1'!M37</f>
        <v>9305.085919500003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226.07057567000001</v>
      </c>
      <c r="E38" s="401">
        <f>'A1'!E38</f>
        <v>0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226.07057567000001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199060.22764324135</v>
      </c>
      <c r="E41" s="401">
        <f>'A1'!E41</f>
        <v>9471.4875158799678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208531.71515912132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121986.62951590134</v>
      </c>
      <c r="E42" s="401">
        <f>'A1'!E42</f>
        <v>8727.3836439199677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130714.0131598213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77073.598127340025</v>
      </c>
      <c r="E43" s="401">
        <f>'A1'!E43</f>
        <v>744.10387195999976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77817.701999300029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63772.392376119984</v>
      </c>
      <c r="E44" s="401">
        <f>'A1'!E44</f>
        <v>7602.9689699899791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8.89914673</v>
      </c>
      <c r="L44" s="401">
        <f>'A1'!L44</f>
        <v>0</v>
      </c>
      <c r="M44" s="401">
        <f>'A1'!M44</f>
        <v>71384.260492839952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32230.997073779989</v>
      </c>
      <c r="E45" s="401">
        <f>'A1'!E45</f>
        <v>6788.017312689979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39019.014386469964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31541.395302339995</v>
      </c>
      <c r="E46" s="401">
        <f>'A1'!E46</f>
        <v>814.95165730000019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8.89914673</v>
      </c>
      <c r="L46" s="401">
        <f>'A1'!L46</f>
        <v>0</v>
      </c>
      <c r="M46" s="401">
        <f>'A1'!M46</f>
        <v>32365.246106369996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41562.45618713001</v>
      </c>
      <c r="E47" s="401">
        <f>'A1'!E47</f>
        <v>845.65786426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0.11063537</v>
      </c>
      <c r="K47" s="401">
        <f>'A1'!K47</f>
        <v>12.296947189999999</v>
      </c>
      <c r="L47" s="401">
        <f>'A1'!L47</f>
        <v>0</v>
      </c>
      <c r="M47" s="401">
        <f>'A1'!M47</f>
        <v>42420.521633950011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4088.4234196700004</v>
      </c>
      <c r="E48" s="401">
        <f>'A1'!E48</f>
        <v>790.94845547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0.11063537</v>
      </c>
      <c r="K48" s="401">
        <f>'A1'!K48</f>
        <v>12.296947189999999</v>
      </c>
      <c r="L48" s="401">
        <f>'A1'!L48</f>
        <v>0</v>
      </c>
      <c r="M48" s="401">
        <f>'A1'!M48</f>
        <v>4891.7794576999995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37474.032767460012</v>
      </c>
      <c r="E49" s="401">
        <f>'A1'!E49</f>
        <v>54.709408789999998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37528.742176250009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304395.07620649133</v>
      </c>
      <c r="E50" s="401">
        <f>'A1'!E50</f>
        <v>17920.114350129945</v>
      </c>
      <c r="F50" s="401">
        <f>'A1'!F50</f>
        <v>0</v>
      </c>
      <c r="G50" s="401">
        <f>'A1'!G50</f>
        <v>0</v>
      </c>
      <c r="H50" s="401">
        <f>'A1'!H50</f>
        <v>0</v>
      </c>
      <c r="I50" s="401">
        <f>'A1'!I50</f>
        <v>0</v>
      </c>
      <c r="J50" s="401">
        <f>'A1'!J50</f>
        <v>0.11063537</v>
      </c>
      <c r="K50" s="401">
        <f>'A1'!K50</f>
        <v>21.196093919999999</v>
      </c>
      <c r="L50" s="401">
        <f>'A1'!L50</f>
        <v>0</v>
      </c>
      <c r="M50" s="401">
        <f>'A1'!M50</f>
        <v>322336.49728591129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300298.21444195812</v>
      </c>
      <c r="E52" s="401">
        <f>'A1'!E52</f>
        <v>17710.281215460021</v>
      </c>
      <c r="F52" s="401">
        <f>'A1'!F52</f>
        <v>0</v>
      </c>
      <c r="G52" s="401">
        <f>'A1'!G52</f>
        <v>0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10.596823409999999</v>
      </c>
      <c r="L52" s="401">
        <f>'A1'!L52</f>
        <v>0</v>
      </c>
      <c r="M52" s="401">
        <f>'A1'!M52</f>
        <v>318019.09248082817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3964.8521329200007</v>
      </c>
      <c r="E53" s="401">
        <f>'A1'!E53</f>
        <v>209.83313466999994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0.11063537</v>
      </c>
      <c r="K53" s="401">
        <f>'A1'!K53</f>
        <v>10.59927051</v>
      </c>
      <c r="L53" s="401">
        <f>'A1'!L53</f>
        <v>0</v>
      </c>
      <c r="M53" s="401">
        <f>'A1'!M53</f>
        <v>4185.3951734700004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132.00963164000001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132.00963164000001</v>
      </c>
      <c r="N54" s="26"/>
    </row>
    <row r="55" spans="1:28" s="14" customFormat="1" ht="14.25">
      <c r="A55" s="497" t="s">
        <v>259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8" s="14" customFormat="1" ht="18" customHeight="1">
      <c r="A56" s="497" t="s">
        <v>255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8" s="44" customFormat="1" ht="18" customHeight="1">
      <c r="A57" s="497" t="s">
        <v>263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8" s="44" customFormat="1" ht="18" customHeight="1">
      <c r="A58" s="497" t="s">
        <v>260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8" s="40" customFormat="1" ht="20.25" customHeight="1">
      <c r="A59" s="497" t="s">
        <v>261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60929.96380133013</v>
      </c>
      <c r="E13" s="401">
        <f>'A2'!E13</f>
        <v>906.72581625999965</v>
      </c>
      <c r="F13" s="401">
        <f>'A2'!F13</f>
        <v>8009.157151080004</v>
      </c>
      <c r="G13" s="401">
        <f>'A2'!G13</f>
        <v>554.18962930999976</v>
      </c>
      <c r="H13" s="401">
        <f>'A2'!H13</f>
        <v>344.14280499</v>
      </c>
      <c r="I13" s="401">
        <f>'A2'!I13</f>
        <v>526.78541264000023</v>
      </c>
      <c r="J13" s="401">
        <f>'A2'!J13</f>
        <v>43.49801466000001</v>
      </c>
      <c r="K13" s="401">
        <f>'A2'!K13</f>
        <v>62.835332980000004</v>
      </c>
      <c r="L13" s="401">
        <f>'A2'!L13</f>
        <v>71377.297963250137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15119.206107559989</v>
      </c>
      <c r="E14" s="401">
        <f>'A2'!E14</f>
        <v>48.945921509999948</v>
      </c>
      <c r="F14" s="401">
        <f>'A2'!F14</f>
        <v>2905.4458639600002</v>
      </c>
      <c r="G14" s="401">
        <f>'A2'!G14</f>
        <v>55.368252660000017</v>
      </c>
      <c r="H14" s="401">
        <f>'A2'!H14</f>
        <v>14.498130879999998</v>
      </c>
      <c r="I14" s="401">
        <f>'A2'!I14</f>
        <v>80.095757449999994</v>
      </c>
      <c r="J14" s="401">
        <f>'A2'!J14</f>
        <v>0.14657144</v>
      </c>
      <c r="K14" s="401">
        <f>'A2'!K14</f>
        <v>6.2968397199999977</v>
      </c>
      <c r="L14" s="401">
        <f>'A2'!L14</f>
        <v>18230.003445179987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45810.757693770138</v>
      </c>
      <c r="E15" s="401">
        <f>'A2'!E15</f>
        <v>857.7798947499997</v>
      </c>
      <c r="F15" s="401">
        <f>'A2'!F15</f>
        <v>5103.7112871200034</v>
      </c>
      <c r="G15" s="401">
        <f>'A2'!G15</f>
        <v>498.82137664999976</v>
      </c>
      <c r="H15" s="401">
        <f>'A2'!H15</f>
        <v>329.64467410999998</v>
      </c>
      <c r="I15" s="401">
        <f>'A2'!I15</f>
        <v>446.68965519000028</v>
      </c>
      <c r="J15" s="401">
        <f>'A2'!J15</f>
        <v>43.351443220000007</v>
      </c>
      <c r="K15" s="401">
        <f>'A2'!K15</f>
        <v>56.53849326000001</v>
      </c>
      <c r="L15" s="401">
        <f>'A2'!L15</f>
        <v>53147.294518070135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21525.984047579994</v>
      </c>
      <c r="E16" s="401">
        <f>'A2'!E16</f>
        <v>494.26634081999993</v>
      </c>
      <c r="F16" s="401">
        <f>'A2'!F16</f>
        <v>2160.4281034199998</v>
      </c>
      <c r="G16" s="401">
        <f>'A2'!G16</f>
        <v>233.35393516000002</v>
      </c>
      <c r="H16" s="401">
        <f>'A2'!H16</f>
        <v>116.93952110999999</v>
      </c>
      <c r="I16" s="401">
        <f>'A2'!I16</f>
        <v>99.395882990000018</v>
      </c>
      <c r="J16" s="401">
        <f>'A2'!J16</f>
        <v>30.827190569999992</v>
      </c>
      <c r="K16" s="401">
        <f>'A2'!K16</f>
        <v>335.18315359000002</v>
      </c>
      <c r="L16" s="401">
        <f>'A2'!L16</f>
        <v>24996.378175239992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3714.9551213999994</v>
      </c>
      <c r="E17" s="401">
        <f>'A2'!E17</f>
        <v>85.513736180000009</v>
      </c>
      <c r="F17" s="401">
        <f>'A2'!F17</f>
        <v>179.15129364000001</v>
      </c>
      <c r="G17" s="401">
        <f>'A2'!G17</f>
        <v>59.662358780000005</v>
      </c>
      <c r="H17" s="401">
        <f>'A2'!H17</f>
        <v>8.2521000000000001E-3</v>
      </c>
      <c r="I17" s="401">
        <f>'A2'!I17</f>
        <v>28.079313290000002</v>
      </c>
      <c r="J17" s="401">
        <f>'A2'!J17</f>
        <v>0</v>
      </c>
      <c r="K17" s="401">
        <f>'A2'!K17</f>
        <v>0.17054339000000002</v>
      </c>
      <c r="L17" s="401">
        <f>'A2'!L17</f>
        <v>4067.540618779999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17811.028926179995</v>
      </c>
      <c r="E18" s="401">
        <f>'A2'!E18</f>
        <v>408.7526046399999</v>
      </c>
      <c r="F18" s="401">
        <f>'A2'!F18</f>
        <v>1981.2768097799997</v>
      </c>
      <c r="G18" s="401">
        <f>'A2'!G18</f>
        <v>173.69157638000001</v>
      </c>
      <c r="H18" s="401">
        <f>'A2'!H18</f>
        <v>116.93126900999998</v>
      </c>
      <c r="I18" s="401">
        <f>'A2'!I18</f>
        <v>71.316569700000016</v>
      </c>
      <c r="J18" s="401">
        <f>'A2'!J18</f>
        <v>30.827190569999992</v>
      </c>
      <c r="K18" s="401">
        <f>'A2'!K18</f>
        <v>335.01261020000004</v>
      </c>
      <c r="L18" s="401">
        <f>'A2'!L18</f>
        <v>20928.837556459996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20247.521597459985</v>
      </c>
      <c r="E19" s="401">
        <f>'A2'!E19</f>
        <v>1204.97212021</v>
      </c>
      <c r="F19" s="401">
        <f>'A2'!F19</f>
        <v>5633.1433576599975</v>
      </c>
      <c r="G19" s="401">
        <f>'A2'!G19</f>
        <v>361.60974729999987</v>
      </c>
      <c r="H19" s="401">
        <f>'A2'!H19</f>
        <v>123.58486393000001</v>
      </c>
      <c r="I19" s="401">
        <f>'A2'!I19</f>
        <v>414.29225981000002</v>
      </c>
      <c r="J19" s="401">
        <f>'A2'!J19</f>
        <v>18.519915240000003</v>
      </c>
      <c r="K19" s="401">
        <f>'A2'!K19</f>
        <v>152.08064379999999</v>
      </c>
      <c r="L19" s="401">
        <f>'A2'!L19</f>
        <v>28155.724505409984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4593.9718133899978</v>
      </c>
      <c r="E20" s="401">
        <f>'A2'!E20</f>
        <v>194.36777767999999</v>
      </c>
      <c r="F20" s="401">
        <f>'A2'!F20</f>
        <v>1621.9005498799993</v>
      </c>
      <c r="G20" s="401">
        <f>'A2'!G20</f>
        <v>300.91292584999991</v>
      </c>
      <c r="H20" s="401">
        <f>'A2'!H20</f>
        <v>64.755638080000011</v>
      </c>
      <c r="I20" s="401">
        <f>'A2'!I20</f>
        <v>172.99571923000002</v>
      </c>
      <c r="J20" s="401">
        <f>'A2'!J20</f>
        <v>17.470977930000004</v>
      </c>
      <c r="K20" s="401">
        <f>'A2'!K20</f>
        <v>65.181932969999991</v>
      </c>
      <c r="L20" s="401">
        <f>'A2'!L20</f>
        <v>7031.5573350099958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15653.549784069988</v>
      </c>
      <c r="E21" s="401">
        <f>'A2'!E21</f>
        <v>1010.6043425300001</v>
      </c>
      <c r="F21" s="401">
        <f>'A2'!F21</f>
        <v>4011.2428077799987</v>
      </c>
      <c r="G21" s="401">
        <f>'A2'!G21</f>
        <v>60.696821449999987</v>
      </c>
      <c r="H21" s="401">
        <f>'A2'!H21</f>
        <v>58.829225850000007</v>
      </c>
      <c r="I21" s="401">
        <f>'A2'!I21</f>
        <v>241.29654058000003</v>
      </c>
      <c r="J21" s="401">
        <f>'A2'!J21</f>
        <v>1.0489373099999999</v>
      </c>
      <c r="K21" s="401">
        <f>'A2'!K21</f>
        <v>86.898710829999999</v>
      </c>
      <c r="L21" s="401">
        <f>'A2'!L21</f>
        <v>21124.167170399985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102703.46944637012</v>
      </c>
      <c r="E22" s="401">
        <f>'A2'!E22</f>
        <v>2605.9642772899997</v>
      </c>
      <c r="F22" s="401">
        <f>'A2'!F22</f>
        <v>15802.728612160001</v>
      </c>
      <c r="G22" s="401">
        <f>'A2'!G22</f>
        <v>1149.1533117699996</v>
      </c>
      <c r="H22" s="401">
        <f>'A2'!H22</f>
        <v>584.66719003000003</v>
      </c>
      <c r="I22" s="401">
        <f>'A2'!I22</f>
        <v>1040.4735554400004</v>
      </c>
      <c r="J22" s="401">
        <f>'A2'!J22</f>
        <v>92.845120470000012</v>
      </c>
      <c r="K22" s="401">
        <f>'A2'!K22</f>
        <v>550.09913037000001</v>
      </c>
      <c r="L22" s="401">
        <f>'A2'!L22</f>
        <v>124529.40064390011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182.30237686000001</v>
      </c>
      <c r="E25" s="401">
        <f>'A2'!E25</f>
        <v>28.787686060000002</v>
      </c>
      <c r="F25" s="401">
        <f>'A2'!F25</f>
        <v>363.33787304999998</v>
      </c>
      <c r="G25" s="401">
        <f>'A2'!G25</f>
        <v>300.17229619</v>
      </c>
      <c r="H25" s="401">
        <f>'A2'!H25</f>
        <v>0</v>
      </c>
      <c r="I25" s="401">
        <f>'A2'!I25</f>
        <v>0.67303869999999999</v>
      </c>
      <c r="J25" s="401">
        <f>'A2'!J25</f>
        <v>1.75976018</v>
      </c>
      <c r="K25" s="401">
        <f>'A2'!K25</f>
        <v>0.05</v>
      </c>
      <c r="L25" s="401">
        <f>'A2'!L25</f>
        <v>877.08303103999992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14.222717849999999</v>
      </c>
      <c r="E26" s="401">
        <f>'A2'!E26</f>
        <v>0</v>
      </c>
      <c r="F26" s="401">
        <f>'A2'!F26</f>
        <v>131.62096088000001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145.84367873000002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168.07965901</v>
      </c>
      <c r="E27" s="401">
        <f>'A2'!E27</f>
        <v>28.787686060000002</v>
      </c>
      <c r="F27" s="401">
        <f>'A2'!F27</f>
        <v>231.71691216999997</v>
      </c>
      <c r="G27" s="401">
        <f>'A2'!G27</f>
        <v>300.17229619</v>
      </c>
      <c r="H27" s="401">
        <f>'A2'!H27</f>
        <v>0</v>
      </c>
      <c r="I27" s="401">
        <f>'A2'!I27</f>
        <v>0.67303869999999999</v>
      </c>
      <c r="J27" s="401">
        <f>'A2'!J27</f>
        <v>1.75976018</v>
      </c>
      <c r="K27" s="401">
        <f>'A2'!K27</f>
        <v>0.05</v>
      </c>
      <c r="L27" s="401">
        <f>'A2'!L27</f>
        <v>731.23935230999984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4348.1103090900006</v>
      </c>
      <c r="E28" s="401">
        <f>'A2'!E28</f>
        <v>5.7253154100000003</v>
      </c>
      <c r="F28" s="401">
        <f>'A2'!F28</f>
        <v>999.46968345999994</v>
      </c>
      <c r="G28" s="401">
        <f>'A2'!G28</f>
        <v>0.59902359999999999</v>
      </c>
      <c r="H28" s="401">
        <f>'A2'!H28</f>
        <v>0.99912175999999997</v>
      </c>
      <c r="I28" s="401">
        <f>'A2'!I28</f>
        <v>0</v>
      </c>
      <c r="J28" s="401">
        <f>'A2'!J28</f>
        <v>0</v>
      </c>
      <c r="K28" s="401">
        <f>'A2'!K28</f>
        <v>296.74130631000003</v>
      </c>
      <c r="L28" s="401">
        <f>'A2'!L28</f>
        <v>5651.6447596300004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918.46429083000055</v>
      </c>
      <c r="E29" s="401">
        <f>'A2'!E29</f>
        <v>0</v>
      </c>
      <c r="F29" s="401">
        <f>'A2'!F29</f>
        <v>29.702477349999999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948.16676818000053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3429.6460182600003</v>
      </c>
      <c r="E30" s="401">
        <f>'A2'!E30</f>
        <v>5.7253154100000003</v>
      </c>
      <c r="F30" s="401">
        <f>'A2'!F30</f>
        <v>969.76720610999996</v>
      </c>
      <c r="G30" s="401">
        <f>'A2'!G30</f>
        <v>0.59902359999999999</v>
      </c>
      <c r="H30" s="401">
        <f>'A2'!H30</f>
        <v>0.99912175999999997</v>
      </c>
      <c r="I30" s="401">
        <f>'A2'!I30</f>
        <v>0</v>
      </c>
      <c r="J30" s="401">
        <f>'A2'!J30</f>
        <v>0</v>
      </c>
      <c r="K30" s="401">
        <f>'A2'!K30</f>
        <v>296.74130631000003</v>
      </c>
      <c r="L30" s="401">
        <f>'A2'!L30</f>
        <v>4703.4779914500004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305.04898961999999</v>
      </c>
      <c r="E31" s="401">
        <f>'A2'!E31</f>
        <v>0</v>
      </c>
      <c r="F31" s="401">
        <f>'A2'!F31</f>
        <v>754.49141648</v>
      </c>
      <c r="G31" s="401">
        <f>'A2'!G31</f>
        <v>300.29177771000002</v>
      </c>
      <c r="H31" s="401">
        <f>'A2'!H31</f>
        <v>2.7954704999999995</v>
      </c>
      <c r="I31" s="401">
        <f>'A2'!I31</f>
        <v>0</v>
      </c>
      <c r="J31" s="401">
        <f>'A2'!J31</f>
        <v>0</v>
      </c>
      <c r="K31" s="401">
        <f>'A2'!K31</f>
        <v>7.3999999999999996E-2</v>
      </c>
      <c r="L31" s="401">
        <f>'A2'!L31</f>
        <v>1362.7016543100001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7.5173698800000004</v>
      </c>
      <c r="E32" s="401">
        <f>'A2'!E32</f>
        <v>0</v>
      </c>
      <c r="F32" s="401">
        <f>'A2'!F32</f>
        <v>0.27906407999999999</v>
      </c>
      <c r="G32" s="401">
        <f>'A2'!G32</f>
        <v>300.29177771000002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308.08821167000002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297.53161974</v>
      </c>
      <c r="E33" s="401">
        <f>'A2'!E33</f>
        <v>0</v>
      </c>
      <c r="F33" s="401">
        <f>'A2'!F33</f>
        <v>754.21235239999999</v>
      </c>
      <c r="G33" s="401">
        <f>'A2'!G33</f>
        <v>0</v>
      </c>
      <c r="H33" s="401">
        <f>'A2'!H33</f>
        <v>2.7954704999999995</v>
      </c>
      <c r="I33" s="401">
        <f>'A2'!I33</f>
        <v>0</v>
      </c>
      <c r="J33" s="401">
        <f>'A2'!J33</f>
        <v>0</v>
      </c>
      <c r="K33" s="401">
        <f>'A2'!K33</f>
        <v>7.3999999999999996E-2</v>
      </c>
      <c r="L33" s="401">
        <f>'A2'!L33</f>
        <v>1054.6134426400001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4835.4616755699999</v>
      </c>
      <c r="E34" s="401">
        <f>'A2'!E34</f>
        <v>34.513001470000006</v>
      </c>
      <c r="F34" s="401">
        <f>'A2'!F34</f>
        <v>2117.29897299</v>
      </c>
      <c r="G34" s="401">
        <f>'A2'!G34</f>
        <v>601.06309750000003</v>
      </c>
      <c r="H34" s="401">
        <f>'A2'!H34</f>
        <v>3.7945922599999995</v>
      </c>
      <c r="I34" s="401">
        <f>'A2'!I34</f>
        <v>0.67303869999999999</v>
      </c>
      <c r="J34" s="401">
        <f>'A2'!J34</f>
        <v>1.75976018</v>
      </c>
      <c r="K34" s="401">
        <f>'A2'!K34</f>
        <v>296.86530631000005</v>
      </c>
      <c r="L34" s="401">
        <f>'A2'!L34</f>
        <v>7891.42944498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36.404684239999995</v>
      </c>
      <c r="E36" s="401">
        <f>'A2'!E36</f>
        <v>0</v>
      </c>
      <c r="F36" s="401">
        <f>'A2'!F36</f>
        <v>706.9932676699998</v>
      </c>
      <c r="G36" s="401">
        <f>'A2'!G36</f>
        <v>0.59902359999999999</v>
      </c>
      <c r="H36" s="401">
        <f>'A2'!H36</f>
        <v>3.7945922599999999</v>
      </c>
      <c r="I36" s="401">
        <f>'A2'!I36</f>
        <v>0</v>
      </c>
      <c r="J36" s="401">
        <f>'A2'!J36</f>
        <v>0.13545600999999999</v>
      </c>
      <c r="K36" s="401">
        <f>'A2'!K36</f>
        <v>0.52387674000000006</v>
      </c>
      <c r="L36" s="401">
        <f>'A2'!L36</f>
        <v>748.45090051999978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4799.0569913299987</v>
      </c>
      <c r="E37" s="401">
        <f>'A2'!E37</f>
        <v>34.513001469999999</v>
      </c>
      <c r="F37" s="401">
        <f>'A2'!F37</f>
        <v>1410.30570532</v>
      </c>
      <c r="G37" s="401">
        <f>'A2'!G37</f>
        <v>0.11948152000000001</v>
      </c>
      <c r="H37" s="401">
        <f>'A2'!H37</f>
        <v>0</v>
      </c>
      <c r="I37" s="401">
        <f>'A2'!I37</f>
        <v>0.67303869999999999</v>
      </c>
      <c r="J37" s="401">
        <f>'A2'!J37</f>
        <v>1.62430417</v>
      </c>
      <c r="K37" s="401">
        <f>'A2'!K37</f>
        <v>0</v>
      </c>
      <c r="L37" s="401">
        <f>'A2'!L37</f>
        <v>6246.292522509998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0</v>
      </c>
      <c r="F38" s="401">
        <f>'A2'!F38</f>
        <v>0</v>
      </c>
      <c r="G38" s="401">
        <f>'A2'!G38</f>
        <v>600.34459237999999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296.34142957</v>
      </c>
      <c r="L38" s="401">
        <f>'A2'!L38</f>
        <v>896.68602194999994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89168.472827619873</v>
      </c>
      <c r="E41" s="401">
        <f>'A2'!E41</f>
        <v>2561.7881938299997</v>
      </c>
      <c r="F41" s="401">
        <f>'A2'!F41</f>
        <v>6183.6215082599965</v>
      </c>
      <c r="G41" s="401">
        <f>'A2'!G41</f>
        <v>2404.3584484100002</v>
      </c>
      <c r="H41" s="401">
        <f>'A2'!H41</f>
        <v>156.88898510000007</v>
      </c>
      <c r="I41" s="401">
        <f>'A2'!I41</f>
        <v>270.71798070000006</v>
      </c>
      <c r="J41" s="401">
        <f>'A2'!J41</f>
        <v>337.82558242999988</v>
      </c>
      <c r="K41" s="401">
        <f>'A2'!K41</f>
        <v>155.78677237999995</v>
      </c>
      <c r="L41" s="401">
        <f>'A2'!L41</f>
        <v>101239.46029872987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22064.336105859904</v>
      </c>
      <c r="E42" s="401">
        <f>'A2'!E42</f>
        <v>245.39684418999994</v>
      </c>
      <c r="F42" s="401">
        <f>'A2'!F42</f>
        <v>1379.4028095000001</v>
      </c>
      <c r="G42" s="401">
        <f>'A2'!G42</f>
        <v>103.24009205999997</v>
      </c>
      <c r="H42" s="401">
        <f>'A2'!H42</f>
        <v>17.614877079999999</v>
      </c>
      <c r="I42" s="401">
        <f>'A2'!I42</f>
        <v>55.188265019999996</v>
      </c>
      <c r="J42" s="401">
        <f>'A2'!J42</f>
        <v>2.2618699999999996</v>
      </c>
      <c r="K42" s="401">
        <f>'A2'!K42</f>
        <v>0</v>
      </c>
      <c r="L42" s="401">
        <f>'A2'!L42</f>
        <v>23867.4408637099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67104.136721759962</v>
      </c>
      <c r="E43" s="401">
        <f>'A2'!E43</f>
        <v>2316.3913496399996</v>
      </c>
      <c r="F43" s="401">
        <f>'A2'!F43</f>
        <v>4804.2186987599962</v>
      </c>
      <c r="G43" s="401">
        <f>'A2'!G43</f>
        <v>2301.1183563500003</v>
      </c>
      <c r="H43" s="401">
        <f>'A2'!H43</f>
        <v>139.27410802000006</v>
      </c>
      <c r="I43" s="401">
        <f>'A2'!I43</f>
        <v>215.52971568000004</v>
      </c>
      <c r="J43" s="401">
        <f>'A2'!J43</f>
        <v>335.5637124299999</v>
      </c>
      <c r="K43" s="401">
        <f>'A2'!K43</f>
        <v>155.78677237999995</v>
      </c>
      <c r="L43" s="401">
        <f>'A2'!L43</f>
        <v>77372.01943501996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36451.378681119939</v>
      </c>
      <c r="E44" s="401">
        <f>'A2'!E44</f>
        <v>2160.2407898999995</v>
      </c>
      <c r="F44" s="401">
        <f>'A2'!F44</f>
        <v>3049.6597196000007</v>
      </c>
      <c r="G44" s="401">
        <f>'A2'!G44</f>
        <v>1669.0218574999994</v>
      </c>
      <c r="H44" s="401">
        <f>'A2'!H44</f>
        <v>220.28820071999991</v>
      </c>
      <c r="I44" s="401">
        <f>'A2'!I44</f>
        <v>41.419195420000001</v>
      </c>
      <c r="J44" s="401">
        <f>'A2'!J44</f>
        <v>73.108849240000012</v>
      </c>
      <c r="K44" s="401">
        <f>'A2'!K44</f>
        <v>141.67105342000008</v>
      </c>
      <c r="L44" s="401">
        <f>'A2'!L44</f>
        <v>43806.788346919944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8535.9148131599977</v>
      </c>
      <c r="E45" s="401">
        <f>'A2'!E45</f>
        <v>273.23930757000005</v>
      </c>
      <c r="F45" s="401">
        <f>'A2'!F45</f>
        <v>1300.4668391199998</v>
      </c>
      <c r="G45" s="401">
        <f>'A2'!G45</f>
        <v>66.265001690000005</v>
      </c>
      <c r="H45" s="401">
        <f>'A2'!H45</f>
        <v>0</v>
      </c>
      <c r="I45" s="401">
        <f>'A2'!I45</f>
        <v>30.957557480000002</v>
      </c>
      <c r="J45" s="401">
        <f>'A2'!J45</f>
        <v>0</v>
      </c>
      <c r="K45" s="401">
        <f>'A2'!K45</f>
        <v>0</v>
      </c>
      <c r="L45" s="401">
        <f>'A2'!L45</f>
        <v>10206.843519019998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27915.463867959945</v>
      </c>
      <c r="E46" s="401">
        <f>'A2'!E46</f>
        <v>1887.0014823299994</v>
      </c>
      <c r="F46" s="401">
        <f>'A2'!F46</f>
        <v>1749.1928804800009</v>
      </c>
      <c r="G46" s="401">
        <f>'A2'!G46</f>
        <v>1602.7568558099995</v>
      </c>
      <c r="H46" s="401">
        <f>'A2'!H46</f>
        <v>220.28820071999991</v>
      </c>
      <c r="I46" s="401">
        <f>'A2'!I46</f>
        <v>10.461637939999999</v>
      </c>
      <c r="J46" s="401">
        <f>'A2'!J46</f>
        <v>73.108849240000012</v>
      </c>
      <c r="K46" s="401">
        <f>'A2'!K46</f>
        <v>141.67105342000008</v>
      </c>
      <c r="L46" s="401">
        <f>'A2'!L46</f>
        <v>33599.944827899955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15304.18060314001</v>
      </c>
      <c r="E47" s="401">
        <f>'A2'!E47</f>
        <v>468.23159878000001</v>
      </c>
      <c r="F47" s="401">
        <f>'A2'!F47</f>
        <v>691.48587421999969</v>
      </c>
      <c r="G47" s="401">
        <f>'A2'!G47</f>
        <v>155.63786551999999</v>
      </c>
      <c r="H47" s="401">
        <f>'A2'!H47</f>
        <v>126.33373801</v>
      </c>
      <c r="I47" s="401">
        <f>'A2'!I47</f>
        <v>121.03564064</v>
      </c>
      <c r="J47" s="401">
        <f>'A2'!J47</f>
        <v>393.04177024000018</v>
      </c>
      <c r="K47" s="401">
        <f>'A2'!K47</f>
        <v>18.864011739999992</v>
      </c>
      <c r="L47" s="401">
        <f>'A2'!L47</f>
        <v>17278.811102290005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1216.3259782199998</v>
      </c>
      <c r="E48" s="401">
        <f>'A2'!E48</f>
        <v>236.54812106000006</v>
      </c>
      <c r="F48" s="401">
        <f>'A2'!F48</f>
        <v>364.36199061999974</v>
      </c>
      <c r="G48" s="401">
        <f>'A2'!G48</f>
        <v>49.814964620000005</v>
      </c>
      <c r="H48" s="401">
        <f>'A2'!H48</f>
        <v>51.779476770000002</v>
      </c>
      <c r="I48" s="401">
        <f>'A2'!I48</f>
        <v>102.7856884</v>
      </c>
      <c r="J48" s="401">
        <f>'A2'!J48</f>
        <v>0.49966246000000003</v>
      </c>
      <c r="K48" s="401">
        <f>'A2'!K48</f>
        <v>18.477011739999991</v>
      </c>
      <c r="L48" s="401">
        <f>'A2'!L48</f>
        <v>2040.5928938899997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14087.85462492001</v>
      </c>
      <c r="E49" s="401">
        <f>'A2'!E49</f>
        <v>231.68347771999998</v>
      </c>
      <c r="F49" s="401">
        <f>'A2'!F49</f>
        <v>327.12388359999994</v>
      </c>
      <c r="G49" s="401">
        <f>'A2'!G49</f>
        <v>105.82290089999999</v>
      </c>
      <c r="H49" s="401">
        <f>'A2'!H49</f>
        <v>74.554261240000002</v>
      </c>
      <c r="I49" s="401">
        <f>'A2'!I49</f>
        <v>18.249952239999995</v>
      </c>
      <c r="J49" s="401">
        <f>'A2'!J49</f>
        <v>392.54210778000015</v>
      </c>
      <c r="K49" s="401">
        <f>'A2'!K49</f>
        <v>0.38700000000000012</v>
      </c>
      <c r="L49" s="401">
        <f>'A2'!L49</f>
        <v>15238.218208400011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140924.03211187982</v>
      </c>
      <c r="E50" s="401">
        <f>'A2'!E50</f>
        <v>5190.260582509999</v>
      </c>
      <c r="F50" s="401">
        <f>'A2'!F50</f>
        <v>9924.7671020799971</v>
      </c>
      <c r="G50" s="401">
        <f>'A2'!G50</f>
        <v>4229.0181714299997</v>
      </c>
      <c r="H50" s="401">
        <f>'A2'!H50</f>
        <v>503.51092382999997</v>
      </c>
      <c r="I50" s="401">
        <f>'A2'!I50</f>
        <v>433.17281676000005</v>
      </c>
      <c r="J50" s="401">
        <f>'A2'!J50</f>
        <v>803.9762019100001</v>
      </c>
      <c r="K50" s="401">
        <f>'A2'!K50</f>
        <v>316.32183754000005</v>
      </c>
      <c r="L50" s="401">
        <f>'A2'!L50</f>
        <v>162325.05974793981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135033.6613839803</v>
      </c>
      <c r="E52" s="401">
        <f>'A2'!E52</f>
        <v>5145.1613467599936</v>
      </c>
      <c r="F52" s="401">
        <f>'A2'!F52</f>
        <v>9896.3334108899835</v>
      </c>
      <c r="G52" s="401">
        <f>'A2'!G52</f>
        <v>3843.9846730099985</v>
      </c>
      <c r="H52" s="401">
        <f>'A2'!H52</f>
        <v>501.54677786000019</v>
      </c>
      <c r="I52" s="401">
        <f>'A2'!I52</f>
        <v>432.2603161399997</v>
      </c>
      <c r="J52" s="401">
        <f>'A2'!J52</f>
        <v>801.37072286</v>
      </c>
      <c r="K52" s="401">
        <f>'A2'!K52</f>
        <v>287.1183613000004</v>
      </c>
      <c r="L52" s="401">
        <f>'A2'!L52</f>
        <v>155941.4369928003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5890.3707279100026</v>
      </c>
      <c r="E53" s="401">
        <f>'A2'!E53</f>
        <v>45.099235749999998</v>
      </c>
      <c r="F53" s="401">
        <f>'A2'!F53</f>
        <v>28.433691190000005</v>
      </c>
      <c r="G53" s="401">
        <f>'A2'!G53</f>
        <v>385.03349842</v>
      </c>
      <c r="H53" s="401">
        <f>'A2'!H53</f>
        <v>1.9641459700000001</v>
      </c>
      <c r="I53" s="401">
        <f>'A2'!I53</f>
        <v>0.9125006200000001</v>
      </c>
      <c r="J53" s="401">
        <f>'A2'!J53</f>
        <v>2.60547905</v>
      </c>
      <c r="K53" s="401">
        <f>'A2'!K53</f>
        <v>29.203476240000001</v>
      </c>
      <c r="L53" s="401">
        <f>'A2'!L53</f>
        <v>6383.6227551500024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97" t="s">
        <v>217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8" hidden="1" customHeight="1">
      <c r="A56" s="497" t="s">
        <v>221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2" s="44" customFormat="1" ht="18" hidden="1" customHeight="1">
      <c r="A57" s="497" t="s">
        <v>218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2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2" s="40" customFormat="1" ht="12" hidden="1" customHeight="1">
      <c r="A59" s="497" t="s">
        <v>220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503" t="s">
        <v>222</v>
      </c>
      <c r="M9" s="505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504"/>
      <c r="M10" s="506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171.48626230999997</v>
      </c>
      <c r="E13" s="401">
        <f>'A3'!E13</f>
        <v>272.98220935999996</v>
      </c>
      <c r="F13" s="401">
        <f>'A3'!F13</f>
        <v>237.31447446000001</v>
      </c>
      <c r="G13" s="401">
        <f>'A3'!G13</f>
        <v>4.0872048599999999</v>
      </c>
      <c r="H13" s="401">
        <f>'A3'!H13</f>
        <v>0.13800414</v>
      </c>
      <c r="I13" s="401">
        <f>'A3'!I13</f>
        <v>4.3384481399999997</v>
      </c>
      <c r="J13" s="401">
        <f>'A3'!J13</f>
        <v>0.48798734999999999</v>
      </c>
      <c r="K13" s="401">
        <f>'A3'!K13</f>
        <v>690.83459061999997</v>
      </c>
      <c r="L13" s="401">
        <f>'A3'!L13</f>
        <v>32.765089134999997</v>
      </c>
      <c r="M13" s="401">
        <f>'A3'!M13</f>
        <v>251117.1406558672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3.6808682000000004</v>
      </c>
      <c r="E14" s="401">
        <f>'A3'!E14</f>
        <v>23.034509169999996</v>
      </c>
      <c r="F14" s="401">
        <f>'A3'!F14</f>
        <v>1.3398760399999998</v>
      </c>
      <c r="G14" s="401">
        <f>'A3'!G14</f>
        <v>0</v>
      </c>
      <c r="H14" s="401">
        <f>'A3'!H14</f>
        <v>0</v>
      </c>
      <c r="I14" s="401">
        <f>'A3'!I14</f>
        <v>0.83978300000000006</v>
      </c>
      <c r="J14" s="401">
        <f>'A3'!J14</f>
        <v>5.1405180000000002E-2</v>
      </c>
      <c r="K14" s="401">
        <f>'A3'!K14</f>
        <v>28.946441589999996</v>
      </c>
      <c r="L14" s="401">
        <f>'A3'!L14</f>
        <v>4.2775514200000009</v>
      </c>
      <c r="M14" s="401">
        <f>'A3'!M14</f>
        <v>158096.48035269216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167.80539410999998</v>
      </c>
      <c r="E15" s="401">
        <f>'A3'!E15</f>
        <v>249.94770018999998</v>
      </c>
      <c r="F15" s="401">
        <f>'A3'!F15</f>
        <v>235.97459842000001</v>
      </c>
      <c r="G15" s="401">
        <f>'A3'!G15</f>
        <v>4.0872048599999999</v>
      </c>
      <c r="H15" s="401">
        <f>'A3'!H15</f>
        <v>0.13800414</v>
      </c>
      <c r="I15" s="401">
        <f>'A3'!I15</f>
        <v>3.4986651399999995</v>
      </c>
      <c r="J15" s="401">
        <f>'A3'!J15</f>
        <v>0.43658216999999999</v>
      </c>
      <c r="K15" s="401">
        <f>'A3'!K15</f>
        <v>661.88814902999991</v>
      </c>
      <c r="L15" s="401">
        <f>'A3'!L15</f>
        <v>28.487537714999995</v>
      </c>
      <c r="M15" s="401">
        <f>'A3'!M15</f>
        <v>93020.660303175042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51.189194120000018</v>
      </c>
      <c r="E16" s="401">
        <f>'A3'!E16</f>
        <v>315.47334402999991</v>
      </c>
      <c r="F16" s="401">
        <f>'A3'!F16</f>
        <v>104.22561723999998</v>
      </c>
      <c r="G16" s="401">
        <f>'A3'!G16</f>
        <v>42.040092560000005</v>
      </c>
      <c r="H16" s="401">
        <f>'A3'!H16</f>
        <v>0.12769289</v>
      </c>
      <c r="I16" s="401">
        <f>'A3'!I16</f>
        <v>0.58302072999999999</v>
      </c>
      <c r="J16" s="401">
        <f>'A3'!J16</f>
        <v>0.70504314999999995</v>
      </c>
      <c r="K16" s="401">
        <f>'A3'!K16</f>
        <v>514.34400472000004</v>
      </c>
      <c r="L16" s="401">
        <f>'A3'!L16</f>
        <v>179.51776984499992</v>
      </c>
      <c r="M16" s="401">
        <f>'A3'!M16</f>
        <v>103381.513211375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1.6332948</v>
      </c>
      <c r="E17" s="401">
        <f>'A3'!E17</f>
        <v>143.85456498999997</v>
      </c>
      <c r="F17" s="401">
        <f>'A3'!F17</f>
        <v>1.2705108600000001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0</v>
      </c>
      <c r="K17" s="401">
        <f>'A3'!K17</f>
        <v>146.75837064999996</v>
      </c>
      <c r="L17" s="401">
        <f>'A3'!L17</f>
        <v>0.74205023999999997</v>
      </c>
      <c r="M17" s="401">
        <f>'A3'!M17</f>
        <v>34974.080970749943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49.555899320000016</v>
      </c>
      <c r="E18" s="401">
        <f>'A3'!E18</f>
        <v>171.61877903999994</v>
      </c>
      <c r="F18" s="401">
        <f>'A3'!F18</f>
        <v>102.95510637999998</v>
      </c>
      <c r="G18" s="401">
        <f>'A3'!G18</f>
        <v>42.040092560000005</v>
      </c>
      <c r="H18" s="401">
        <f>'A3'!H18</f>
        <v>0.12769289</v>
      </c>
      <c r="I18" s="401">
        <f>'A3'!I18</f>
        <v>0.58302072999999999</v>
      </c>
      <c r="J18" s="401">
        <f>'A3'!J18</f>
        <v>0.70504314999999995</v>
      </c>
      <c r="K18" s="401">
        <f>'A3'!K18</f>
        <v>367.58563406999991</v>
      </c>
      <c r="L18" s="401">
        <f>'A3'!L18</f>
        <v>178.77571960499992</v>
      </c>
      <c r="M18" s="401">
        <f>'A3'!M18</f>
        <v>68407.432240625058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157.59141303000001</v>
      </c>
      <c r="E19" s="401">
        <f>'A3'!E19</f>
        <v>96.024525180000012</v>
      </c>
      <c r="F19" s="401">
        <f>'A3'!F19</f>
        <v>247.25971861000008</v>
      </c>
      <c r="G19" s="401">
        <f>'A3'!G19</f>
        <v>0.4465934299999999</v>
      </c>
      <c r="H19" s="401">
        <f>'A3'!H19</f>
        <v>0.85984119000000014</v>
      </c>
      <c r="I19" s="401">
        <f>'A3'!I19</f>
        <v>3.6577334199999996</v>
      </c>
      <c r="J19" s="401">
        <f>'A3'!J19</f>
        <v>2.0641290199999993</v>
      </c>
      <c r="K19" s="401">
        <f>'A3'!K19</f>
        <v>507.90395388000013</v>
      </c>
      <c r="L19" s="401">
        <f>'A3'!L19</f>
        <v>207.97102812000003</v>
      </c>
      <c r="M19" s="401">
        <f>'A3'!M19</f>
        <v>167028.85620164001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139.20605693000002</v>
      </c>
      <c r="E20" s="401">
        <f>'A3'!E20</f>
        <v>64.468208650000008</v>
      </c>
      <c r="F20" s="401">
        <f>'A3'!F20</f>
        <v>242.20031828000009</v>
      </c>
      <c r="G20" s="401">
        <f>'A3'!G20</f>
        <v>0.4465934299999999</v>
      </c>
      <c r="H20" s="401">
        <f>'A3'!H20</f>
        <v>0.60253312000000014</v>
      </c>
      <c r="I20" s="401">
        <f>'A3'!I20</f>
        <v>1.07116053</v>
      </c>
      <c r="J20" s="401">
        <f>'A3'!J20</f>
        <v>2.0253842299999993</v>
      </c>
      <c r="K20" s="401">
        <f>'A3'!K20</f>
        <v>450.0202551700001</v>
      </c>
      <c r="L20" s="401">
        <f>'A3'!L20</f>
        <v>123.30335837000003</v>
      </c>
      <c r="M20" s="401">
        <f>'A3'!M20</f>
        <v>58862.227057950113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18.385356100000003</v>
      </c>
      <c r="E21" s="401">
        <f>'A3'!E21</f>
        <v>31.556316530000007</v>
      </c>
      <c r="F21" s="401">
        <f>'A3'!F21</f>
        <v>5.059400329999999</v>
      </c>
      <c r="G21" s="401">
        <f>'A3'!G21</f>
        <v>0</v>
      </c>
      <c r="H21" s="401">
        <f>'A3'!H21</f>
        <v>0.25730807</v>
      </c>
      <c r="I21" s="401">
        <f>'A3'!I21</f>
        <v>2.5865728899999998</v>
      </c>
      <c r="J21" s="401">
        <f>'A3'!J21</f>
        <v>3.8744790000000001E-2</v>
      </c>
      <c r="K21" s="401">
        <f>'A3'!K21</f>
        <v>57.883698710000019</v>
      </c>
      <c r="L21" s="401">
        <f>'A3'!L21</f>
        <v>84.667669750000002</v>
      </c>
      <c r="M21" s="401">
        <f>'A3'!M21</f>
        <v>108166.62914368989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380.26686946000001</v>
      </c>
      <c r="E22" s="401">
        <f>'A3'!E22</f>
        <v>684.48007856999993</v>
      </c>
      <c r="F22" s="401">
        <f>'A3'!F22</f>
        <v>588.79981031000011</v>
      </c>
      <c r="G22" s="401">
        <f>'A3'!G22</f>
        <v>46.573890850000005</v>
      </c>
      <c r="H22" s="401">
        <f>'A3'!H22</f>
        <v>1.1255382200000001</v>
      </c>
      <c r="I22" s="401">
        <f>'A3'!I22</f>
        <v>8.5792022899999996</v>
      </c>
      <c r="J22" s="401">
        <f>'A3'!J22</f>
        <v>3.2571595199999992</v>
      </c>
      <c r="K22" s="401">
        <f>'A3'!K22</f>
        <v>1713.0825492200001</v>
      </c>
      <c r="L22" s="401">
        <f>'A3'!L22</f>
        <v>420.25388709999993</v>
      </c>
      <c r="M22" s="401">
        <f>'A3'!M22</f>
        <v>521527.51006888226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0</v>
      </c>
      <c r="E25" s="401">
        <f>'A3'!E25</f>
        <v>94.101407200000011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94.101407200000011</v>
      </c>
      <c r="L25" s="401">
        <f>'A3'!L25</f>
        <v>2.5000000000000001E-2</v>
      </c>
      <c r="M25" s="401">
        <f>'A3'!M25</f>
        <v>4225.1958227400009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57.319775180000001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57.319775180000001</v>
      </c>
      <c r="L26" s="401">
        <f>'A3'!L26</f>
        <v>0</v>
      </c>
      <c r="M26" s="401">
        <f>'A3'!M26</f>
        <v>435.62673006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0</v>
      </c>
      <c r="E27" s="401">
        <f>'A3'!E27</f>
        <v>36.781632020000004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36.781632020000004</v>
      </c>
      <c r="L27" s="401">
        <f>'A3'!L27</f>
        <v>2.5000000000000001E-2</v>
      </c>
      <c r="M27" s="401">
        <f>'A3'!M27</f>
        <v>3789.5690926800007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0</v>
      </c>
      <c r="E28" s="401">
        <f>'A3'!E28</f>
        <v>156.04294994000003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156.04294994000003</v>
      </c>
      <c r="L28" s="401">
        <f>'A3'!L28</f>
        <v>148.41477737499997</v>
      </c>
      <c r="M28" s="401">
        <f>'A3'!M28</f>
        <v>11263.308617164999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63.386699879999995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63.386699879999995</v>
      </c>
      <c r="L29" s="401">
        <f>'A3'!L29</f>
        <v>0</v>
      </c>
      <c r="M29" s="401">
        <f>'A3'!M29</f>
        <v>3981.6742584999993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0</v>
      </c>
      <c r="E30" s="401">
        <f>'A3'!E30</f>
        <v>92.656250060000019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92.656250060000019</v>
      </c>
      <c r="L30" s="401">
        <f>'A3'!L30</f>
        <v>148.41477737499997</v>
      </c>
      <c r="M30" s="401">
        <f>'A3'!M30</f>
        <v>7281.634358665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16.675710309999999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0.12636990000000001</v>
      </c>
      <c r="K31" s="401">
        <f>'A3'!K31</f>
        <v>16.80208021</v>
      </c>
      <c r="L31" s="401">
        <f>'A3'!L31</f>
        <v>0.10018494999999999</v>
      </c>
      <c r="M31" s="401">
        <f>'A3'!M31</f>
        <v>4527.4693036999997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</v>
      </c>
      <c r="M32" s="401">
        <f>'A3'!M32</f>
        <v>2044.0074838599999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16.675710309999999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0.12636990000000001</v>
      </c>
      <c r="K33" s="401">
        <f>'A3'!K33</f>
        <v>16.80208021</v>
      </c>
      <c r="L33" s="401">
        <f>'A3'!L33</f>
        <v>0.10018494999999999</v>
      </c>
      <c r="M33" s="401">
        <f>'A3'!M33</f>
        <v>2483.4618198400003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0</v>
      </c>
      <c r="E34" s="401">
        <f>'A3'!E34</f>
        <v>266.82006745000001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0.12636990000000001</v>
      </c>
      <c r="K34" s="401">
        <f>'A3'!K34</f>
        <v>266.94643735</v>
      </c>
      <c r="L34" s="401">
        <f>'A3'!L34</f>
        <v>148.53996232499998</v>
      </c>
      <c r="M34" s="401">
        <f>'A3'!M34</f>
        <v>20015.973743604998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0</v>
      </c>
      <c r="E36" s="401">
        <f>'A3'!E36</f>
        <v>266.82006744999995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0.12636990000000001</v>
      </c>
      <c r="K36" s="401">
        <f>'A3'!K36</f>
        <v>266.94643734999994</v>
      </c>
      <c r="L36" s="401">
        <f>'A3'!L36</f>
        <v>0.36924754000000004</v>
      </c>
      <c r="M36" s="401">
        <f>'A3'!M36</f>
        <v>3193.6679892399998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0</v>
      </c>
      <c r="L37" s="401">
        <f>'A3'!L37</f>
        <v>0</v>
      </c>
      <c r="M37" s="401">
        <f>'A3'!M37</f>
        <v>15551.378442010002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148.170714785</v>
      </c>
      <c r="M38" s="401">
        <f>'A3'!M38</f>
        <v>1270.9273124049998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25.59449021</v>
      </c>
      <c r="E41" s="401">
        <f>'A3'!E41</f>
        <v>530.38650416000007</v>
      </c>
      <c r="F41" s="401">
        <f>'A3'!F41</f>
        <v>254.53069494000002</v>
      </c>
      <c r="G41" s="401">
        <f>'A3'!G41</f>
        <v>3.8284290699999999</v>
      </c>
      <c r="H41" s="401">
        <f>'A3'!H41</f>
        <v>0</v>
      </c>
      <c r="I41" s="401">
        <f>'A3'!I41</f>
        <v>0</v>
      </c>
      <c r="J41" s="401">
        <f>'A3'!J41</f>
        <v>0</v>
      </c>
      <c r="K41" s="401">
        <f>'A3'!K41</f>
        <v>814.34011838000004</v>
      </c>
      <c r="L41" s="401">
        <f>'A3'!L41</f>
        <v>77.893386190000001</v>
      </c>
      <c r="M41" s="401">
        <f>'A3'!M41</f>
        <v>310663.40896242124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0</v>
      </c>
      <c r="E42" s="401">
        <f>'A3'!E42</f>
        <v>0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0</v>
      </c>
      <c r="L42" s="401">
        <f>'A3'!L42</f>
        <v>0</v>
      </c>
      <c r="M42" s="401">
        <f>'A3'!M42</f>
        <v>154581.4540235312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25.59449021</v>
      </c>
      <c r="E43" s="401">
        <f>'A3'!E43</f>
        <v>530.38650416000007</v>
      </c>
      <c r="F43" s="401">
        <f>'A3'!F43</f>
        <v>254.53069494000002</v>
      </c>
      <c r="G43" s="401">
        <f>'A3'!G43</f>
        <v>3.8284290699999999</v>
      </c>
      <c r="H43" s="401">
        <f>'A3'!H43</f>
        <v>0</v>
      </c>
      <c r="I43" s="401">
        <f>'A3'!I43</f>
        <v>0</v>
      </c>
      <c r="J43" s="401">
        <f>'A3'!J43</f>
        <v>0</v>
      </c>
      <c r="K43" s="401">
        <f>'A3'!K43</f>
        <v>814.34011838000004</v>
      </c>
      <c r="L43" s="401">
        <f>'A3'!L43</f>
        <v>77.893386190000001</v>
      </c>
      <c r="M43" s="401">
        <f>'A3'!M43</f>
        <v>156081.95493889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0.80831473999999992</v>
      </c>
      <c r="E44" s="401">
        <f>'A3'!E44</f>
        <v>220.34118832000001</v>
      </c>
      <c r="F44" s="401">
        <f>'A3'!F44</f>
        <v>38.073339470000001</v>
      </c>
      <c r="G44" s="401">
        <f>'A3'!G44</f>
        <v>1.3190473</v>
      </c>
      <c r="H44" s="401">
        <f>'A3'!H44</f>
        <v>0</v>
      </c>
      <c r="I44" s="401">
        <f>'A3'!I44</f>
        <v>0</v>
      </c>
      <c r="J44" s="401">
        <f>'A3'!J44</f>
        <v>0</v>
      </c>
      <c r="K44" s="401">
        <f>'A3'!K44</f>
        <v>260.54188983</v>
      </c>
      <c r="L44" s="401">
        <f>'A3'!L44</f>
        <v>70.835526710000025</v>
      </c>
      <c r="M44" s="401">
        <f>'A3'!M44</f>
        <v>115522.42625629992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0</v>
      </c>
      <c r="E45" s="401">
        <f>'A3'!E45</f>
        <v>207.82936840000002</v>
      </c>
      <c r="F45" s="401">
        <f>'A3'!F45</f>
        <v>19.529138810000003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227.35850721000003</v>
      </c>
      <c r="L45" s="401">
        <f>'A3'!L45</f>
        <v>0</v>
      </c>
      <c r="M45" s="401">
        <f>'A3'!M45</f>
        <v>49453.216412699963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0.80831473999999992</v>
      </c>
      <c r="E46" s="401">
        <f>'A3'!E46</f>
        <v>12.511819919999997</v>
      </c>
      <c r="F46" s="401">
        <f>'A3'!F46</f>
        <v>18.544200659999998</v>
      </c>
      <c r="G46" s="401">
        <f>'A3'!G46</f>
        <v>1.3190473</v>
      </c>
      <c r="H46" s="401">
        <f>'A3'!H46</f>
        <v>0</v>
      </c>
      <c r="I46" s="401">
        <f>'A3'!I46</f>
        <v>0</v>
      </c>
      <c r="J46" s="401">
        <f>'A3'!J46</f>
        <v>0</v>
      </c>
      <c r="K46" s="401">
        <f>'A3'!K46</f>
        <v>33.183382619999996</v>
      </c>
      <c r="L46" s="401">
        <f>'A3'!L46</f>
        <v>70.835526710000025</v>
      </c>
      <c r="M46" s="401">
        <f>'A3'!M46</f>
        <v>66069.209843599951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50.65029212999999</v>
      </c>
      <c r="E47" s="401">
        <f>'A3'!E47</f>
        <v>71.34620151</v>
      </c>
      <c r="F47" s="401">
        <f>'A3'!F47</f>
        <v>68.559880960000001</v>
      </c>
      <c r="G47" s="401">
        <f>'A3'!G47</f>
        <v>0</v>
      </c>
      <c r="H47" s="401">
        <f>'A3'!H47</f>
        <v>0</v>
      </c>
      <c r="I47" s="401">
        <f>'A3'!I47</f>
        <v>0.25821393999999998</v>
      </c>
      <c r="J47" s="401">
        <f>'A3'!J47</f>
        <v>0</v>
      </c>
      <c r="K47" s="401">
        <f>'A3'!K47</f>
        <v>190.81458853999996</v>
      </c>
      <c r="L47" s="401">
        <f>'A3'!L47</f>
        <v>9.4320058699999993</v>
      </c>
      <c r="M47" s="401">
        <f>'A3'!M47</f>
        <v>59899.57933065002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49.219907519999992</v>
      </c>
      <c r="E48" s="401">
        <f>'A3'!E48</f>
        <v>71.34620151</v>
      </c>
      <c r="F48" s="401">
        <f>'A3'!F48</f>
        <v>68.559880960000001</v>
      </c>
      <c r="G48" s="401">
        <f>'A3'!G48</f>
        <v>0</v>
      </c>
      <c r="H48" s="401">
        <f>'A3'!H48</f>
        <v>0</v>
      </c>
      <c r="I48" s="401">
        <f>'A3'!I48</f>
        <v>0.25821393999999998</v>
      </c>
      <c r="J48" s="401">
        <f>'A3'!J48</f>
        <v>0</v>
      </c>
      <c r="K48" s="401">
        <f>'A3'!K48</f>
        <v>189.38420392999998</v>
      </c>
      <c r="L48" s="401">
        <f>'A3'!L48</f>
        <v>9.2385058699999991</v>
      </c>
      <c r="M48" s="401">
        <f>'A3'!M48</f>
        <v>7130.9950613899991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1.4303846099999999</v>
      </c>
      <c r="E49" s="401">
        <f>'A3'!E49</f>
        <v>0</v>
      </c>
      <c r="F49" s="401">
        <f>'A3'!F49</f>
        <v>0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1.4303846099999999</v>
      </c>
      <c r="L49" s="401">
        <f>'A3'!L49</f>
        <v>0.19350000000000001</v>
      </c>
      <c r="M49" s="401">
        <f>'A3'!M49</f>
        <v>52768.58426926002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77.053097079999986</v>
      </c>
      <c r="E50" s="401">
        <f>'A3'!E50</f>
        <v>822.0738939900001</v>
      </c>
      <c r="F50" s="401">
        <f>'A3'!F50</f>
        <v>361.16391537000004</v>
      </c>
      <c r="G50" s="401">
        <f>'A3'!G50</f>
        <v>5.1474763699999997</v>
      </c>
      <c r="H50" s="401">
        <f>'A3'!H50</f>
        <v>0</v>
      </c>
      <c r="I50" s="401">
        <f>'A3'!I50</f>
        <v>0.25821393999999998</v>
      </c>
      <c r="J50" s="401">
        <f>'A3'!J50</f>
        <v>0</v>
      </c>
      <c r="K50" s="401">
        <f>'A3'!K50</f>
        <v>1265.69659675</v>
      </c>
      <c r="L50" s="401">
        <f>'A3'!L50</f>
        <v>158.16091877000002</v>
      </c>
      <c r="M50" s="401">
        <f>'A3'!M50</f>
        <v>486085.41454937117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70.567152539999995</v>
      </c>
      <c r="E52" s="401">
        <f>'A3'!E52</f>
        <v>822.07389398999953</v>
      </c>
      <c r="F52" s="401">
        <f>'A3'!F52</f>
        <v>335.20846561000013</v>
      </c>
      <c r="G52" s="401">
        <f>'A3'!G52</f>
        <v>3.2330237200000003</v>
      </c>
      <c r="H52" s="401">
        <f>'A3'!H52</f>
        <v>0</v>
      </c>
      <c r="I52" s="401">
        <f>'A3'!I52</f>
        <v>0.25821393999999998</v>
      </c>
      <c r="J52" s="401">
        <f>'A3'!J52</f>
        <v>0</v>
      </c>
      <c r="K52" s="401">
        <f>'A3'!K52</f>
        <v>1231.3407497999995</v>
      </c>
      <c r="L52" s="401">
        <f>'A3'!L52</f>
        <v>143.55918065</v>
      </c>
      <c r="M52" s="401">
        <f>'A3'!M52</f>
        <v>475335.42940407846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6.4859445400000002</v>
      </c>
      <c r="E53" s="401">
        <f>'A3'!E53</f>
        <v>0</v>
      </c>
      <c r="F53" s="401">
        <f>'A3'!F53</f>
        <v>25.95544976</v>
      </c>
      <c r="G53" s="401">
        <f>'A3'!G53</f>
        <v>1.9144526499999999</v>
      </c>
      <c r="H53" s="401">
        <f>'A3'!H53</f>
        <v>0</v>
      </c>
      <c r="I53" s="401">
        <f>'A3'!I53</f>
        <v>0</v>
      </c>
      <c r="J53" s="401">
        <f>'A3'!J53</f>
        <v>0</v>
      </c>
      <c r="K53" s="401">
        <f>'A3'!K53</f>
        <v>34.35584695</v>
      </c>
      <c r="L53" s="401">
        <f>'A3'!L53</f>
        <v>14.60173812</v>
      </c>
      <c r="M53" s="401">
        <f>'A3'!M53</f>
        <v>10617.975513690002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132.00963164000001</v>
      </c>
      <c r="N54" s="26"/>
      <c r="O54" s="42"/>
      <c r="P54" s="42"/>
      <c r="Q54" s="44"/>
      <c r="R54" s="44"/>
    </row>
    <row r="55" spans="1:22" s="14" customFormat="1" ht="15" customHeight="1">
      <c r="A55" s="497" t="s">
        <v>224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4.25">
      <c r="A56" s="497" t="s">
        <v>225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2" s="14" customFormat="1" ht="14.25" hidden="1">
      <c r="A57" s="497" t="s">
        <v>226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2" s="14" customFormat="1" ht="18" hidden="1" customHeight="1">
      <c r="A58" s="497" t="s">
        <v>227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N58" s="26"/>
      <c r="O58" s="44"/>
      <c r="P58" s="44"/>
      <c r="V58" s="26"/>
    </row>
    <row r="59" spans="1:22" s="44" customFormat="1" ht="18" hidden="1" customHeight="1">
      <c r="A59" s="497" t="s">
        <v>228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0"/>
      <c r="P59" s="40"/>
      <c r="T59" s="45"/>
    </row>
    <row r="60" spans="1:22" s="44" customFormat="1" ht="18" hidden="1" customHeight="1">
      <c r="A60" s="497" t="s">
        <v>229</v>
      </c>
      <c r="B60" s="498"/>
      <c r="C60" s="498"/>
      <c r="D60" s="498"/>
      <c r="E60" s="498"/>
      <c r="F60" s="498"/>
      <c r="G60" s="498"/>
      <c r="H60" s="498"/>
      <c r="I60" s="498"/>
      <c r="J60" s="498"/>
      <c r="K60" s="498"/>
      <c r="L60" s="498"/>
      <c r="M60" s="498"/>
      <c r="O60" s="42"/>
      <c r="P60" s="42"/>
      <c r="T60" s="45"/>
    </row>
    <row r="61" spans="1:22" s="40" customFormat="1" ht="13.5" hidden="1" customHeight="1">
      <c r="A61" s="497" t="s">
        <v>230</v>
      </c>
      <c r="B61" s="497"/>
      <c r="C61" s="497"/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507" t="s">
        <v>231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0.62638773999999997</v>
      </c>
      <c r="O13" s="401">
        <f>'A4'!O13</f>
        <v>2.0468427800000004</v>
      </c>
      <c r="P13" s="401">
        <f>'A4'!P13</f>
        <v>0.44661249999999997</v>
      </c>
      <c r="Q13" s="401">
        <f>'A4'!Q13</f>
        <v>0</v>
      </c>
      <c r="R13" s="401">
        <f>'A4'!R13</f>
        <v>19.37</v>
      </c>
      <c r="S13" s="401">
        <f>'A4'!S13</f>
        <v>1.4364591799999997</v>
      </c>
      <c r="T13" s="401">
        <f>'A4'!T13</f>
        <v>0</v>
      </c>
      <c r="U13" s="401">
        <f>'A4'!U13</f>
        <v>0</v>
      </c>
      <c r="V13" s="401">
        <f>'A4'!V13</f>
        <v>0</v>
      </c>
      <c r="W13" s="401">
        <f>'A4'!W13</f>
        <v>0</v>
      </c>
      <c r="X13" s="401">
        <f>'A4'!X13</f>
        <v>0</v>
      </c>
      <c r="Y13" s="401">
        <f>'A4'!Y13</f>
        <v>7.4130580000000001E-2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8.1718744000000001</v>
      </c>
      <c r="AD13" s="401">
        <f>'A4'!AD13</f>
        <v>2.2160000000000002</v>
      </c>
      <c r="AE13" s="401">
        <f>'A4'!AE13</f>
        <v>0</v>
      </c>
      <c r="AF13" s="401">
        <f>'A4'!AF13</f>
        <v>0</v>
      </c>
      <c r="AG13" s="401">
        <f>'A4'!AG13</f>
        <v>37.206097900000003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0.80233641999999994</v>
      </c>
      <c r="AM13" s="401">
        <f>'A4'!AM13</f>
        <v>0</v>
      </c>
      <c r="AN13" s="401">
        <f>'A4'!AN13</f>
        <v>1.2999999999999999E-2</v>
      </c>
      <c r="AO13" s="401">
        <f>'A4'!AO13</f>
        <v>0</v>
      </c>
      <c r="AP13" s="401">
        <f>'A4'!AP13</f>
        <v>0</v>
      </c>
      <c r="AQ13" s="401">
        <f>'A4'!AQ13</f>
        <v>21.217859019999999</v>
      </c>
      <c r="AR13" s="401">
        <f>'A4'!AR13</f>
        <v>37.432756019999999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0.10281036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1.6574647600000001</v>
      </c>
      <c r="AD14" s="401">
        <f>'A4'!AD14</f>
        <v>0</v>
      </c>
      <c r="AE14" s="401">
        <f>'A4'!AE14</f>
        <v>0</v>
      </c>
      <c r="AF14" s="401">
        <f>'A4'!AF14</f>
        <v>0</v>
      </c>
      <c r="AG14" s="401">
        <f>'A4'!AG14</f>
        <v>3.3029081200000014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1.2999999999999999E-2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12.034022439999999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0.52357737999999998</v>
      </c>
      <c r="O15" s="401">
        <f>'A4'!O15</f>
        <v>2.0468427800000004</v>
      </c>
      <c r="P15" s="401">
        <f>'A4'!P15</f>
        <v>0.44661249999999997</v>
      </c>
      <c r="Q15" s="401">
        <f>'A4'!Q15</f>
        <v>0</v>
      </c>
      <c r="R15" s="401">
        <f>'A4'!R15</f>
        <v>19.37</v>
      </c>
      <c r="S15" s="401">
        <f>'A4'!S15</f>
        <v>1.4364591799999997</v>
      </c>
      <c r="T15" s="401">
        <f>'A4'!T15</f>
        <v>0</v>
      </c>
      <c r="U15" s="401">
        <f>'A4'!U15</f>
        <v>0</v>
      </c>
      <c r="V15" s="401">
        <f>'A4'!V15</f>
        <v>0</v>
      </c>
      <c r="W15" s="401">
        <f>'A4'!W15</f>
        <v>0</v>
      </c>
      <c r="X15" s="401">
        <f>'A4'!X15</f>
        <v>0</v>
      </c>
      <c r="Y15" s="401">
        <f>'A4'!Y15</f>
        <v>7.4130580000000001E-2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6.5144096399999993</v>
      </c>
      <c r="AD15" s="401">
        <f>'A4'!AD15</f>
        <v>2.2160000000000002</v>
      </c>
      <c r="AE15" s="401">
        <f>'A4'!AE15</f>
        <v>0</v>
      </c>
      <c r="AF15" s="401">
        <f>'A4'!AF15</f>
        <v>0</v>
      </c>
      <c r="AG15" s="401">
        <f>'A4'!AG15</f>
        <v>33.903189779999998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0.80233641999999994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21.217859019999999</v>
      </c>
      <c r="AR15" s="401">
        <f>'A4'!AR15</f>
        <v>25.398733580000002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5.1680007200000002</v>
      </c>
      <c r="M16" s="401">
        <f>'A4'!M16</f>
        <v>0</v>
      </c>
      <c r="N16" s="401">
        <f>'A4'!N16</f>
        <v>2.4963322800000003</v>
      </c>
      <c r="O16" s="401">
        <f>'A4'!O16</f>
        <v>0.88069517999999991</v>
      </c>
      <c r="P16" s="401">
        <f>'A4'!P16</f>
        <v>0.6561473000000001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0.79670569999999996</v>
      </c>
      <c r="W16" s="401">
        <f>'A4'!W16</f>
        <v>0</v>
      </c>
      <c r="X16" s="401">
        <f>'A4'!X16</f>
        <v>0</v>
      </c>
      <c r="Y16" s="401">
        <f>'A4'!Y16</f>
        <v>8.7433520000000001E-2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4.6542870600000006</v>
      </c>
      <c r="AD16" s="401">
        <f>'A4'!AD16</f>
        <v>1.3939999999999999</v>
      </c>
      <c r="AE16" s="401">
        <f>'A4'!AE16</f>
        <v>0</v>
      </c>
      <c r="AF16" s="401">
        <f>'A4'!AF16</f>
        <v>0</v>
      </c>
      <c r="AG16" s="401">
        <f>'A4'!AG16</f>
        <v>8.7460198800000022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592.93363378000004</v>
      </c>
      <c r="AM16" s="401">
        <f>'A4'!AM16</f>
        <v>0</v>
      </c>
      <c r="AN16" s="401">
        <f>'A4'!AN16</f>
        <v>7.400000000000001E-2</v>
      </c>
      <c r="AO16" s="401">
        <f>'A4'!AO16</f>
        <v>0</v>
      </c>
      <c r="AP16" s="401">
        <f>'A4'!AP16</f>
        <v>0</v>
      </c>
      <c r="AQ16" s="401">
        <f>'A4'!AQ16</f>
        <v>0.50171465999999998</v>
      </c>
      <c r="AR16" s="401">
        <f>'A4'!AR16</f>
        <v>99.682109289999971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2.9532199999999999E-3</v>
      </c>
      <c r="M17" s="401">
        <f>'A4'!M17</f>
        <v>0</v>
      </c>
      <c r="N17" s="401">
        <f>'A4'!N17</f>
        <v>0</v>
      </c>
      <c r="O17" s="401">
        <f>'A4'!O17</f>
        <v>0.19997416000000001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0.79670569999999996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0.46935836000000009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0.24645986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1.015958E-2</v>
      </c>
      <c r="AM17" s="401">
        <f>'A4'!AM17</f>
        <v>0</v>
      </c>
      <c r="AN17" s="401">
        <f>'A4'!AN17</f>
        <v>3.2000000000000001E-2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1.21059008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5.1650475</v>
      </c>
      <c r="M18" s="401">
        <f>'A4'!M18</f>
        <v>0</v>
      </c>
      <c r="N18" s="401">
        <f>'A4'!N18</f>
        <v>2.4963322800000003</v>
      </c>
      <c r="O18" s="401">
        <f>'A4'!O18</f>
        <v>0.6807210199999999</v>
      </c>
      <c r="P18" s="401">
        <f>'A4'!P18</f>
        <v>0.6561473000000001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8.7433520000000001E-2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4.1849287000000004</v>
      </c>
      <c r="AD18" s="401">
        <f>'A4'!AD18</f>
        <v>1.3939999999999999</v>
      </c>
      <c r="AE18" s="401">
        <f>'A4'!AE18</f>
        <v>0</v>
      </c>
      <c r="AF18" s="401">
        <f>'A4'!AF18</f>
        <v>0</v>
      </c>
      <c r="AG18" s="401">
        <f>'A4'!AG18</f>
        <v>8.4995600200000023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592.92347419999999</v>
      </c>
      <c r="AM18" s="401">
        <f>'A4'!AM18</f>
        <v>0</v>
      </c>
      <c r="AN18" s="401">
        <f>'A4'!AN18</f>
        <v>4.2000000000000003E-2</v>
      </c>
      <c r="AO18" s="401">
        <f>'A4'!AO18</f>
        <v>0</v>
      </c>
      <c r="AP18" s="401">
        <f>'A4'!AP18</f>
        <v>0</v>
      </c>
      <c r="AQ18" s="401">
        <f>'A4'!AQ18</f>
        <v>0.50171465999999998</v>
      </c>
      <c r="AR18" s="401">
        <f>'A4'!AR18</f>
        <v>98.471519209999968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4.7554274400000009</v>
      </c>
      <c r="M19" s="401">
        <f>'A4'!M19</f>
        <v>0</v>
      </c>
      <c r="N19" s="401">
        <f>'A4'!N19</f>
        <v>1.5509204800000003</v>
      </c>
      <c r="O19" s="401">
        <f>'A4'!O19</f>
        <v>8.3823268999999971</v>
      </c>
      <c r="P19" s="401">
        <f>'A4'!P19</f>
        <v>1.41055109</v>
      </c>
      <c r="Q19" s="401">
        <f>'A4'!Q19</f>
        <v>0</v>
      </c>
      <c r="R19" s="401">
        <f>'A4'!R19</f>
        <v>19.384462680000002</v>
      </c>
      <c r="S19" s="401">
        <f>'A4'!S19</f>
        <v>1.2258853600000001</v>
      </c>
      <c r="T19" s="401">
        <f>'A4'!T19</f>
        <v>0</v>
      </c>
      <c r="U19" s="401">
        <f>'A4'!U19</f>
        <v>0</v>
      </c>
      <c r="V19" s="401">
        <f>'A4'!V19</f>
        <v>0.79686141999999993</v>
      </c>
      <c r="W19" s="401">
        <f>'A4'!W19</f>
        <v>0</v>
      </c>
      <c r="X19" s="401">
        <f>'A4'!X19</f>
        <v>0</v>
      </c>
      <c r="Y19" s="401">
        <f>'A4'!Y19</f>
        <v>7.8112000000000006E-4</v>
      </c>
      <c r="Z19" s="401">
        <f>'A4'!Z19</f>
        <v>1.8886140000000003E-2</v>
      </c>
      <c r="AA19" s="401">
        <f>'A4'!AA19</f>
        <v>0</v>
      </c>
      <c r="AB19" s="401">
        <f>'A4'!AB19</f>
        <v>0</v>
      </c>
      <c r="AC19" s="401">
        <f>'A4'!AC19</f>
        <v>6.3199656599999976</v>
      </c>
      <c r="AD19" s="401">
        <f>'A4'!AD19</f>
        <v>78.892682539999981</v>
      </c>
      <c r="AE19" s="401">
        <f>'A4'!AE19</f>
        <v>0</v>
      </c>
      <c r="AF19" s="401">
        <f>'A4'!AF19</f>
        <v>0</v>
      </c>
      <c r="AG19" s="401">
        <f>'A4'!AG19</f>
        <v>2.2456960399999994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0.92002048000000003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1.0628078000000001</v>
      </c>
      <c r="AR19" s="401">
        <f>'A4'!AR19</f>
        <v>704.51531546999968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4.7258986400000014</v>
      </c>
      <c r="M20" s="401">
        <f>'A4'!M20</f>
        <v>0</v>
      </c>
      <c r="N20" s="401">
        <f>'A4'!N20</f>
        <v>1.4719233200000004</v>
      </c>
      <c r="O20" s="401">
        <f>'A4'!O20</f>
        <v>8.3460807799999976</v>
      </c>
      <c r="P20" s="401">
        <f>'A4'!P20</f>
        <v>1.41022257</v>
      </c>
      <c r="Q20" s="401">
        <f>'A4'!Q20</f>
        <v>0</v>
      </c>
      <c r="R20" s="401">
        <f>'A4'!R20</f>
        <v>19.384462680000002</v>
      </c>
      <c r="S20" s="401">
        <f>'A4'!S20</f>
        <v>1.2105179800000001</v>
      </c>
      <c r="T20" s="401">
        <f>'A4'!T20</f>
        <v>0</v>
      </c>
      <c r="U20" s="401">
        <f>'A4'!U20</f>
        <v>0</v>
      </c>
      <c r="V20" s="401">
        <f>'A4'!V20</f>
        <v>0.79686141999999993</v>
      </c>
      <c r="W20" s="401">
        <f>'A4'!W20</f>
        <v>0</v>
      </c>
      <c r="X20" s="401">
        <f>'A4'!X20</f>
        <v>0</v>
      </c>
      <c r="Y20" s="401">
        <f>'A4'!Y20</f>
        <v>7.8112000000000006E-4</v>
      </c>
      <c r="Z20" s="401">
        <f>'A4'!Z20</f>
        <v>1.8886140000000003E-2</v>
      </c>
      <c r="AA20" s="401">
        <f>'A4'!AA20</f>
        <v>0</v>
      </c>
      <c r="AB20" s="401">
        <f>'A4'!AB20</f>
        <v>0</v>
      </c>
      <c r="AC20" s="401">
        <f>'A4'!AC20</f>
        <v>5.6628889999999981</v>
      </c>
      <c r="AD20" s="401">
        <f>'A4'!AD20</f>
        <v>76.090682539999975</v>
      </c>
      <c r="AE20" s="401">
        <f>'A4'!AE20</f>
        <v>0</v>
      </c>
      <c r="AF20" s="401">
        <f>'A4'!AF20</f>
        <v>0</v>
      </c>
      <c r="AG20" s="401">
        <f>'A4'!AG20</f>
        <v>2.1436425199999993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0.92002048000000003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1.0628078000000001</v>
      </c>
      <c r="AR20" s="401">
        <f>'A4'!AR20</f>
        <v>369.56623462999977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2.9528800000000001E-2</v>
      </c>
      <c r="M21" s="401">
        <f>'A4'!M21</f>
        <v>0</v>
      </c>
      <c r="N21" s="401">
        <f>'A4'!N21</f>
        <v>7.8997160000000011E-2</v>
      </c>
      <c r="O21" s="401">
        <f>'A4'!O21</f>
        <v>3.624612E-2</v>
      </c>
      <c r="P21" s="401">
        <f>'A4'!P21</f>
        <v>3.2852000000000001E-4</v>
      </c>
      <c r="Q21" s="401">
        <f>'A4'!Q21</f>
        <v>0</v>
      </c>
      <c r="R21" s="401">
        <f>'A4'!R21</f>
        <v>0</v>
      </c>
      <c r="S21" s="401">
        <f>'A4'!S21</f>
        <v>1.536738E-2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0.65707665999999998</v>
      </c>
      <c r="AD21" s="401">
        <f>'A4'!AD21</f>
        <v>2.802</v>
      </c>
      <c r="AE21" s="401">
        <f>'A4'!AE21</f>
        <v>0</v>
      </c>
      <c r="AF21" s="401">
        <f>'A4'!AF21</f>
        <v>0</v>
      </c>
      <c r="AG21" s="401">
        <f>'A4'!AG21</f>
        <v>0.10205352000000001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334.94908083999997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9.9234281600000003</v>
      </c>
      <c r="M22" s="401">
        <f>'A4'!M22</f>
        <v>0</v>
      </c>
      <c r="N22" s="401">
        <f>'A4'!N22</f>
        <v>4.6736405000000012</v>
      </c>
      <c r="O22" s="401">
        <f>'A4'!O22</f>
        <v>11.309864859999998</v>
      </c>
      <c r="P22" s="401">
        <f>'A4'!P22</f>
        <v>2.5133108900000001</v>
      </c>
      <c r="Q22" s="401">
        <f>'A4'!Q22</f>
        <v>0</v>
      </c>
      <c r="R22" s="401">
        <f>'A4'!R22</f>
        <v>38.754462680000003</v>
      </c>
      <c r="S22" s="401">
        <f>'A4'!S22</f>
        <v>2.6623445399999999</v>
      </c>
      <c r="T22" s="401">
        <f>'A4'!T22</f>
        <v>0</v>
      </c>
      <c r="U22" s="401">
        <f>'A4'!U22</f>
        <v>0</v>
      </c>
      <c r="V22" s="401">
        <f>'A4'!V22</f>
        <v>1.5935671199999999</v>
      </c>
      <c r="W22" s="401">
        <f>'A4'!W22</f>
        <v>0</v>
      </c>
      <c r="X22" s="401">
        <f>'A4'!X22</f>
        <v>0</v>
      </c>
      <c r="Y22" s="401">
        <f>'A4'!Y22</f>
        <v>0.16234522000000001</v>
      </c>
      <c r="Z22" s="401">
        <f>'A4'!Z22</f>
        <v>1.8886140000000003E-2</v>
      </c>
      <c r="AA22" s="401">
        <f>'A4'!AA22</f>
        <v>0</v>
      </c>
      <c r="AB22" s="401">
        <f>'A4'!AB22</f>
        <v>0</v>
      </c>
      <c r="AC22" s="401">
        <f>'A4'!AC22</f>
        <v>19.146127119999999</v>
      </c>
      <c r="AD22" s="401">
        <f>'A4'!AD22</f>
        <v>82.502682539999981</v>
      </c>
      <c r="AE22" s="401">
        <f>'A4'!AE22</f>
        <v>0</v>
      </c>
      <c r="AF22" s="401">
        <f>'A4'!AF22</f>
        <v>0</v>
      </c>
      <c r="AG22" s="401">
        <f>'A4'!AG22</f>
        <v>48.197813820000007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594.65599067999995</v>
      </c>
      <c r="AM22" s="401">
        <f>'A4'!AM22</f>
        <v>0</v>
      </c>
      <c r="AN22" s="401">
        <f>'A4'!AN22</f>
        <v>8.7000000000000008E-2</v>
      </c>
      <c r="AO22" s="401">
        <f>'A4'!AO22</f>
        <v>0</v>
      </c>
      <c r="AP22" s="401">
        <f>'A4'!AP22</f>
        <v>0</v>
      </c>
      <c r="AQ22" s="401">
        <f>'A4'!AQ22</f>
        <v>22.782381479999998</v>
      </c>
      <c r="AR22" s="401">
        <f>'A4'!AR22</f>
        <v>841.63018077999959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0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0.1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0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0.1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0.64375347999999999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0.156</v>
      </c>
      <c r="AE28" s="401">
        <f>'A4'!AE28</f>
        <v>0</v>
      </c>
      <c r="AF28" s="401">
        <f>'A4'!AF28</f>
        <v>0</v>
      </c>
      <c r="AG28" s="401">
        <f>'A4'!AG28</f>
        <v>0.15878896000000001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592.68285914000001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1.7707920000000002E-2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0.64375347999999999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0.156</v>
      </c>
      <c r="AE30" s="401">
        <f>'A4'!AE30</f>
        <v>0</v>
      </c>
      <c r="AF30" s="401">
        <f>'A4'!AF30</f>
        <v>0</v>
      </c>
      <c r="AG30" s="401">
        <f>'A4'!AG30</f>
        <v>0.15878896000000001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592.68285914000001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1.7707920000000002E-2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0.40073980000000003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0.40073980000000003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0.64375347999999999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0.55673980000000001</v>
      </c>
      <c r="AE34" s="401">
        <f>'A4'!AE34</f>
        <v>0</v>
      </c>
      <c r="AF34" s="401">
        <f>'A4'!AF34</f>
        <v>0</v>
      </c>
      <c r="AG34" s="401">
        <f>'A4'!AG34</f>
        <v>0.15878896000000001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592.68285914000001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0.11770792000000001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0.64375347999999999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0.55673980000000001</v>
      </c>
      <c r="AE36" s="401">
        <f>'A4'!AE36</f>
        <v>0</v>
      </c>
      <c r="AF36" s="401">
        <f>'A4'!AF36</f>
        <v>0</v>
      </c>
      <c r="AG36" s="401">
        <f>'A4'!AG36</f>
        <v>0.15878896000000001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0.11770792000000001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592.68285914000001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3.5812800000000001E-3</v>
      </c>
      <c r="O41" s="401">
        <f>'A4'!O41</f>
        <v>0.33834216</v>
      </c>
      <c r="P41" s="401">
        <f>'A4'!P41</f>
        <v>0</v>
      </c>
      <c r="Q41" s="401">
        <f>'A4'!Q41</f>
        <v>0</v>
      </c>
      <c r="R41" s="401">
        <f>'A4'!R41</f>
        <v>46.279000000000003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0.63746323999999999</v>
      </c>
      <c r="AD41" s="401">
        <f>'A4'!AD41</f>
        <v>212.13399999999999</v>
      </c>
      <c r="AE41" s="401">
        <f>'A4'!AE41</f>
        <v>0</v>
      </c>
      <c r="AF41" s="401">
        <f>'A4'!AF41</f>
        <v>0</v>
      </c>
      <c r="AG41" s="401">
        <f>'A4'!AG41</f>
        <v>0.28883076000000002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51.892327320000014</v>
      </c>
      <c r="AR41" s="401">
        <f>'A4'!AR41</f>
        <v>0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0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3.5812800000000001E-3</v>
      </c>
      <c r="O43" s="401">
        <f>'A4'!O43</f>
        <v>0.33834216</v>
      </c>
      <c r="P43" s="401">
        <f>'A4'!P43</f>
        <v>0</v>
      </c>
      <c r="Q43" s="401">
        <f>'A4'!Q43</f>
        <v>0</v>
      </c>
      <c r="R43" s="401">
        <f>'A4'!R43</f>
        <v>46.279000000000003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0.63746323999999999</v>
      </c>
      <c r="AD43" s="401">
        <f>'A4'!AD43</f>
        <v>212.13399999999999</v>
      </c>
      <c r="AE43" s="401">
        <f>'A4'!AE43</f>
        <v>0</v>
      </c>
      <c r="AF43" s="401">
        <f>'A4'!AF43</f>
        <v>0</v>
      </c>
      <c r="AG43" s="401">
        <f>'A4'!AG43</f>
        <v>0.28883076000000002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51.892327320000014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11.018616000000003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181.67599999999999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5.0885720399999999</v>
      </c>
      <c r="AR44" s="401">
        <f>'A4'!AR44</f>
        <v>85.558918800000015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11.018616000000003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181.67599999999999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5.0885720399999999</v>
      </c>
      <c r="AR46" s="401">
        <f>'A4'!AR46</f>
        <v>85.558918800000015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2.6021557599999996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0.19998256</v>
      </c>
      <c r="AD47" s="401">
        <f>'A4'!AD47</f>
        <v>18.936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0.99891464000000019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14.990970520000001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2.6021557599999996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0.19998256</v>
      </c>
      <c r="AD48" s="401">
        <f>'A4'!AD48</f>
        <v>18.161999999999999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0.99891464000000019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14.990970520000001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0.77400000000000002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11.022197280000004</v>
      </c>
      <c r="O50" s="401">
        <f>'A4'!O50</f>
        <v>2.9404979199999994</v>
      </c>
      <c r="P50" s="401">
        <f>'A4'!P50</f>
        <v>0</v>
      </c>
      <c r="Q50" s="401">
        <f>'A4'!Q50</f>
        <v>0</v>
      </c>
      <c r="R50" s="401">
        <f>'A4'!R50</f>
        <v>46.279000000000003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0.83744580000000002</v>
      </c>
      <c r="AD50" s="401">
        <f>'A4'!AD50</f>
        <v>412.74599999999998</v>
      </c>
      <c r="AE50" s="401">
        <f>'A4'!AE50</f>
        <v>0</v>
      </c>
      <c r="AF50" s="401">
        <f>'A4'!AF50</f>
        <v>0</v>
      </c>
      <c r="AG50" s="401">
        <f>'A4'!AG50</f>
        <v>0.28883076000000002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0.99891464000000019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71.971869880000014</v>
      </c>
      <c r="AR50" s="401">
        <f>'A4'!AR50</f>
        <v>85.558918800000015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11.022197280000002</v>
      </c>
      <c r="O52" s="401">
        <f>'A4'!O52</f>
        <v>2.7713268399999995</v>
      </c>
      <c r="P52" s="401">
        <f>'A4'!P52</f>
        <v>0</v>
      </c>
      <c r="Q52" s="401">
        <f>'A4'!Q52</f>
        <v>0</v>
      </c>
      <c r="R52" s="401">
        <f>'A4'!R52</f>
        <v>23.137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0.83744580000000013</v>
      </c>
      <c r="AD52" s="401">
        <f>'A4'!AD52</f>
        <v>412.74599999999998</v>
      </c>
      <c r="AE52" s="401">
        <f>'A4'!AE52</f>
        <v>0</v>
      </c>
      <c r="AF52" s="401">
        <f>'A4'!AF52</f>
        <v>0</v>
      </c>
      <c r="AG52" s="401">
        <f>'A4'!AG52</f>
        <v>0.28883076000000002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0.99891464000000019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71.971869879999986</v>
      </c>
      <c r="AR52" s="401">
        <f>'A4'!AR52</f>
        <v>50.463137399999979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</v>
      </c>
      <c r="O53" s="401">
        <f>'A4'!O53</f>
        <v>0.16917108</v>
      </c>
      <c r="P53" s="401">
        <f>'A4'!P53</f>
        <v>0</v>
      </c>
      <c r="Q53" s="401">
        <f>'A4'!Q53</f>
        <v>0</v>
      </c>
      <c r="R53" s="401">
        <f>'A4'!R53</f>
        <v>23.141999999999999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35.095781399999993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97" t="s">
        <v>232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44" s="14" customFormat="1" ht="14.25" hidden="1">
      <c r="A56" s="497" t="s">
        <v>233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AR56" s="279"/>
    </row>
    <row r="57" spans="1:44" s="14" customFormat="1" ht="14.25" hidden="1">
      <c r="A57" s="497" t="s">
        <v>234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AR57" s="279"/>
    </row>
    <row r="58" spans="1:44" s="44" customFormat="1" ht="12.75" hidden="1" customHeight="1">
      <c r="A58" s="497" t="s">
        <v>235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AR58" s="280"/>
    </row>
    <row r="59" spans="1:44" s="40" customFormat="1" ht="12.75" hidden="1" customHeight="1">
      <c r="A59" s="497" t="s">
        <v>236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AR59" s="199"/>
    </row>
    <row r="60" spans="1:44" ht="14.25" hidden="1">
      <c r="A60" s="497" t="s">
        <v>237</v>
      </c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tabSelected="1" view="pageBreakPreview" zoomScaleNormal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G30" sqref="G3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160.68010222999999</v>
      </c>
      <c r="E25" s="264">
        <f xml:space="preserve"> 'A5'!E25</f>
        <v>0.5197979800000001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161.19990020999998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160.68010222999999</v>
      </c>
      <c r="E27" s="264">
        <f xml:space="preserve"> 'A5'!E27</f>
        <v>0.5197979800000001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161.19990020999998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163.19148848</v>
      </c>
      <c r="E28" s="264">
        <f xml:space="preserve"> 'A5'!E28</f>
        <v>2.0445281999999998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165.23601668000001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0.15383151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0.15383151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163.03765697</v>
      </c>
      <c r="E30" s="264">
        <f xml:space="preserve"> 'A5'!E30</f>
        <v>2.0445281999999998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165.08218517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24.03794731</v>
      </c>
      <c r="E31" s="264">
        <f xml:space="preserve"> 'A5'!E31</f>
        <v>5.0076657500000001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29.045613060000001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23.26818948</v>
      </c>
      <c r="E32" s="264">
        <f xml:space="preserve"> 'A5'!E32</f>
        <v>5.0076657500000001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28.275855230000001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0.76975783000000009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0.76975783000000009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347.90953802000001</v>
      </c>
      <c r="E34" s="264">
        <f xml:space="preserve"> 'A5'!E34</f>
        <v>7.5719919299999994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355.48152995000004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1.9677779499999999</v>
      </c>
      <c r="E37" s="264">
        <f xml:space="preserve"> 'A5'!E37</f>
        <v>1.0286587300000001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2.99643668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1.9677779499999999</v>
      </c>
      <c r="E39" s="264">
        <f xml:space="preserve"> 'A5'!E39</f>
        <v>1.0286587300000001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2.99643668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49.453692310000001</v>
      </c>
      <c r="E40" s="264">
        <f xml:space="preserve"> 'A5'!E40</f>
        <v>3.9790070200000001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53.432699329999998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49.453692310000001</v>
      </c>
      <c r="E42" s="264">
        <f xml:space="preserve"> 'A5'!E42</f>
        <v>3.9790070200000001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53.432699329999998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199.42418821000004</v>
      </c>
      <c r="E43" s="264">
        <f xml:space="preserve"> 'A5'!E43</f>
        <v>2.0445281999999998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201.46871641000004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6.393410170000001</v>
      </c>
      <c r="E44" s="264">
        <f xml:space="preserve"> 'A5'!E44</f>
        <v>2.0445281999999998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8.4379383700000012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193.03077804000003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193.03077804000003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250.84565847000005</v>
      </c>
      <c r="E46" s="264">
        <f xml:space="preserve"> 'A5'!E46</f>
        <v>7.0521939499999995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257.89785242000005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598.75519649000012</v>
      </c>
      <c r="E48" s="264">
        <f xml:space="preserve"> 'A5'!E48</f>
        <v>14.624185879999999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613.37938237000003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690035.50220643333</v>
      </c>
      <c r="E50" s="447">
        <f xml:space="preserve"> 'A5'!E50</f>
        <v>38578.081724619966</v>
      </c>
      <c r="F50" s="447">
        <f xml:space="preserve"> 'A5'!F50</f>
        <v>49.771071920000018</v>
      </c>
      <c r="G50" s="447">
        <f xml:space="preserve"> 'A5'!G50</f>
        <v>186.39245230999998</v>
      </c>
      <c r="H50" s="447">
        <f xml:space="preserve"> 'A5'!H50</f>
        <v>317.90424961000019</v>
      </c>
      <c r="I50" s="447">
        <f xml:space="preserve"> 'A5'!I50</f>
        <v>5.4526511900000001</v>
      </c>
      <c r="J50" s="447">
        <f xml:space="preserve"> 'A5'!J50</f>
        <v>0.61065446000000001</v>
      </c>
      <c r="K50" s="447">
        <f xml:space="preserve"> 'A5'!K50</f>
        <v>63.154334469999988</v>
      </c>
      <c r="L50" s="447">
        <f xml:space="preserve"> 'A5'!L50</f>
        <v>286.83821087999996</v>
      </c>
      <c r="M50" s="447">
        <f xml:space="preserve"> 'A5'!M50</f>
        <v>729523.70755589334</v>
      </c>
      <c r="N50" s="251"/>
      <c r="O50" s="241"/>
      <c r="P50" s="241"/>
    </row>
    <row r="51" spans="1:20" s="44" customFormat="1" ht="18" customHeight="1">
      <c r="A51" s="497" t="s">
        <v>239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ht="21" customHeight="1">
      <c r="A53" s="497" t="s">
        <v>257</v>
      </c>
      <c r="B53" s="51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1.64651115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1.64651115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1.64651115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1.64651115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328.85940796999995</v>
      </c>
      <c r="E28" s="111">
        <f>'A6'!E28</f>
        <v>0</v>
      </c>
      <c r="F28" s="111">
        <f>'A6'!F28</f>
        <v>609.91390565000006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938.77331361999995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328.85940796999995</v>
      </c>
      <c r="E30" s="111">
        <f>'A6'!E30</f>
        <v>0</v>
      </c>
      <c r="F30" s="111">
        <f>'A6'!F30</f>
        <v>609.91390565000006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938.77331361999995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296.93192237999995</v>
      </c>
      <c r="E31" s="111">
        <f>'A6'!E31</f>
        <v>0</v>
      </c>
      <c r="F31" s="111">
        <f>'A6'!F31</f>
        <v>609.91340565000007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906.84532803000002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296.93192237999995</v>
      </c>
      <c r="E33" s="111">
        <f>'A6'!E33</f>
        <v>0</v>
      </c>
      <c r="F33" s="111">
        <f>'A6'!F33</f>
        <v>609.91340565000007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906.84532803000002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627.43784149999999</v>
      </c>
      <c r="E34" s="111">
        <f>'A6'!E34</f>
        <v>0</v>
      </c>
      <c r="F34" s="111">
        <f>'A6'!F34</f>
        <v>1219.8273113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1847.2651528000001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1.0354001800000001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1.0354001800000001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1.0354001800000001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1.0354001800000001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1.0354001800000001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1.0354001800000001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628.47324168</v>
      </c>
      <c r="E48" s="111">
        <f>'A6'!E48</f>
        <v>0</v>
      </c>
      <c r="F48" s="111">
        <f>'A6'!F48</f>
        <v>1219.8273113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1848.30055298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249091.43647549994</v>
      </c>
      <c r="E50" s="448">
        <f>'A6'!E50</f>
        <v>7830.7378612699986</v>
      </c>
      <c r="F50" s="448">
        <f>'A6'!F50</f>
        <v>29064.621998529998</v>
      </c>
      <c r="G50" s="448">
        <f>'A6'!G50</f>
        <v>5979.2345807000002</v>
      </c>
      <c r="H50" s="448">
        <f>'A6'!H50</f>
        <v>1091.9727061200001</v>
      </c>
      <c r="I50" s="448">
        <f>'A6'!I50</f>
        <v>1474.3194109000005</v>
      </c>
      <c r="J50" s="448">
        <f>'A6'!J50</f>
        <v>898.58108256000003</v>
      </c>
      <c r="K50" s="448">
        <f>'A6'!K50</f>
        <v>1163.28627422</v>
      </c>
      <c r="L50" s="448">
        <f>'A6'!L50</f>
        <v>296594.19038979994</v>
      </c>
      <c r="M50" s="50"/>
    </row>
    <row r="51" spans="1:20" s="44" customFormat="1" ht="18" hidden="1" customHeight="1">
      <c r="A51" s="497" t="s">
        <v>241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3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11" t="s">
        <v>242</v>
      </c>
      <c r="M9" s="512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506"/>
      <c r="M10" s="513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162.84641135999999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162.84641135999999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1104.0093302999999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0.15383151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1103.85549879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935.89094109000007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28.275855230000001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907.61508586000002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2202.7466827500002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2.99643668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2.99643668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53.432699329999998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53.432699329999998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202.50411659000005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9.4733385500000011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193.03077804000003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258.93325260000006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2461.6799353500001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457.31996654</v>
      </c>
      <c r="E52" s="448">
        <f>'A7'!E52</f>
        <v>1773.37404001</v>
      </c>
      <c r="F52" s="448">
        <f>'A7'!F52</f>
        <v>949.96372568000015</v>
      </c>
      <c r="G52" s="448">
        <f>'A7'!G52</f>
        <v>51.721367220000005</v>
      </c>
      <c r="H52" s="448">
        <f>'A7'!H52</f>
        <v>1.1255382200000001</v>
      </c>
      <c r="I52" s="448">
        <f>'A7'!I52</f>
        <v>8.8374162299999988</v>
      </c>
      <c r="J52" s="448">
        <f>'A7'!J52</f>
        <v>3.383529419999999</v>
      </c>
      <c r="K52" s="448">
        <f>'A7'!K52</f>
        <v>3245.7255833200002</v>
      </c>
      <c r="L52" s="448">
        <f>'A7'!L52</f>
        <v>726.95476819499993</v>
      </c>
      <c r="M52" s="448">
        <f>'A7'!M52</f>
        <v>1030090.5782972085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97" t="s">
        <v>241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O55" s="42"/>
      <c r="P55" s="42"/>
      <c r="T55" s="45"/>
    </row>
    <row r="56" spans="1:20" s="14" customFormat="1" ht="15" customHeight="1">
      <c r="A56" s="497" t="s">
        <v>245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0" s="14" customFormat="1" ht="14.25">
      <c r="A57" s="497" t="s">
        <v>246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0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0" s="44" customFormat="1" ht="18" hidden="1" customHeight="1">
      <c r="A59" s="497" t="s">
        <v>247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V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507" t="s">
        <v>231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508"/>
      <c r="AP4" s="508"/>
      <c r="AQ4" s="508"/>
      <c r="AR4" s="509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9.9234281600000003</v>
      </c>
      <c r="M45" s="394">
        <f>'A8'!M50</f>
        <v>0</v>
      </c>
      <c r="N45" s="394">
        <f>'A8'!N50</f>
        <v>16.339591260000006</v>
      </c>
      <c r="O45" s="394">
        <f>'A8'!O50</f>
        <v>14.250362779999996</v>
      </c>
      <c r="P45" s="394">
        <f>'A8'!P50</f>
        <v>2.5133108900000001</v>
      </c>
      <c r="Q45" s="394">
        <f>'A8'!Q50</f>
        <v>0</v>
      </c>
      <c r="R45" s="394">
        <f>'A8'!R50</f>
        <v>85.033462680000014</v>
      </c>
      <c r="S45" s="394">
        <f>'A8'!S50</f>
        <v>2.6623445399999999</v>
      </c>
      <c r="T45" s="394">
        <f>'A8'!T50</f>
        <v>0</v>
      </c>
      <c r="U45" s="394">
        <f>'A8'!U50</f>
        <v>0</v>
      </c>
      <c r="V45" s="394">
        <f>'A8'!V50</f>
        <v>1.5935671199999999</v>
      </c>
      <c r="W45" s="394">
        <f>'A8'!W50</f>
        <v>0</v>
      </c>
      <c r="X45" s="394">
        <f>'A8'!X50</f>
        <v>0</v>
      </c>
      <c r="Y45" s="394">
        <f>'A8'!Y50</f>
        <v>0.16234522000000001</v>
      </c>
      <c r="Z45" s="394">
        <f>'A8'!Z50</f>
        <v>1.8886140000000003E-2</v>
      </c>
      <c r="AA45" s="394">
        <f>'A8'!AA50</f>
        <v>0</v>
      </c>
      <c r="AB45" s="394">
        <f>'A8'!AB50</f>
        <v>0</v>
      </c>
      <c r="AC45" s="394">
        <f>'A8'!AC50</f>
        <v>19.98357292</v>
      </c>
      <c r="AD45" s="394">
        <f>'A8'!AD50</f>
        <v>495.80542233999995</v>
      </c>
      <c r="AE45" s="394">
        <f>'A8'!AE50</f>
        <v>0</v>
      </c>
      <c r="AF45" s="394">
        <f>'A8'!AF50</f>
        <v>0</v>
      </c>
      <c r="AG45" s="394">
        <f>'A8'!AG50</f>
        <v>48.645433540000006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1188.33776446</v>
      </c>
      <c r="AM45" s="394">
        <f>'A8'!AM50</f>
        <v>0</v>
      </c>
      <c r="AN45" s="394">
        <f>'A8'!AN50</f>
        <v>8.7000000000000008E-2</v>
      </c>
      <c r="AO45" s="394">
        <f>'A8'!AO50</f>
        <v>0</v>
      </c>
      <c r="AP45" s="394">
        <f>'A8'!AP50</f>
        <v>0</v>
      </c>
      <c r="AQ45" s="394">
        <f>'A8'!AQ50</f>
        <v>94.754251360000012</v>
      </c>
      <c r="AR45" s="394">
        <f>'A8'!AR50</f>
        <v>927.30680749999965</v>
      </c>
    </row>
    <row r="46" spans="1:44" s="44" customFormat="1" ht="18" customHeight="1">
      <c r="A46" s="497" t="s">
        <v>248</v>
      </c>
      <c r="B46" s="498"/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  <c r="O46" s="42"/>
      <c r="P46" s="42"/>
      <c r="T46" s="45"/>
    </row>
    <row r="47" spans="1:44" s="44" customFormat="1" ht="18" hidden="1" customHeight="1">
      <c r="A47" s="497" t="s">
        <v>240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93" t="s">
        <v>162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182</v>
      </c>
      <c r="F18" s="332">
        <v>127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24</v>
      </c>
      <c r="F20" s="333">
        <v>21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145</v>
      </c>
      <c r="F29" s="486" t="s">
        <v>146</v>
      </c>
      <c r="G29" s="487"/>
      <c r="H29" s="487"/>
      <c r="I29" s="488"/>
      <c r="J29" s="327"/>
    </row>
    <row r="30" spans="2:10" ht="34.5" thickBot="1">
      <c r="B30" s="321"/>
      <c r="C30" s="491"/>
      <c r="D30" s="492"/>
      <c r="E30" s="485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82" t="s">
        <v>140</v>
      </c>
      <c r="D31" s="483"/>
      <c r="E31" s="357">
        <v>7860.7111674199969</v>
      </c>
      <c r="F31" s="358">
        <v>0</v>
      </c>
      <c r="G31" s="359">
        <v>445.60273790499997</v>
      </c>
      <c r="H31" s="359">
        <v>11709.129915200001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14"/>
      <c r="B2" s="51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15"/>
      <c r="C3" s="515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15"/>
      <c r="C4" s="515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15"/>
      <c r="C6" s="515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15"/>
      <c r="C7" s="515"/>
      <c r="D7" s="208"/>
      <c r="E7" s="140"/>
      <c r="F7" s="142"/>
      <c r="I7" s="147" t="s">
        <v>337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15"/>
      <c r="C8" s="515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173647.78011816205</v>
      </c>
      <c r="E13" s="401">
        <f t="shared" si="0"/>
        <v>5343.3504819900181</v>
      </c>
      <c r="F13" s="401">
        <f t="shared" si="0"/>
        <v>0.99560465999999981</v>
      </c>
      <c r="G13" s="401">
        <f t="shared" si="0"/>
        <v>17.776164210000001</v>
      </c>
      <c r="H13" s="401">
        <f t="shared" si="0"/>
        <v>4.1337858999999995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2.2068579399999999</v>
      </c>
      <c r="M13" s="401">
        <f t="shared" si="0"/>
        <v>179016.24301286208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135651.51907526213</v>
      </c>
      <c r="E14" s="122">
        <v>4156.679926430018</v>
      </c>
      <c r="F14" s="122">
        <v>0.99560465999999981</v>
      </c>
      <c r="G14" s="122">
        <v>17.71766431</v>
      </c>
      <c r="H14" s="122">
        <v>4.1337858999999995</v>
      </c>
      <c r="I14" s="122">
        <v>0</v>
      </c>
      <c r="J14" s="122">
        <v>0</v>
      </c>
      <c r="K14" s="122">
        <v>0</v>
      </c>
      <c r="L14" s="388">
        <v>2.2068579399999999</v>
      </c>
      <c r="M14" s="111">
        <f t="shared" ref="M14:M22" si="1">SUM(D14:L14)</f>
        <v>139833.25291450217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37996.261042899918</v>
      </c>
      <c r="E15" s="111">
        <v>1186.6705555600001</v>
      </c>
      <c r="F15" s="111">
        <v>0</v>
      </c>
      <c r="G15" s="111">
        <v>5.8499900000000001E-2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39182.990098359915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72778.592868629989</v>
      </c>
      <c r="E16" s="401">
        <f t="shared" si="2"/>
        <v>4647.9586143399993</v>
      </c>
      <c r="F16" s="401">
        <f t="shared" si="2"/>
        <v>5.8592230199999999</v>
      </c>
      <c r="G16" s="401">
        <f t="shared" si="2"/>
        <v>8.2152454000000006</v>
      </c>
      <c r="H16" s="401">
        <f t="shared" si="2"/>
        <v>223.36236369000008</v>
      </c>
      <c r="I16" s="401">
        <f t="shared" si="2"/>
        <v>4.1376035499999997</v>
      </c>
      <c r="J16" s="401">
        <f t="shared" si="2"/>
        <v>0</v>
      </c>
      <c r="K16" s="401">
        <f t="shared" si="2"/>
        <v>0</v>
      </c>
      <c r="L16" s="401">
        <f t="shared" si="2"/>
        <v>23.147342940000001</v>
      </c>
      <c r="M16" s="111">
        <f t="shared" si="1"/>
        <v>77691.273261569993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27000.762634499937</v>
      </c>
      <c r="E17" s="122">
        <v>3518.8967253299998</v>
      </c>
      <c r="F17" s="122">
        <v>5.8592230199999999</v>
      </c>
      <c r="G17" s="122">
        <v>5.2982520100000006</v>
      </c>
      <c r="H17" s="122">
        <v>222.77193558000008</v>
      </c>
      <c r="I17" s="122">
        <v>4.1376035499999997</v>
      </c>
      <c r="J17" s="122">
        <v>0</v>
      </c>
      <c r="K17" s="122">
        <v>0</v>
      </c>
      <c r="L17" s="388">
        <v>1.31355709</v>
      </c>
      <c r="M17" s="111">
        <f t="shared" si="1"/>
        <v>30759.03993107994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45777.830234130059</v>
      </c>
      <c r="E18" s="111">
        <v>1129.0618890099997</v>
      </c>
      <c r="F18" s="111">
        <v>0</v>
      </c>
      <c r="G18" s="111">
        <v>2.9169933899999996</v>
      </c>
      <c r="H18" s="111">
        <v>0.59042810999999995</v>
      </c>
      <c r="I18" s="111">
        <v>0</v>
      </c>
      <c r="J18" s="111">
        <v>0</v>
      </c>
      <c r="K18" s="111">
        <v>0</v>
      </c>
      <c r="L18" s="388">
        <v>21.833785850000002</v>
      </c>
      <c r="M18" s="111">
        <f t="shared" si="1"/>
        <v>46932.23333049006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128031.49318717001</v>
      </c>
      <c r="E19" s="401">
        <f t="shared" si="3"/>
        <v>9547.0087111900048</v>
      </c>
      <c r="F19" s="401">
        <f t="shared" si="3"/>
        <v>42.438780580000021</v>
      </c>
      <c r="G19" s="401">
        <f t="shared" si="3"/>
        <v>145.94406149999998</v>
      </c>
      <c r="H19" s="401">
        <f t="shared" si="3"/>
        <v>90.408100020000063</v>
      </c>
      <c r="I19" s="401">
        <f t="shared" si="3"/>
        <v>1.3150476400000002</v>
      </c>
      <c r="J19" s="401">
        <f t="shared" si="3"/>
        <v>4.5096009999999992E-2</v>
      </c>
      <c r="K19" s="401">
        <f t="shared" si="3"/>
        <v>37.207968559999991</v>
      </c>
      <c r="L19" s="401">
        <f t="shared" si="3"/>
        <v>261.39576155999998</v>
      </c>
      <c r="M19" s="111">
        <f t="shared" si="1"/>
        <v>138157.25671423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44116.492482390102</v>
      </c>
      <c r="E20" s="122">
        <v>6658.291127670007</v>
      </c>
      <c r="F20" s="122">
        <v>42.188300510000019</v>
      </c>
      <c r="G20" s="122">
        <v>141.80900846999998</v>
      </c>
      <c r="H20" s="122">
        <v>82.430140970000068</v>
      </c>
      <c r="I20" s="122">
        <v>0.66933830000000016</v>
      </c>
      <c r="J20" s="122">
        <v>4.2384969999999994E-2</v>
      </c>
      <c r="K20" s="122">
        <v>36.42544843999999</v>
      </c>
      <c r="L20" s="388">
        <v>178.99787767999996</v>
      </c>
      <c r="M20" s="111">
        <f t="shared" si="1"/>
        <v>51257.346109400118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83915.000704779915</v>
      </c>
      <c r="E21" s="111">
        <v>2888.7175835199978</v>
      </c>
      <c r="F21" s="111">
        <v>0.25048007</v>
      </c>
      <c r="G21" s="111">
        <v>4.1350530300000017</v>
      </c>
      <c r="H21" s="111">
        <v>7.9779590499999982</v>
      </c>
      <c r="I21" s="111">
        <v>0.64570934000000002</v>
      </c>
      <c r="J21" s="111">
        <v>2.7110400000000001E-3</v>
      </c>
      <c r="K21" s="111">
        <v>0.78252011999999993</v>
      </c>
      <c r="L21" s="388">
        <v>82.397883879999995</v>
      </c>
      <c r="M21" s="111">
        <f t="shared" si="1"/>
        <v>86899.9106048299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374457.86617396201</v>
      </c>
      <c r="E22" s="401">
        <f t="shared" si="4"/>
        <v>19538.317807520023</v>
      </c>
      <c r="F22" s="401">
        <f t="shared" si="4"/>
        <v>49.29360826000002</v>
      </c>
      <c r="G22" s="401">
        <f t="shared" si="4"/>
        <v>171.93547110999998</v>
      </c>
      <c r="H22" s="401">
        <f t="shared" si="4"/>
        <v>317.90424961000019</v>
      </c>
      <c r="I22" s="401">
        <f t="shared" si="4"/>
        <v>5.4526511900000001</v>
      </c>
      <c r="J22" s="401">
        <f t="shared" si="4"/>
        <v>4.5096009999999992E-2</v>
      </c>
      <c r="K22" s="401">
        <f t="shared" si="4"/>
        <v>37.207968559999991</v>
      </c>
      <c r="L22" s="401">
        <f t="shared" si="4"/>
        <v>286.74996243999999</v>
      </c>
      <c r="M22" s="111">
        <f t="shared" si="1"/>
        <v>394864.77298866201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3099.5604326400007</v>
      </c>
      <c r="E25" s="401">
        <f t="shared" si="5"/>
        <v>154.42595186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3253.9863845000009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212.21994010999998</v>
      </c>
      <c r="E26" s="122">
        <v>20.243336040000003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232.46327614999998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2887.3404925300006</v>
      </c>
      <c r="E27" s="111">
        <v>134.18261582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3021.5231083500007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5131.6969891499984</v>
      </c>
      <c r="E28" s="401">
        <f t="shared" si="7"/>
        <v>175.28054839999993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0.14034423000000001</v>
      </c>
      <c r="L28" s="401">
        <f t="shared" si="7"/>
        <v>8.8248440000000011E-2</v>
      </c>
      <c r="M28" s="111">
        <f t="shared" si="6"/>
        <v>5307.2061302199982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2866.4901006999989</v>
      </c>
      <c r="E29" s="122">
        <v>103.63068973999994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2970.1207904399989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2265.2068884499995</v>
      </c>
      <c r="E30" s="111">
        <v>71.649858659999992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0.14034423000000001</v>
      </c>
      <c r="L30" s="388">
        <v>8.8248440000000011E-2</v>
      </c>
      <c r="M30" s="111">
        <f t="shared" si="6"/>
        <v>2337.0853397799997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2352.5472076999999</v>
      </c>
      <c r="E31" s="401">
        <f t="shared" si="8"/>
        <v>775.3188808299999</v>
      </c>
      <c r="F31" s="401">
        <f t="shared" si="8"/>
        <v>0.47746365999999996</v>
      </c>
      <c r="G31" s="401">
        <f t="shared" si="8"/>
        <v>14.4569812</v>
      </c>
      <c r="H31" s="401">
        <f t="shared" si="8"/>
        <v>0</v>
      </c>
      <c r="I31" s="401">
        <f t="shared" si="8"/>
        <v>0</v>
      </c>
      <c r="J31" s="401">
        <f t="shared" si="8"/>
        <v>0.45492308000000004</v>
      </c>
      <c r="K31" s="401">
        <f t="shared" si="8"/>
        <v>4.6099277599999997</v>
      </c>
      <c r="L31" s="401">
        <f t="shared" si="8"/>
        <v>0</v>
      </c>
      <c r="M31" s="111">
        <f t="shared" si="6"/>
        <v>3147.8653842299996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950.74830535000001</v>
      </c>
      <c r="E32" s="122">
        <v>765.17167113999994</v>
      </c>
      <c r="F32" s="122">
        <v>0.47746365999999996</v>
      </c>
      <c r="G32" s="122">
        <v>14.4569812</v>
      </c>
      <c r="H32" s="122">
        <v>0</v>
      </c>
      <c r="I32" s="122">
        <v>0</v>
      </c>
      <c r="J32" s="122">
        <v>0.45492308000000004</v>
      </c>
      <c r="K32" s="122">
        <v>4.6099277599999997</v>
      </c>
      <c r="L32" s="388">
        <v>0</v>
      </c>
      <c r="M32" s="111">
        <f t="shared" si="6"/>
        <v>1735.9192721899999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1401.7989023499999</v>
      </c>
      <c r="E33" s="111">
        <v>10.14720969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1411.9461120399999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10583.80462949</v>
      </c>
      <c r="E34" s="401">
        <f t="shared" si="9"/>
        <v>1105.0253810899999</v>
      </c>
      <c r="F34" s="401">
        <f t="shared" si="9"/>
        <v>0.47746365999999996</v>
      </c>
      <c r="G34" s="401">
        <f t="shared" si="9"/>
        <v>14.4569812</v>
      </c>
      <c r="H34" s="401">
        <f t="shared" si="9"/>
        <v>0</v>
      </c>
      <c r="I34" s="401">
        <f t="shared" si="9"/>
        <v>0</v>
      </c>
      <c r="J34" s="401">
        <f t="shared" si="9"/>
        <v>0.45492308000000004</v>
      </c>
      <c r="K34" s="401">
        <f t="shared" si="9"/>
        <v>4.7502719899999999</v>
      </c>
      <c r="L34" s="401">
        <f t="shared" si="9"/>
        <v>8.8248440000000011E-2</v>
      </c>
      <c r="M34" s="111">
        <f t="shared" si="6"/>
        <v>11709.057898950001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2035.9969496700003</v>
      </c>
      <c r="E36" s="112">
        <v>129.53207676</v>
      </c>
      <c r="F36" s="112">
        <v>0</v>
      </c>
      <c r="G36" s="112">
        <v>12.148216939999999</v>
      </c>
      <c r="H36" s="112">
        <v>0</v>
      </c>
      <c r="I36" s="112">
        <v>0</v>
      </c>
      <c r="J36" s="112">
        <v>0</v>
      </c>
      <c r="K36" s="112">
        <v>0.13591202000000002</v>
      </c>
      <c r="L36" s="112">
        <v>8.8248439999999997E-2</v>
      </c>
      <c r="M36" s="111">
        <f>SUM(D36:L36)</f>
        <v>2177.9014038300002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8321.7371041800016</v>
      </c>
      <c r="E37" s="112">
        <v>975.49330435000047</v>
      </c>
      <c r="F37" s="112">
        <v>0.47746366000000001</v>
      </c>
      <c r="G37" s="112">
        <v>2.3087642599999998</v>
      </c>
      <c r="H37" s="112">
        <v>0</v>
      </c>
      <c r="I37" s="112">
        <v>0</v>
      </c>
      <c r="J37" s="112">
        <v>0.45492308000000004</v>
      </c>
      <c r="K37" s="112">
        <v>4.6143599700000006</v>
      </c>
      <c r="L37" s="112">
        <v>0</v>
      </c>
      <c r="M37" s="111">
        <f>SUM(D37:L37)</f>
        <v>9305.085919500003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226.07057567000001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226.07057567000001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199060.22764324135</v>
      </c>
      <c r="E41" s="401">
        <f t="shared" si="10"/>
        <v>9471.4875158799678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208531.71515912132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121986.62951590134</v>
      </c>
      <c r="E42" s="122">
        <v>8727.3836439199677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130714.0131598213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77073.598127340025</v>
      </c>
      <c r="E43" s="111">
        <v>744.10387195999976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77817.701999300029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63772.392376119984</v>
      </c>
      <c r="E44" s="401">
        <f t="shared" si="12"/>
        <v>7602.9689699899791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8.89914673</v>
      </c>
      <c r="L44" s="401">
        <f t="shared" si="12"/>
        <v>0</v>
      </c>
      <c r="M44" s="111">
        <f t="shared" si="11"/>
        <v>71384.260492839952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32230.997073779989</v>
      </c>
      <c r="E45" s="122">
        <v>6788.017312689979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39019.014386469964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31541.395302339995</v>
      </c>
      <c r="E46" s="111">
        <v>814.95165730000019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8.89914673</v>
      </c>
      <c r="L46" s="388">
        <v>0</v>
      </c>
      <c r="M46" s="111">
        <f t="shared" si="11"/>
        <v>32365.246106369996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41562.45618713001</v>
      </c>
      <c r="E47" s="401">
        <f t="shared" si="13"/>
        <v>845.65786426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0.11063537</v>
      </c>
      <c r="K47" s="401">
        <f t="shared" si="13"/>
        <v>12.296947189999999</v>
      </c>
      <c r="L47" s="401">
        <f t="shared" si="13"/>
        <v>0</v>
      </c>
      <c r="M47" s="111">
        <f t="shared" si="11"/>
        <v>42420.521633950011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4088.4234196700004</v>
      </c>
      <c r="E48" s="122">
        <v>790.94845547</v>
      </c>
      <c r="F48" s="122">
        <v>0</v>
      </c>
      <c r="G48" s="122">
        <v>0</v>
      </c>
      <c r="H48" s="122">
        <v>0</v>
      </c>
      <c r="I48" s="122">
        <v>0</v>
      </c>
      <c r="J48" s="122">
        <v>0.11063537</v>
      </c>
      <c r="K48" s="122">
        <v>12.296947189999999</v>
      </c>
      <c r="L48" s="388">
        <v>0</v>
      </c>
      <c r="M48" s="111">
        <f t="shared" si="11"/>
        <v>4891.7794576999995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37474.032767460012</v>
      </c>
      <c r="E49" s="111">
        <v>54.709408789999998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37528.742176250009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304395.07620649133</v>
      </c>
      <c r="E50" s="401">
        <f t="shared" si="14"/>
        <v>17920.114350129945</v>
      </c>
      <c r="F50" s="401">
        <f t="shared" si="14"/>
        <v>0</v>
      </c>
      <c r="G50" s="401">
        <f t="shared" si="14"/>
        <v>0</v>
      </c>
      <c r="H50" s="401">
        <f t="shared" si="14"/>
        <v>0</v>
      </c>
      <c r="I50" s="401">
        <f t="shared" si="14"/>
        <v>0</v>
      </c>
      <c r="J50" s="401">
        <f t="shared" si="14"/>
        <v>0.11063537</v>
      </c>
      <c r="K50" s="401">
        <f t="shared" si="14"/>
        <v>21.196093919999999</v>
      </c>
      <c r="L50" s="401">
        <f t="shared" si="14"/>
        <v>0</v>
      </c>
      <c r="M50" s="111">
        <f t="shared" si="11"/>
        <v>322336.49728591129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300298.21444195812</v>
      </c>
      <c r="E52" s="112">
        <v>17710.281215460021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10.596823409999999</v>
      </c>
      <c r="L52" s="112">
        <v>0</v>
      </c>
      <c r="M52" s="111">
        <f>SUM(D52:L52)</f>
        <v>318019.09248082817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3964.8521329200007</v>
      </c>
      <c r="E53" s="112">
        <v>209.83313466999994</v>
      </c>
      <c r="F53" s="112">
        <v>0</v>
      </c>
      <c r="G53" s="112">
        <v>0</v>
      </c>
      <c r="H53" s="112">
        <v>0</v>
      </c>
      <c r="I53" s="112">
        <v>0</v>
      </c>
      <c r="J53" s="112">
        <v>0.11063537</v>
      </c>
      <c r="K53" s="112">
        <v>10.59927051</v>
      </c>
      <c r="L53" s="112">
        <v>0</v>
      </c>
      <c r="M53" s="111">
        <f>SUM(D53:L53)</f>
        <v>4185.3951734700004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132.00963164000001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132.00963164000001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73" bestFit="1" customWidth="1"/>
    <col min="2" max="2" width="37" style="467" customWidth="1"/>
    <col min="3" max="16384" width="9.140625" style="465"/>
  </cols>
  <sheetData>
    <row r="1" spans="1:2">
      <c r="A1" s="473" t="s">
        <v>326</v>
      </c>
    </row>
    <row r="3" spans="1:2" ht="15" customHeight="1">
      <c r="A3" s="474" t="s">
        <v>285</v>
      </c>
      <c r="B3" s="472" t="s">
        <v>286</v>
      </c>
    </row>
    <row r="4" spans="1:2" ht="15" customHeight="1">
      <c r="A4" s="468">
        <v>0.93634655866292305</v>
      </c>
      <c r="B4" s="469" t="s">
        <v>340</v>
      </c>
    </row>
    <row r="5" spans="1:2" ht="15" customHeight="1">
      <c r="A5" s="468">
        <v>3.6134466253008771E-2</v>
      </c>
      <c r="B5" s="469" t="s">
        <v>348</v>
      </c>
    </row>
    <row r="6" spans="1:2" ht="15" customHeight="1">
      <c r="A6" s="468">
        <v>1.1861434507065083E-2</v>
      </c>
      <c r="B6" s="469" t="s">
        <v>780</v>
      </c>
    </row>
    <row r="7" spans="1:2" ht="15" customHeight="1">
      <c r="A7" s="468">
        <v>3.2763510512972506E-3</v>
      </c>
      <c r="B7" s="469" t="s">
        <v>781</v>
      </c>
    </row>
    <row r="8" spans="1:2" ht="15" customHeight="1">
      <c r="A8" s="468">
        <v>3.1261433471626078E-3</v>
      </c>
      <c r="B8" s="469" t="s">
        <v>365</v>
      </c>
    </row>
    <row r="9" spans="1:2" ht="15" customHeight="1">
      <c r="A9" s="468">
        <v>1.6099568503597102E-3</v>
      </c>
      <c r="B9" s="469" t="s">
        <v>782</v>
      </c>
    </row>
    <row r="10" spans="1:2" ht="15" customHeight="1">
      <c r="A10" s="468">
        <v>1.3455254442495596E-3</v>
      </c>
      <c r="B10" s="469" t="s">
        <v>783</v>
      </c>
    </row>
    <row r="11" spans="1:2" ht="15" customHeight="1">
      <c r="A11" s="468">
        <v>1.0991652063894967E-3</v>
      </c>
      <c r="B11" s="469" t="s">
        <v>784</v>
      </c>
    </row>
    <row r="12" spans="1:2" ht="15" customHeight="1">
      <c r="A12" s="468">
        <v>9.5617824040946113E-4</v>
      </c>
      <c r="B12" s="469" t="s">
        <v>374</v>
      </c>
    </row>
    <row r="13" spans="1:2" ht="15" customHeight="1">
      <c r="A13" s="468">
        <v>6.8871518431862125E-4</v>
      </c>
      <c r="B13" s="469" t="s">
        <v>785</v>
      </c>
    </row>
    <row r="14" spans="1:2" ht="15" customHeight="1">
      <c r="A14" s="468">
        <v>4.1142387544852076E-4</v>
      </c>
      <c r="B14" s="469" t="s">
        <v>786</v>
      </c>
    </row>
    <row r="15" spans="1:2" ht="15" customHeight="1">
      <c r="A15" s="468">
        <v>3.65126859337213E-4</v>
      </c>
      <c r="B15" s="469" t="s">
        <v>397</v>
      </c>
    </row>
    <row r="16" spans="1:2" ht="15" customHeight="1">
      <c r="A16" s="468">
        <v>3.2145657966636912E-4</v>
      </c>
      <c r="B16" s="469" t="s">
        <v>345</v>
      </c>
    </row>
    <row r="17" spans="1:2">
      <c r="A17" s="473">
        <v>3.1413131295761934E-4</v>
      </c>
      <c r="B17" s="467" t="s">
        <v>787</v>
      </c>
    </row>
    <row r="18" spans="1:2">
      <c r="A18" s="473">
        <v>2.4877983263114537E-4</v>
      </c>
      <c r="B18" s="467" t="s">
        <v>788</v>
      </c>
    </row>
    <row r="19" spans="1:2">
      <c r="A19" s="473">
        <v>1.9779647275236083E-4</v>
      </c>
      <c r="B19" s="467" t="s">
        <v>360</v>
      </c>
    </row>
    <row r="20" spans="1:2">
      <c r="A20" s="473">
        <v>1.6017909612584333E-4</v>
      </c>
      <c r="B20" s="467" t="s">
        <v>789</v>
      </c>
    </row>
    <row r="21" spans="1:2">
      <c r="A21" s="473">
        <v>1.5974452052455835E-4</v>
      </c>
      <c r="B21" s="467" t="s">
        <v>790</v>
      </c>
    </row>
    <row r="22" spans="1:2">
      <c r="A22" s="473">
        <v>1.2329976341451297E-4</v>
      </c>
      <c r="B22" s="467" t="s">
        <v>317</v>
      </c>
    </row>
    <row r="23" spans="1:2">
      <c r="A23" s="473">
        <v>1.0862910488393162E-4</v>
      </c>
      <c r="B23" s="467" t="s">
        <v>288</v>
      </c>
    </row>
    <row r="24" spans="1:2">
      <c r="A24" s="473">
        <v>1.0743262607918329E-4</v>
      </c>
      <c r="B24" s="467" t="s">
        <v>353</v>
      </c>
    </row>
    <row r="25" spans="1:2">
      <c r="A25" s="473">
        <v>9.4375751325022952E-5</v>
      </c>
      <c r="B25" s="467" t="s">
        <v>791</v>
      </c>
    </row>
    <row r="26" spans="1:2">
      <c r="A26" s="473">
        <v>8.1107514378118422E-5</v>
      </c>
      <c r="B26" s="467" t="s">
        <v>297</v>
      </c>
    </row>
    <row r="27" spans="1:2">
      <c r="A27" s="473">
        <v>6.469597088493426E-5</v>
      </c>
      <c r="B27" s="467" t="s">
        <v>792</v>
      </c>
    </row>
    <row r="28" spans="1:2">
      <c r="A28" s="473">
        <v>6.0164240226287812E-5</v>
      </c>
      <c r="B28" s="467" t="s">
        <v>292</v>
      </c>
    </row>
    <row r="29" spans="1:2">
      <c r="A29" s="473">
        <v>5.4835217585797517E-5</v>
      </c>
      <c r="B29" s="467" t="s">
        <v>290</v>
      </c>
    </row>
    <row r="30" spans="1:2" hidden="1">
      <c r="A30" s="473">
        <v>4.6956746939075867E-5</v>
      </c>
      <c r="B30" s="467" t="s">
        <v>793</v>
      </c>
    </row>
    <row r="31" spans="1:2" hidden="1">
      <c r="A31" s="473">
        <v>4.2494396795760024E-5</v>
      </c>
      <c r="B31" s="467" t="s">
        <v>289</v>
      </c>
    </row>
    <row r="32" spans="1:2" hidden="1">
      <c r="A32" s="473">
        <v>4.178837537277346E-5</v>
      </c>
      <c r="B32" s="467" t="s">
        <v>794</v>
      </c>
    </row>
    <row r="33" spans="1:2" hidden="1">
      <c r="A33" s="473">
        <v>4.0158849656844418E-5</v>
      </c>
      <c r="B33" s="467" t="s">
        <v>304</v>
      </c>
    </row>
    <row r="34" spans="1:2" hidden="1">
      <c r="A34" s="473">
        <v>4.001331759466038E-5</v>
      </c>
      <c r="B34" s="467" t="s">
        <v>795</v>
      </c>
    </row>
    <row r="35" spans="1:2" hidden="1">
      <c r="A35" s="473">
        <v>3.7335146337732352E-5</v>
      </c>
      <c r="B35" s="467" t="s">
        <v>796</v>
      </c>
    </row>
    <row r="36" spans="1:2" hidden="1">
      <c r="A36" s="473">
        <v>3.5928500655962935E-5</v>
      </c>
      <c r="B36" s="467" t="s">
        <v>308</v>
      </c>
    </row>
    <row r="37" spans="1:2" hidden="1">
      <c r="A37" s="473">
        <v>3.2980267737409214E-5</v>
      </c>
      <c r="B37" s="467" t="s">
        <v>320</v>
      </c>
    </row>
    <row r="38" spans="1:2" hidden="1">
      <c r="A38" s="473">
        <v>2.9673201827648475E-5</v>
      </c>
      <c r="B38" s="467" t="s">
        <v>307</v>
      </c>
    </row>
    <row r="39" spans="1:2" hidden="1">
      <c r="A39" s="473">
        <v>2.9224937599391356E-5</v>
      </c>
      <c r="B39" s="467" t="s">
        <v>797</v>
      </c>
    </row>
    <row r="40" spans="1:2" hidden="1">
      <c r="A40" s="473">
        <v>2.9220763485884321E-5</v>
      </c>
      <c r="B40" s="467" t="s">
        <v>302</v>
      </c>
    </row>
    <row r="41" spans="1:2" hidden="1">
      <c r="A41" s="473">
        <v>2.9000845053824958E-5</v>
      </c>
      <c r="B41" s="467" t="s">
        <v>300</v>
      </c>
    </row>
    <row r="42" spans="1:2" hidden="1">
      <c r="A42" s="473">
        <v>2.5103618785378263E-5</v>
      </c>
      <c r="B42" s="467" t="s">
        <v>798</v>
      </c>
    </row>
    <row r="43" spans="1:2" hidden="1">
      <c r="A43" s="473">
        <v>2.3352850680696372E-5</v>
      </c>
      <c r="B43" s="467" t="s">
        <v>314</v>
      </c>
    </row>
    <row r="44" spans="1:2" hidden="1">
      <c r="A44" s="473">
        <v>2.2891999951679512E-5</v>
      </c>
      <c r="B44" s="467" t="s">
        <v>799</v>
      </c>
    </row>
    <row r="45" spans="1:2" hidden="1">
      <c r="A45" s="473">
        <v>1.9744306595462972E-5</v>
      </c>
      <c r="B45" s="467" t="s">
        <v>291</v>
      </c>
    </row>
    <row r="46" spans="1:2" hidden="1">
      <c r="A46" s="473">
        <v>1.7282454757170446E-5</v>
      </c>
      <c r="B46" s="467" t="s">
        <v>306</v>
      </c>
    </row>
    <row r="47" spans="1:2" hidden="1">
      <c r="A47" s="473">
        <v>1.726287596143286E-5</v>
      </c>
      <c r="B47" s="467" t="s">
        <v>296</v>
      </c>
    </row>
    <row r="48" spans="1:2" hidden="1">
      <c r="A48" s="473">
        <v>1.41872247535008E-5</v>
      </c>
      <c r="B48" s="467" t="s">
        <v>319</v>
      </c>
    </row>
    <row r="49" spans="1:2" hidden="1">
      <c r="A49" s="473">
        <v>1.1897336838540916E-5</v>
      </c>
      <c r="B49" s="467" t="s">
        <v>301</v>
      </c>
    </row>
    <row r="50" spans="1:2" hidden="1">
      <c r="A50" s="473">
        <v>1.1655804295124279E-5</v>
      </c>
      <c r="B50" s="467" t="s">
        <v>328</v>
      </c>
    </row>
    <row r="51" spans="1:2" hidden="1">
      <c r="A51" s="473">
        <v>1.1626422172397884E-5</v>
      </c>
      <c r="B51" s="467" t="s">
        <v>327</v>
      </c>
    </row>
    <row r="52" spans="1:2" hidden="1">
      <c r="A52" s="473">
        <v>1.0292783692723118E-5</v>
      </c>
      <c r="B52" s="467" t="s">
        <v>315</v>
      </c>
    </row>
    <row r="53" spans="1:2" hidden="1">
      <c r="A53" s="473">
        <v>1.0048084370035824E-5</v>
      </c>
      <c r="B53" s="467" t="s">
        <v>310</v>
      </c>
    </row>
    <row r="54" spans="1:2" hidden="1">
      <c r="A54" s="473">
        <v>9.2620201834181595E-6</v>
      </c>
      <c r="B54" s="467" t="s">
        <v>303</v>
      </c>
    </row>
    <row r="55" spans="1:2" hidden="1">
      <c r="A55" s="473">
        <v>7.6716937230577854E-6</v>
      </c>
      <c r="B55" s="467" t="s">
        <v>299</v>
      </c>
    </row>
    <row r="56" spans="1:2" hidden="1">
      <c r="A56" s="473">
        <v>4.1677476526659284E-6</v>
      </c>
      <c r="B56" s="467" t="s">
        <v>293</v>
      </c>
    </row>
    <row r="57" spans="1:2" hidden="1">
      <c r="A57" s="473">
        <v>4.140781061228837E-6</v>
      </c>
      <c r="B57" s="467" t="s">
        <v>305</v>
      </c>
    </row>
    <row r="58" spans="1:2" hidden="1">
      <c r="A58" s="473">
        <v>4.0099939587064458E-6</v>
      </c>
      <c r="B58" s="467" t="s">
        <v>324</v>
      </c>
    </row>
    <row r="59" spans="1:2" hidden="1">
      <c r="A59" s="473">
        <v>3.5318267449212032E-6</v>
      </c>
      <c r="B59" s="467" t="s">
        <v>316</v>
      </c>
    </row>
    <row r="60" spans="1:2" hidden="1">
      <c r="A60" s="473">
        <v>2.7458822501223726E-6</v>
      </c>
      <c r="B60" s="467" t="s">
        <v>295</v>
      </c>
    </row>
    <row r="61" spans="1:2" hidden="1">
      <c r="A61" s="473">
        <v>2.1579035244494884E-6</v>
      </c>
      <c r="B61" s="467" t="s">
        <v>800</v>
      </c>
    </row>
    <row r="62" spans="1:2" hidden="1">
      <c r="A62" s="473">
        <v>2.0341529079626613E-6</v>
      </c>
      <c r="B62" s="467" t="s">
        <v>322</v>
      </c>
    </row>
    <row r="63" spans="1:2" hidden="1">
      <c r="A63" s="473">
        <v>1.8564735461974058E-6</v>
      </c>
      <c r="B63" s="467" t="s">
        <v>294</v>
      </c>
    </row>
    <row r="64" spans="1:2" hidden="1">
      <c r="A64" s="473">
        <v>1.8324431639515361E-6</v>
      </c>
      <c r="B64" s="467" t="s">
        <v>323</v>
      </c>
    </row>
    <row r="65" spans="1:2" hidden="1">
      <c r="A65" s="473">
        <v>1.6942441054860887E-6</v>
      </c>
      <c r="B65" s="467" t="s">
        <v>318</v>
      </c>
    </row>
    <row r="66" spans="1:2" hidden="1">
      <c r="A66" s="473">
        <v>1.582572069944891E-6</v>
      </c>
      <c r="B66" s="467" t="s">
        <v>325</v>
      </c>
    </row>
    <row r="67" spans="1:2" hidden="1">
      <c r="A67" s="473">
        <v>1.5547929054184399E-6</v>
      </c>
      <c r="B67" s="467" t="s">
        <v>298</v>
      </c>
    </row>
    <row r="68" spans="1:2" hidden="1">
      <c r="A68" s="473">
        <v>1.2334987077351361E-6</v>
      </c>
      <c r="B68" s="467" t="s">
        <v>329</v>
      </c>
    </row>
    <row r="69" spans="1:2" hidden="1">
      <c r="A69" s="473">
        <v>1.0502304406495606E-6</v>
      </c>
      <c r="B69" s="467" t="s">
        <v>309</v>
      </c>
    </row>
    <row r="70" spans="1:2" hidden="1">
      <c r="A70" s="473">
        <v>9.8766835282978699E-7</v>
      </c>
      <c r="B70" s="467" t="s">
        <v>313</v>
      </c>
    </row>
    <row r="71" spans="1:2" hidden="1">
      <c r="A71" s="473">
        <v>4.6351439586879556E-7</v>
      </c>
      <c r="B71" s="467" t="s">
        <v>321</v>
      </c>
    </row>
    <row r="72" spans="1:2" hidden="1">
      <c r="A72" s="473">
        <v>1.4798389547193894E-7</v>
      </c>
      <c r="B72" s="467" t="s">
        <v>330</v>
      </c>
    </row>
    <row r="73" spans="1:2" hidden="1">
      <c r="A73" s="473">
        <v>7.3772748995654983E-8</v>
      </c>
      <c r="B73" s="467" t="s">
        <v>312</v>
      </c>
    </row>
    <row r="74" spans="1:2" hidden="1">
      <c r="A74" s="473">
        <v>2.0737013871528696E-7</v>
      </c>
      <c r="B74" s="467" t="s">
        <v>311</v>
      </c>
    </row>
    <row r="75" spans="1:2" hidden="1">
      <c r="A75" s="473">
        <v>1.8131322491405005E-8</v>
      </c>
      <c r="B75" s="467" t="s">
        <v>312</v>
      </c>
    </row>
    <row r="76" spans="1:2" hidden="1">
      <c r="A76" s="473">
        <v>1.8075840703833697E-8</v>
      </c>
      <c r="B76" s="467" t="s">
        <v>330</v>
      </c>
    </row>
  </sheetData>
  <phoneticPr fontId="86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16">
        <v>39337.386435185188</v>
      </c>
      <c r="B2" s="516"/>
      <c r="C2" s="516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15"/>
      <c r="C3" s="515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15"/>
      <c r="C5" s="515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15"/>
      <c r="C6" s="515"/>
      <c r="D6" s="140"/>
      <c r="E6" s="142"/>
      <c r="F6" s="142"/>
      <c r="G6" s="142"/>
      <c r="H6" s="147" t="str">
        <f>'A1'!I7</f>
        <v>Turnover in nominal or notional principal amounts in August 2010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15"/>
      <c r="C7" s="515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60929.96380133013</v>
      </c>
      <c r="E13" s="401">
        <f t="shared" si="0"/>
        <v>906.72581625999965</v>
      </c>
      <c r="F13" s="401">
        <f t="shared" si="0"/>
        <v>8009.157151080004</v>
      </c>
      <c r="G13" s="401">
        <f t="shared" si="0"/>
        <v>554.18962930999976</v>
      </c>
      <c r="H13" s="401">
        <f t="shared" si="0"/>
        <v>344.14280499</v>
      </c>
      <c r="I13" s="401">
        <f t="shared" si="0"/>
        <v>526.78541264000023</v>
      </c>
      <c r="J13" s="401">
        <f t="shared" si="0"/>
        <v>43.49801466000001</v>
      </c>
      <c r="K13" s="401">
        <f t="shared" si="0"/>
        <v>62.835332980000004</v>
      </c>
      <c r="L13" s="111">
        <f t="shared" ref="L13:L22" si="1">SUM(D13:K13)</f>
        <v>71377.297963250137</v>
      </c>
    </row>
    <row r="14" spans="1:17" s="14" customFormat="1" ht="18" customHeight="1">
      <c r="A14" s="30"/>
      <c r="B14" s="31" t="s">
        <v>15</v>
      </c>
      <c r="C14" s="31"/>
      <c r="D14" s="122">
        <v>15119.206107559989</v>
      </c>
      <c r="E14" s="122">
        <v>48.945921509999948</v>
      </c>
      <c r="F14" s="122">
        <v>2905.4458639600002</v>
      </c>
      <c r="G14" s="122">
        <v>55.368252660000017</v>
      </c>
      <c r="H14" s="122">
        <v>14.498130879999998</v>
      </c>
      <c r="I14" s="122">
        <v>80.095757449999994</v>
      </c>
      <c r="J14" s="122">
        <v>0.14657144</v>
      </c>
      <c r="K14" s="122">
        <v>6.2968397199999977</v>
      </c>
      <c r="L14" s="111">
        <f t="shared" si="1"/>
        <v>18230.003445179987</v>
      </c>
    </row>
    <row r="15" spans="1:17" s="14" customFormat="1" ht="18" customHeight="1">
      <c r="A15" s="30"/>
      <c r="B15" s="31" t="s">
        <v>16</v>
      </c>
      <c r="C15" s="31"/>
      <c r="D15" s="111">
        <v>45810.757693770138</v>
      </c>
      <c r="E15" s="111">
        <v>857.7798947499997</v>
      </c>
      <c r="F15" s="111">
        <v>5103.7112871200034</v>
      </c>
      <c r="G15" s="111">
        <v>498.82137664999976</v>
      </c>
      <c r="H15" s="111">
        <v>329.64467410999998</v>
      </c>
      <c r="I15" s="111">
        <v>446.68965519000028</v>
      </c>
      <c r="J15" s="111">
        <v>43.351443220000007</v>
      </c>
      <c r="K15" s="111">
        <v>56.53849326000001</v>
      </c>
      <c r="L15" s="111">
        <f t="shared" si="1"/>
        <v>53147.294518070135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21525.984047579994</v>
      </c>
      <c r="E16" s="401">
        <f t="shared" si="2"/>
        <v>494.26634081999993</v>
      </c>
      <c r="F16" s="401">
        <f t="shared" si="2"/>
        <v>2160.4281034199998</v>
      </c>
      <c r="G16" s="401">
        <f t="shared" si="2"/>
        <v>233.35393516000002</v>
      </c>
      <c r="H16" s="401">
        <f t="shared" si="2"/>
        <v>116.93952110999999</v>
      </c>
      <c r="I16" s="401">
        <f t="shared" si="2"/>
        <v>99.395882990000018</v>
      </c>
      <c r="J16" s="401">
        <f t="shared" si="2"/>
        <v>30.827190569999992</v>
      </c>
      <c r="K16" s="401">
        <f t="shared" si="2"/>
        <v>335.18315359000002</v>
      </c>
      <c r="L16" s="111">
        <f t="shared" si="1"/>
        <v>24996.378175239992</v>
      </c>
    </row>
    <row r="17" spans="1:14" s="14" customFormat="1" ht="18" customHeight="1">
      <c r="A17" s="30"/>
      <c r="B17" s="31" t="s">
        <v>15</v>
      </c>
      <c r="C17" s="31"/>
      <c r="D17" s="122">
        <v>3714.9551213999994</v>
      </c>
      <c r="E17" s="122">
        <v>85.513736180000009</v>
      </c>
      <c r="F17" s="122">
        <v>179.15129364000001</v>
      </c>
      <c r="G17" s="122">
        <v>59.662358780000005</v>
      </c>
      <c r="H17" s="122">
        <v>8.2521000000000001E-3</v>
      </c>
      <c r="I17" s="122">
        <v>28.079313290000002</v>
      </c>
      <c r="J17" s="122">
        <v>0</v>
      </c>
      <c r="K17" s="122">
        <v>0.17054339000000002</v>
      </c>
      <c r="L17" s="111">
        <f t="shared" si="1"/>
        <v>4067.540618779999</v>
      </c>
    </row>
    <row r="18" spans="1:14" s="14" customFormat="1" ht="18" customHeight="1">
      <c r="A18" s="30"/>
      <c r="B18" s="31" t="s">
        <v>16</v>
      </c>
      <c r="C18" s="31"/>
      <c r="D18" s="111">
        <v>17811.028926179995</v>
      </c>
      <c r="E18" s="111">
        <v>408.7526046399999</v>
      </c>
      <c r="F18" s="111">
        <v>1981.2768097799997</v>
      </c>
      <c r="G18" s="111">
        <v>173.69157638000001</v>
      </c>
      <c r="H18" s="111">
        <v>116.93126900999998</v>
      </c>
      <c r="I18" s="111">
        <v>71.316569700000016</v>
      </c>
      <c r="J18" s="111">
        <v>30.827190569999992</v>
      </c>
      <c r="K18" s="111">
        <v>335.01261020000004</v>
      </c>
      <c r="L18" s="111">
        <f t="shared" si="1"/>
        <v>20928.837556459996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20247.521597459985</v>
      </c>
      <c r="E19" s="401">
        <f t="shared" si="3"/>
        <v>1204.97212021</v>
      </c>
      <c r="F19" s="401">
        <f t="shared" si="3"/>
        <v>5633.1433576599975</v>
      </c>
      <c r="G19" s="401">
        <f t="shared" si="3"/>
        <v>361.60974729999987</v>
      </c>
      <c r="H19" s="401">
        <f t="shared" si="3"/>
        <v>123.58486393000001</v>
      </c>
      <c r="I19" s="401">
        <f t="shared" si="3"/>
        <v>414.29225981000002</v>
      </c>
      <c r="J19" s="401">
        <f t="shared" si="3"/>
        <v>18.519915240000003</v>
      </c>
      <c r="K19" s="401">
        <f t="shared" si="3"/>
        <v>152.08064379999999</v>
      </c>
      <c r="L19" s="111">
        <f t="shared" si="1"/>
        <v>28155.724505409984</v>
      </c>
    </row>
    <row r="20" spans="1:14" s="14" customFormat="1" ht="18" customHeight="1">
      <c r="A20" s="30"/>
      <c r="B20" s="31" t="s">
        <v>15</v>
      </c>
      <c r="C20" s="31"/>
      <c r="D20" s="122">
        <v>4593.9718133899978</v>
      </c>
      <c r="E20" s="122">
        <v>194.36777767999999</v>
      </c>
      <c r="F20" s="122">
        <v>1621.9005498799993</v>
      </c>
      <c r="G20" s="122">
        <v>300.91292584999991</v>
      </c>
      <c r="H20" s="122">
        <v>64.755638080000011</v>
      </c>
      <c r="I20" s="122">
        <v>172.99571923000002</v>
      </c>
      <c r="J20" s="122">
        <v>17.470977930000004</v>
      </c>
      <c r="K20" s="122">
        <v>65.181932969999991</v>
      </c>
      <c r="L20" s="111">
        <f t="shared" si="1"/>
        <v>7031.5573350099958</v>
      </c>
    </row>
    <row r="21" spans="1:14" s="14" customFormat="1" ht="18" customHeight="1">
      <c r="A21" s="30"/>
      <c r="B21" s="31" t="s">
        <v>16</v>
      </c>
      <c r="C21" s="31"/>
      <c r="D21" s="111">
        <v>15653.549784069988</v>
      </c>
      <c r="E21" s="111">
        <v>1010.6043425300001</v>
      </c>
      <c r="F21" s="111">
        <v>4011.2428077799987</v>
      </c>
      <c r="G21" s="111">
        <v>60.696821449999987</v>
      </c>
      <c r="H21" s="111">
        <v>58.829225850000007</v>
      </c>
      <c r="I21" s="111">
        <v>241.29654058000003</v>
      </c>
      <c r="J21" s="111">
        <v>1.0489373099999999</v>
      </c>
      <c r="K21" s="111">
        <v>86.898710829999999</v>
      </c>
      <c r="L21" s="111">
        <f t="shared" si="1"/>
        <v>21124.167170399985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102703.46944637012</v>
      </c>
      <c r="E22" s="401">
        <f t="shared" si="4"/>
        <v>2605.9642772899997</v>
      </c>
      <c r="F22" s="401">
        <f t="shared" si="4"/>
        <v>15802.728612160001</v>
      </c>
      <c r="G22" s="401">
        <f t="shared" si="4"/>
        <v>1149.1533117699996</v>
      </c>
      <c r="H22" s="401">
        <f t="shared" si="4"/>
        <v>584.66719003000003</v>
      </c>
      <c r="I22" s="401">
        <f t="shared" si="4"/>
        <v>1040.4735554400004</v>
      </c>
      <c r="J22" s="401">
        <f t="shared" si="4"/>
        <v>92.845120470000012</v>
      </c>
      <c r="K22" s="401">
        <f t="shared" si="4"/>
        <v>550.09913037000001</v>
      </c>
      <c r="L22" s="111">
        <f t="shared" si="1"/>
        <v>124529.40064390011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182.30237686000001</v>
      </c>
      <c r="E25" s="401">
        <f t="shared" si="5"/>
        <v>28.787686060000002</v>
      </c>
      <c r="F25" s="401">
        <f t="shared" si="5"/>
        <v>363.33787304999998</v>
      </c>
      <c r="G25" s="401">
        <f t="shared" si="5"/>
        <v>300.17229619</v>
      </c>
      <c r="H25" s="401">
        <f t="shared" si="5"/>
        <v>0</v>
      </c>
      <c r="I25" s="401">
        <f t="shared" si="5"/>
        <v>0.67303869999999999</v>
      </c>
      <c r="J25" s="401">
        <f t="shared" si="5"/>
        <v>1.75976018</v>
      </c>
      <c r="K25" s="401">
        <f t="shared" si="5"/>
        <v>0.05</v>
      </c>
      <c r="L25" s="111">
        <f t="shared" ref="L25:L38" si="6">SUM(D25:K25)</f>
        <v>877.08303103999992</v>
      </c>
    </row>
    <row r="26" spans="1:14" s="14" customFormat="1" ht="18" customHeight="1">
      <c r="A26" s="30"/>
      <c r="B26" s="31" t="s">
        <v>15</v>
      </c>
      <c r="C26" s="12"/>
      <c r="D26" s="122">
        <v>14.222717849999999</v>
      </c>
      <c r="E26" s="122">
        <v>0</v>
      </c>
      <c r="F26" s="122">
        <v>131.62096088000001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145.84367873000002</v>
      </c>
    </row>
    <row r="27" spans="1:14" s="14" customFormat="1" ht="18" customHeight="1">
      <c r="A27" s="30"/>
      <c r="B27" s="31" t="s">
        <v>16</v>
      </c>
      <c r="C27" s="31"/>
      <c r="D27" s="111">
        <v>168.07965901</v>
      </c>
      <c r="E27" s="111">
        <v>28.787686060000002</v>
      </c>
      <c r="F27" s="111">
        <v>231.71691216999997</v>
      </c>
      <c r="G27" s="111">
        <v>300.17229619</v>
      </c>
      <c r="H27" s="111">
        <v>0</v>
      </c>
      <c r="I27" s="111">
        <v>0.67303869999999999</v>
      </c>
      <c r="J27" s="111">
        <v>1.75976018</v>
      </c>
      <c r="K27" s="111">
        <v>0.05</v>
      </c>
      <c r="L27" s="111">
        <f t="shared" si="6"/>
        <v>731.23935230999984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4348.1103090900006</v>
      </c>
      <c r="E28" s="401">
        <f t="shared" si="7"/>
        <v>5.7253154100000003</v>
      </c>
      <c r="F28" s="401">
        <f t="shared" si="7"/>
        <v>999.46968345999994</v>
      </c>
      <c r="G28" s="401">
        <f t="shared" si="7"/>
        <v>0.59902359999999999</v>
      </c>
      <c r="H28" s="401">
        <f t="shared" si="7"/>
        <v>0.99912175999999997</v>
      </c>
      <c r="I28" s="401">
        <f t="shared" si="7"/>
        <v>0</v>
      </c>
      <c r="J28" s="401">
        <f t="shared" si="7"/>
        <v>0</v>
      </c>
      <c r="K28" s="401">
        <f t="shared" si="7"/>
        <v>296.74130631000003</v>
      </c>
      <c r="L28" s="111">
        <f t="shared" si="6"/>
        <v>5651.6447596300004</v>
      </c>
    </row>
    <row r="29" spans="1:14" s="14" customFormat="1" ht="18" customHeight="1">
      <c r="A29" s="30"/>
      <c r="B29" s="31" t="s">
        <v>15</v>
      </c>
      <c r="C29" s="12"/>
      <c r="D29" s="122">
        <v>918.46429083000055</v>
      </c>
      <c r="E29" s="122">
        <v>0</v>
      </c>
      <c r="F29" s="122">
        <v>29.702477349999999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948.16676818000053</v>
      </c>
    </row>
    <row r="30" spans="1:14" s="14" customFormat="1" ht="18" customHeight="1">
      <c r="A30" s="30"/>
      <c r="B30" s="31" t="s">
        <v>16</v>
      </c>
      <c r="C30" s="31"/>
      <c r="D30" s="111">
        <v>3429.6460182600003</v>
      </c>
      <c r="E30" s="111">
        <v>5.7253154100000003</v>
      </c>
      <c r="F30" s="111">
        <v>969.76720610999996</v>
      </c>
      <c r="G30" s="111">
        <v>0.59902359999999999</v>
      </c>
      <c r="H30" s="111">
        <v>0.99912175999999997</v>
      </c>
      <c r="I30" s="111">
        <v>0</v>
      </c>
      <c r="J30" s="111">
        <v>0</v>
      </c>
      <c r="K30" s="111">
        <v>296.74130631000003</v>
      </c>
      <c r="L30" s="111">
        <f t="shared" si="6"/>
        <v>4703.4779914500004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305.04898961999999</v>
      </c>
      <c r="E31" s="401">
        <f t="shared" si="8"/>
        <v>0</v>
      </c>
      <c r="F31" s="401">
        <f t="shared" si="8"/>
        <v>754.49141648</v>
      </c>
      <c r="G31" s="401">
        <f t="shared" si="8"/>
        <v>300.29177771000002</v>
      </c>
      <c r="H31" s="401">
        <f t="shared" si="8"/>
        <v>2.7954704999999995</v>
      </c>
      <c r="I31" s="401">
        <f t="shared" si="8"/>
        <v>0</v>
      </c>
      <c r="J31" s="401">
        <f t="shared" si="8"/>
        <v>0</v>
      </c>
      <c r="K31" s="401">
        <f t="shared" si="8"/>
        <v>7.3999999999999996E-2</v>
      </c>
      <c r="L31" s="111">
        <f t="shared" si="6"/>
        <v>1362.7016543100001</v>
      </c>
    </row>
    <row r="32" spans="1:14" s="14" customFormat="1" ht="18" customHeight="1">
      <c r="A32" s="30"/>
      <c r="B32" s="31" t="s">
        <v>15</v>
      </c>
      <c r="C32" s="12"/>
      <c r="D32" s="122">
        <v>7.5173698800000004</v>
      </c>
      <c r="E32" s="122">
        <v>0</v>
      </c>
      <c r="F32" s="122">
        <v>0.27906407999999999</v>
      </c>
      <c r="G32" s="122">
        <v>300.29177771000002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308.08821167000002</v>
      </c>
    </row>
    <row r="33" spans="1:15" s="14" customFormat="1" ht="18" customHeight="1">
      <c r="A33" s="30"/>
      <c r="B33" s="31" t="s">
        <v>16</v>
      </c>
      <c r="C33" s="31"/>
      <c r="D33" s="111">
        <v>297.53161974</v>
      </c>
      <c r="E33" s="111">
        <v>0</v>
      </c>
      <c r="F33" s="111">
        <v>754.21235239999999</v>
      </c>
      <c r="G33" s="111">
        <v>0</v>
      </c>
      <c r="H33" s="111">
        <v>2.7954704999999995</v>
      </c>
      <c r="I33" s="111">
        <v>0</v>
      </c>
      <c r="J33" s="111">
        <v>0</v>
      </c>
      <c r="K33" s="111">
        <v>7.3999999999999996E-2</v>
      </c>
      <c r="L33" s="111">
        <f t="shared" si="6"/>
        <v>1054.6134426400001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4835.4616755699999</v>
      </c>
      <c r="E34" s="401">
        <f t="shared" si="9"/>
        <v>34.513001470000006</v>
      </c>
      <c r="F34" s="401">
        <f t="shared" si="9"/>
        <v>2117.29897299</v>
      </c>
      <c r="G34" s="401">
        <f t="shared" si="9"/>
        <v>601.06309750000003</v>
      </c>
      <c r="H34" s="401">
        <f t="shared" si="9"/>
        <v>3.7945922599999995</v>
      </c>
      <c r="I34" s="401">
        <f t="shared" si="9"/>
        <v>0.67303869999999999</v>
      </c>
      <c r="J34" s="401">
        <f t="shared" si="9"/>
        <v>1.75976018</v>
      </c>
      <c r="K34" s="401">
        <f t="shared" si="9"/>
        <v>296.86530631000005</v>
      </c>
      <c r="L34" s="111">
        <f t="shared" si="6"/>
        <v>7891.42944498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36.404684239999995</v>
      </c>
      <c r="E36" s="112">
        <v>0</v>
      </c>
      <c r="F36" s="112">
        <v>706.9932676699998</v>
      </c>
      <c r="G36" s="112">
        <v>0.59902359999999999</v>
      </c>
      <c r="H36" s="112">
        <v>3.7945922599999999</v>
      </c>
      <c r="I36" s="112">
        <v>0</v>
      </c>
      <c r="J36" s="112">
        <v>0.13545600999999999</v>
      </c>
      <c r="K36" s="112">
        <v>0.52387674000000006</v>
      </c>
      <c r="L36" s="111">
        <f t="shared" si="6"/>
        <v>748.45090051999978</v>
      </c>
    </row>
    <row r="37" spans="1:15" s="14" customFormat="1" ht="18" customHeight="1">
      <c r="A37" s="29"/>
      <c r="B37" s="12" t="s">
        <v>22</v>
      </c>
      <c r="C37" s="12"/>
      <c r="D37" s="112">
        <v>4799.0569913299987</v>
      </c>
      <c r="E37" s="112">
        <v>34.513001469999999</v>
      </c>
      <c r="F37" s="112">
        <v>1410.30570532</v>
      </c>
      <c r="G37" s="112">
        <v>0.11948152000000001</v>
      </c>
      <c r="H37" s="112">
        <v>0</v>
      </c>
      <c r="I37" s="112">
        <v>0.67303869999999999</v>
      </c>
      <c r="J37" s="112">
        <v>1.62430417</v>
      </c>
      <c r="K37" s="112">
        <v>0</v>
      </c>
      <c r="L37" s="111">
        <f t="shared" si="6"/>
        <v>6246.292522509998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600.34459237999999</v>
      </c>
      <c r="H38" s="112">
        <v>0</v>
      </c>
      <c r="I38" s="112">
        <v>0</v>
      </c>
      <c r="J38" s="112">
        <v>0</v>
      </c>
      <c r="K38" s="133">
        <v>296.34142957</v>
      </c>
      <c r="L38" s="111">
        <f t="shared" si="6"/>
        <v>896.68602194999994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89168.472827619873</v>
      </c>
      <c r="E41" s="401">
        <f t="shared" si="10"/>
        <v>2561.7881938299997</v>
      </c>
      <c r="F41" s="401">
        <f t="shared" si="10"/>
        <v>6183.6215082599965</v>
      </c>
      <c r="G41" s="401">
        <f t="shared" si="10"/>
        <v>2404.3584484100002</v>
      </c>
      <c r="H41" s="401">
        <f t="shared" si="10"/>
        <v>156.88898510000007</v>
      </c>
      <c r="I41" s="401">
        <f t="shared" si="10"/>
        <v>270.71798070000006</v>
      </c>
      <c r="J41" s="401">
        <f t="shared" si="10"/>
        <v>337.82558242999988</v>
      </c>
      <c r="K41" s="401">
        <f t="shared" si="10"/>
        <v>155.78677237999995</v>
      </c>
      <c r="L41" s="111">
        <f t="shared" ref="L41:L50" si="11">SUM(D41:K41)</f>
        <v>101239.46029872987</v>
      </c>
    </row>
    <row r="42" spans="1:15" s="14" customFormat="1" ht="18" customHeight="1">
      <c r="A42" s="30"/>
      <c r="B42" s="31" t="s">
        <v>15</v>
      </c>
      <c r="C42" s="31"/>
      <c r="D42" s="122">
        <v>22064.336105859904</v>
      </c>
      <c r="E42" s="122">
        <v>245.39684418999994</v>
      </c>
      <c r="F42" s="122">
        <v>1379.4028095000001</v>
      </c>
      <c r="G42" s="122">
        <v>103.24009205999997</v>
      </c>
      <c r="H42" s="122">
        <v>17.614877079999999</v>
      </c>
      <c r="I42" s="122">
        <v>55.188265019999996</v>
      </c>
      <c r="J42" s="122">
        <v>2.2618699999999996</v>
      </c>
      <c r="K42" s="122">
        <v>0</v>
      </c>
      <c r="L42" s="111">
        <f t="shared" si="11"/>
        <v>23867.4408637099</v>
      </c>
    </row>
    <row r="43" spans="1:15" s="14" customFormat="1" ht="18" customHeight="1">
      <c r="A43" s="30"/>
      <c r="B43" s="31" t="s">
        <v>16</v>
      </c>
      <c r="C43" s="31"/>
      <c r="D43" s="111">
        <v>67104.136721759962</v>
      </c>
      <c r="E43" s="111">
        <v>2316.3913496399996</v>
      </c>
      <c r="F43" s="111">
        <v>4804.2186987599962</v>
      </c>
      <c r="G43" s="111">
        <v>2301.1183563500003</v>
      </c>
      <c r="H43" s="111">
        <v>139.27410802000006</v>
      </c>
      <c r="I43" s="111">
        <v>215.52971568000004</v>
      </c>
      <c r="J43" s="111">
        <v>335.5637124299999</v>
      </c>
      <c r="K43" s="111">
        <v>155.78677237999995</v>
      </c>
      <c r="L43" s="111">
        <f t="shared" si="11"/>
        <v>77372.01943501996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36451.378681119939</v>
      </c>
      <c r="E44" s="401">
        <f t="shared" si="12"/>
        <v>2160.2407898999995</v>
      </c>
      <c r="F44" s="401">
        <f t="shared" si="12"/>
        <v>3049.6597196000007</v>
      </c>
      <c r="G44" s="401">
        <f t="shared" si="12"/>
        <v>1669.0218574999994</v>
      </c>
      <c r="H44" s="401">
        <f t="shared" si="12"/>
        <v>220.28820071999991</v>
      </c>
      <c r="I44" s="401">
        <f t="shared" si="12"/>
        <v>41.419195420000001</v>
      </c>
      <c r="J44" s="401">
        <f t="shared" si="12"/>
        <v>73.108849240000012</v>
      </c>
      <c r="K44" s="401">
        <f t="shared" si="12"/>
        <v>141.67105342000008</v>
      </c>
      <c r="L44" s="111">
        <f t="shared" si="11"/>
        <v>43806.788346919944</v>
      </c>
    </row>
    <row r="45" spans="1:15" s="14" customFormat="1" ht="18" customHeight="1">
      <c r="A45" s="30"/>
      <c r="B45" s="31" t="s">
        <v>15</v>
      </c>
      <c r="C45" s="31"/>
      <c r="D45" s="122">
        <v>8535.9148131599977</v>
      </c>
      <c r="E45" s="122">
        <v>273.23930757000005</v>
      </c>
      <c r="F45" s="122">
        <v>1300.4668391199998</v>
      </c>
      <c r="G45" s="122">
        <v>66.265001690000005</v>
      </c>
      <c r="H45" s="122">
        <v>0</v>
      </c>
      <c r="I45" s="122">
        <v>30.957557480000002</v>
      </c>
      <c r="J45" s="122">
        <v>0</v>
      </c>
      <c r="K45" s="122">
        <v>0</v>
      </c>
      <c r="L45" s="111">
        <f t="shared" si="11"/>
        <v>10206.843519019998</v>
      </c>
    </row>
    <row r="46" spans="1:15" s="14" customFormat="1" ht="18" customHeight="1">
      <c r="A46" s="30"/>
      <c r="B46" s="31" t="s">
        <v>16</v>
      </c>
      <c r="C46" s="31"/>
      <c r="D46" s="111">
        <v>27915.463867959945</v>
      </c>
      <c r="E46" s="111">
        <v>1887.0014823299994</v>
      </c>
      <c r="F46" s="111">
        <v>1749.1928804800009</v>
      </c>
      <c r="G46" s="111">
        <v>1602.7568558099995</v>
      </c>
      <c r="H46" s="111">
        <v>220.28820071999991</v>
      </c>
      <c r="I46" s="111">
        <v>10.461637939999999</v>
      </c>
      <c r="J46" s="111">
        <v>73.108849240000012</v>
      </c>
      <c r="K46" s="111">
        <v>141.67105342000008</v>
      </c>
      <c r="L46" s="111">
        <f t="shared" si="11"/>
        <v>33599.944827899955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15304.18060314001</v>
      </c>
      <c r="E47" s="401">
        <f t="shared" si="13"/>
        <v>468.23159878000001</v>
      </c>
      <c r="F47" s="401">
        <f t="shared" si="13"/>
        <v>691.48587421999969</v>
      </c>
      <c r="G47" s="401">
        <f t="shared" si="13"/>
        <v>155.63786551999999</v>
      </c>
      <c r="H47" s="401">
        <f t="shared" si="13"/>
        <v>126.33373801</v>
      </c>
      <c r="I47" s="401">
        <f t="shared" si="13"/>
        <v>121.03564064</v>
      </c>
      <c r="J47" s="401">
        <f t="shared" si="13"/>
        <v>393.04177024000018</v>
      </c>
      <c r="K47" s="401">
        <f t="shared" si="13"/>
        <v>18.864011739999992</v>
      </c>
      <c r="L47" s="111">
        <f t="shared" si="11"/>
        <v>17278.811102290005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1216.3259782199998</v>
      </c>
      <c r="E48" s="122">
        <v>236.54812106000006</v>
      </c>
      <c r="F48" s="122">
        <v>364.36199061999974</v>
      </c>
      <c r="G48" s="122">
        <v>49.814964620000005</v>
      </c>
      <c r="H48" s="122">
        <v>51.779476770000002</v>
      </c>
      <c r="I48" s="122">
        <v>102.7856884</v>
      </c>
      <c r="J48" s="122">
        <v>0.49966246000000003</v>
      </c>
      <c r="K48" s="122">
        <v>18.477011739999991</v>
      </c>
      <c r="L48" s="111">
        <f t="shared" si="11"/>
        <v>2040.5928938899997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14087.85462492001</v>
      </c>
      <c r="E49" s="111">
        <v>231.68347771999998</v>
      </c>
      <c r="F49" s="111">
        <v>327.12388359999994</v>
      </c>
      <c r="G49" s="111">
        <v>105.82290089999999</v>
      </c>
      <c r="H49" s="111">
        <v>74.554261240000002</v>
      </c>
      <c r="I49" s="111">
        <v>18.249952239999995</v>
      </c>
      <c r="J49" s="111">
        <v>392.54210778000015</v>
      </c>
      <c r="K49" s="111">
        <v>0.38700000000000012</v>
      </c>
      <c r="L49" s="111">
        <f t="shared" si="11"/>
        <v>15238.218208400011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140924.03211187982</v>
      </c>
      <c r="E50" s="401">
        <f t="shared" si="14"/>
        <v>5190.260582509999</v>
      </c>
      <c r="F50" s="401">
        <f t="shared" si="14"/>
        <v>9924.7671020799971</v>
      </c>
      <c r="G50" s="401">
        <f t="shared" si="14"/>
        <v>4229.0181714299997</v>
      </c>
      <c r="H50" s="401">
        <f t="shared" si="14"/>
        <v>503.51092382999997</v>
      </c>
      <c r="I50" s="401">
        <f t="shared" si="14"/>
        <v>433.17281676000005</v>
      </c>
      <c r="J50" s="401">
        <f t="shared" si="14"/>
        <v>803.9762019100001</v>
      </c>
      <c r="K50" s="401">
        <f t="shared" si="14"/>
        <v>316.32183754000005</v>
      </c>
      <c r="L50" s="111">
        <f t="shared" si="11"/>
        <v>162325.05974793981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135033.6613839803</v>
      </c>
      <c r="E52" s="112">
        <v>5145.1613467599936</v>
      </c>
      <c r="F52" s="112">
        <v>9896.3334108899835</v>
      </c>
      <c r="G52" s="112">
        <v>3843.9846730099985</v>
      </c>
      <c r="H52" s="112">
        <v>501.54677786000019</v>
      </c>
      <c r="I52" s="112">
        <v>432.2603161399997</v>
      </c>
      <c r="J52" s="112">
        <v>801.37072286</v>
      </c>
      <c r="K52" s="112">
        <v>287.1183613000004</v>
      </c>
      <c r="L52" s="111">
        <f>SUM(D52:K52)</f>
        <v>155941.4369928003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5890.3707279100026</v>
      </c>
      <c r="E53" s="112">
        <v>45.099235749999998</v>
      </c>
      <c r="F53" s="112">
        <v>28.433691190000005</v>
      </c>
      <c r="G53" s="112">
        <v>385.03349842</v>
      </c>
      <c r="H53" s="112">
        <v>1.9641459700000001</v>
      </c>
      <c r="I53" s="112">
        <v>0.9125006200000001</v>
      </c>
      <c r="J53" s="112">
        <v>2.60547905</v>
      </c>
      <c r="K53" s="112">
        <v>29.203476240000001</v>
      </c>
      <c r="L53" s="111">
        <f>SUM(D53:K53)</f>
        <v>6383.6227551500024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16">
        <v>39337.364062499997</v>
      </c>
      <c r="B2" s="517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August 2010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171.48626230999997</v>
      </c>
      <c r="E13" s="401">
        <f t="shared" si="0"/>
        <v>272.98220935999996</v>
      </c>
      <c r="F13" s="401">
        <f t="shared" si="0"/>
        <v>237.31447446000001</v>
      </c>
      <c r="G13" s="401">
        <f t="shared" si="0"/>
        <v>4.0872048599999999</v>
      </c>
      <c r="H13" s="401">
        <f t="shared" si="0"/>
        <v>0.13800414</v>
      </c>
      <c r="I13" s="401">
        <f t="shared" si="0"/>
        <v>4.3384481399999997</v>
      </c>
      <c r="J13" s="401">
        <f t="shared" si="0"/>
        <v>0.48798734999999999</v>
      </c>
      <c r="K13" s="401">
        <f t="shared" ref="K13:K21" si="1">SUM(D13:J13)</f>
        <v>690.83459061999997</v>
      </c>
      <c r="L13" s="402">
        <f t="shared" si="0"/>
        <v>32.765089134999997</v>
      </c>
      <c r="M13" s="401">
        <f t="shared" si="0"/>
        <v>251117.1406558672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3.6808682000000004</v>
      </c>
      <c r="E14" s="122">
        <v>23.034509169999996</v>
      </c>
      <c r="F14" s="122">
        <v>1.3398760399999998</v>
      </c>
      <c r="G14" s="122">
        <v>0</v>
      </c>
      <c r="H14" s="122">
        <v>0</v>
      </c>
      <c r="I14" s="122">
        <v>0.83978300000000006</v>
      </c>
      <c r="J14" s="122">
        <v>5.1405180000000002E-2</v>
      </c>
      <c r="K14" s="122">
        <f t="shared" si="1"/>
        <v>28.946441589999996</v>
      </c>
      <c r="L14" s="388">
        <v>4.2775514200000009</v>
      </c>
      <c r="M14" s="122">
        <f>L14+K14+'A2'!L14+'A1'!M14</f>
        <v>158096.48035269216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167.80539410999998</v>
      </c>
      <c r="E15" s="111">
        <v>249.94770018999998</v>
      </c>
      <c r="F15" s="111">
        <v>235.97459842000001</v>
      </c>
      <c r="G15" s="111">
        <v>4.0872048599999999</v>
      </c>
      <c r="H15" s="111">
        <v>0.13800414</v>
      </c>
      <c r="I15" s="111">
        <v>3.4986651399999995</v>
      </c>
      <c r="J15" s="111">
        <v>0.43658216999999999</v>
      </c>
      <c r="K15" s="111">
        <f t="shared" si="1"/>
        <v>661.88814902999991</v>
      </c>
      <c r="L15" s="388">
        <v>28.487537714999995</v>
      </c>
      <c r="M15" s="122">
        <f>L15+K15+'A2'!L15+'A1'!M15</f>
        <v>93020.660303175042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51.189194120000018</v>
      </c>
      <c r="E16" s="401">
        <f t="shared" si="2"/>
        <v>315.47334402999991</v>
      </c>
      <c r="F16" s="401">
        <f t="shared" si="2"/>
        <v>104.22561723999998</v>
      </c>
      <c r="G16" s="401">
        <f t="shared" si="2"/>
        <v>42.040092560000005</v>
      </c>
      <c r="H16" s="401">
        <f t="shared" si="2"/>
        <v>0.12769289</v>
      </c>
      <c r="I16" s="401">
        <f t="shared" si="2"/>
        <v>0.58302072999999999</v>
      </c>
      <c r="J16" s="401">
        <f t="shared" si="2"/>
        <v>0.70504314999999995</v>
      </c>
      <c r="K16" s="401">
        <f t="shared" si="1"/>
        <v>514.34400472000004</v>
      </c>
      <c r="L16" s="401">
        <f t="shared" si="2"/>
        <v>179.51776984499992</v>
      </c>
      <c r="M16" s="401">
        <f t="shared" si="2"/>
        <v>103381.513211375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1.6332948</v>
      </c>
      <c r="E17" s="122">
        <v>143.85456498999997</v>
      </c>
      <c r="F17" s="122">
        <v>1.2705108600000001</v>
      </c>
      <c r="G17" s="122">
        <v>0</v>
      </c>
      <c r="H17" s="122">
        <v>0</v>
      </c>
      <c r="I17" s="122">
        <v>0</v>
      </c>
      <c r="J17" s="122">
        <v>0</v>
      </c>
      <c r="K17" s="122">
        <f t="shared" si="1"/>
        <v>146.75837064999996</v>
      </c>
      <c r="L17" s="388">
        <v>0.74205023999999997</v>
      </c>
      <c r="M17" s="122">
        <f>L17+K17+'A2'!L17+'A1'!M17</f>
        <v>34974.080970749943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49.555899320000016</v>
      </c>
      <c r="E18" s="111">
        <v>171.61877903999994</v>
      </c>
      <c r="F18" s="111">
        <v>102.95510637999998</v>
      </c>
      <c r="G18" s="111">
        <v>42.040092560000005</v>
      </c>
      <c r="H18" s="111">
        <v>0.12769289</v>
      </c>
      <c r="I18" s="111">
        <v>0.58302072999999999</v>
      </c>
      <c r="J18" s="111">
        <v>0.70504314999999995</v>
      </c>
      <c r="K18" s="111">
        <f t="shared" si="1"/>
        <v>367.58563406999991</v>
      </c>
      <c r="L18" s="388">
        <v>178.77571960499992</v>
      </c>
      <c r="M18" s="122">
        <f>L18+K18+'A2'!L18+'A1'!M18</f>
        <v>68407.432240625058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157.59141303000001</v>
      </c>
      <c r="E19" s="401">
        <f t="shared" si="3"/>
        <v>96.024525180000012</v>
      </c>
      <c r="F19" s="401">
        <f t="shared" si="3"/>
        <v>247.25971861000008</v>
      </c>
      <c r="G19" s="401">
        <f t="shared" si="3"/>
        <v>0.4465934299999999</v>
      </c>
      <c r="H19" s="401">
        <f t="shared" si="3"/>
        <v>0.85984119000000014</v>
      </c>
      <c r="I19" s="401">
        <f t="shared" si="3"/>
        <v>3.6577334199999996</v>
      </c>
      <c r="J19" s="401">
        <f t="shared" si="3"/>
        <v>2.0641290199999993</v>
      </c>
      <c r="K19" s="401">
        <f t="shared" si="1"/>
        <v>507.90395388000013</v>
      </c>
      <c r="L19" s="401">
        <f t="shared" si="3"/>
        <v>207.97102812000003</v>
      </c>
      <c r="M19" s="401">
        <f t="shared" si="3"/>
        <v>167028.85620164001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139.20605693000002</v>
      </c>
      <c r="E20" s="122">
        <v>64.468208650000008</v>
      </c>
      <c r="F20" s="122">
        <v>242.20031828000009</v>
      </c>
      <c r="G20" s="122">
        <v>0.4465934299999999</v>
      </c>
      <c r="H20" s="122">
        <v>0.60253312000000014</v>
      </c>
      <c r="I20" s="122">
        <v>1.07116053</v>
      </c>
      <c r="J20" s="122">
        <v>2.0253842299999993</v>
      </c>
      <c r="K20" s="122">
        <f t="shared" si="1"/>
        <v>450.0202551700001</v>
      </c>
      <c r="L20" s="388">
        <v>123.30335837000003</v>
      </c>
      <c r="M20" s="122">
        <f>L20+K20+'A2'!L20+'A1'!M20</f>
        <v>58862.227057950113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18.385356100000003</v>
      </c>
      <c r="E21" s="111">
        <v>31.556316530000007</v>
      </c>
      <c r="F21" s="111">
        <v>5.059400329999999</v>
      </c>
      <c r="G21" s="111">
        <v>0</v>
      </c>
      <c r="H21" s="111">
        <v>0.25730807</v>
      </c>
      <c r="I21" s="111">
        <v>2.5865728899999998</v>
      </c>
      <c r="J21" s="111">
        <v>3.8744790000000001E-2</v>
      </c>
      <c r="K21" s="111">
        <f t="shared" si="1"/>
        <v>57.883698710000019</v>
      </c>
      <c r="L21" s="388">
        <v>84.667669750000002</v>
      </c>
      <c r="M21" s="122">
        <f>L21+K21+'A2'!L21+'A1'!M21</f>
        <v>108166.62914368989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380.26686946000001</v>
      </c>
      <c r="E22" s="401">
        <f t="shared" si="4"/>
        <v>684.48007856999993</v>
      </c>
      <c r="F22" s="401">
        <f t="shared" si="4"/>
        <v>588.79981031000011</v>
      </c>
      <c r="G22" s="401">
        <f t="shared" si="4"/>
        <v>46.573890850000005</v>
      </c>
      <c r="H22" s="401">
        <f t="shared" si="4"/>
        <v>1.1255382200000001</v>
      </c>
      <c r="I22" s="401">
        <f t="shared" si="4"/>
        <v>8.5792022899999996</v>
      </c>
      <c r="J22" s="401">
        <f t="shared" si="4"/>
        <v>3.2571595199999992</v>
      </c>
      <c r="K22" s="401">
        <f t="shared" si="4"/>
        <v>1713.0825492200001</v>
      </c>
      <c r="L22" s="401">
        <f t="shared" si="4"/>
        <v>420.25388709999993</v>
      </c>
      <c r="M22" s="401">
        <f t="shared" si="4"/>
        <v>521527.51006888226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0</v>
      </c>
      <c r="E25" s="401">
        <f t="shared" si="5"/>
        <v>94.101407200000011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94.101407200000011</v>
      </c>
      <c r="L25" s="401">
        <f t="shared" si="5"/>
        <v>2.5000000000000001E-2</v>
      </c>
      <c r="M25" s="401">
        <f t="shared" si="5"/>
        <v>4225.1958227400009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57.319775180000001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57.319775180000001</v>
      </c>
      <c r="L26" s="388">
        <v>0</v>
      </c>
      <c r="M26" s="122">
        <f>L26+K26+'A2'!L26+'A1'!M26</f>
        <v>435.62673006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0</v>
      </c>
      <c r="E27" s="111">
        <v>36.781632020000004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36.781632020000004</v>
      </c>
      <c r="L27" s="388">
        <v>2.5000000000000001E-2</v>
      </c>
      <c r="M27" s="122">
        <f>L27+K27+'A2'!L27+'A1'!M27</f>
        <v>3789.5690926800007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0</v>
      </c>
      <c r="E28" s="401">
        <f t="shared" si="7"/>
        <v>156.04294994000003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156.04294994000003</v>
      </c>
      <c r="L28" s="401">
        <f t="shared" si="7"/>
        <v>148.41477737499997</v>
      </c>
      <c r="M28" s="401">
        <f t="shared" si="7"/>
        <v>11263.308617164999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63.386699879999995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63.386699879999995</v>
      </c>
      <c r="L29" s="388">
        <v>0</v>
      </c>
      <c r="M29" s="122">
        <f>L29+K29+'A2'!L29+'A1'!M29</f>
        <v>3981.6742584999993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92.656250060000019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92.656250060000019</v>
      </c>
      <c r="L30" s="388">
        <v>148.41477737499997</v>
      </c>
      <c r="M30" s="122">
        <f>L30+K30+'A2'!L30+'A1'!M30</f>
        <v>7281.634358665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16.675710309999999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0.12636990000000001</v>
      </c>
      <c r="K31" s="401">
        <f t="shared" si="6"/>
        <v>16.80208021</v>
      </c>
      <c r="L31" s="401">
        <f t="shared" si="8"/>
        <v>0.10018494999999999</v>
      </c>
      <c r="M31" s="401">
        <f t="shared" si="8"/>
        <v>4527.4693036999997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</v>
      </c>
      <c r="M32" s="122">
        <f>L32+K32+'A2'!L32+'A1'!M32</f>
        <v>2044.0074838599999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16.675710309999999</v>
      </c>
      <c r="F33" s="111">
        <v>0</v>
      </c>
      <c r="G33" s="111">
        <v>0</v>
      </c>
      <c r="H33" s="111">
        <v>0</v>
      </c>
      <c r="I33" s="111">
        <v>0</v>
      </c>
      <c r="J33" s="111">
        <v>0.12636990000000001</v>
      </c>
      <c r="K33" s="122">
        <f t="shared" si="6"/>
        <v>16.80208021</v>
      </c>
      <c r="L33" s="388">
        <v>0.10018494999999999</v>
      </c>
      <c r="M33" s="122">
        <f>L33+K33+'A2'!L33+'A1'!M33</f>
        <v>2483.4618198400003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0</v>
      </c>
      <c r="E34" s="401">
        <f t="shared" si="9"/>
        <v>266.82006745000001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0.12636990000000001</v>
      </c>
      <c r="K34" s="401">
        <f t="shared" si="9"/>
        <v>266.94643735</v>
      </c>
      <c r="L34" s="401">
        <f t="shared" si="9"/>
        <v>148.53996232499998</v>
      </c>
      <c r="M34" s="401">
        <f t="shared" si="9"/>
        <v>20015.973743604998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266.82006744999995</v>
      </c>
      <c r="F36" s="112">
        <v>0</v>
      </c>
      <c r="G36" s="112">
        <v>0</v>
      </c>
      <c r="H36" s="112">
        <v>0</v>
      </c>
      <c r="I36" s="112">
        <v>0</v>
      </c>
      <c r="J36" s="122">
        <v>0.12636990000000001</v>
      </c>
      <c r="K36" s="122">
        <f>SUM(D36:J36)</f>
        <v>266.94643734999994</v>
      </c>
      <c r="L36" s="392">
        <v>0.36924754000000004</v>
      </c>
      <c r="M36" s="122">
        <f>L36+K36+'A2'!L36+'A1'!M36</f>
        <v>3193.6679892399998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0</v>
      </c>
      <c r="L37" s="392">
        <v>0</v>
      </c>
      <c r="M37" s="122">
        <f>L37+K37+'A2'!L37+'A1'!M37</f>
        <v>15551.378442010002</v>
      </c>
      <c r="N37" s="26"/>
    </row>
    <row r="38" spans="1:16" s="14" customFormat="1" ht="18" customHeight="1">
      <c r="A38" s="29"/>
      <c r="B38" s="12" t="s">
        <v>23</v>
      </c>
      <c r="C38" s="12"/>
      <c r="D38" s="112"/>
      <c r="E38" s="112"/>
      <c r="F38" s="112"/>
      <c r="G38" s="112"/>
      <c r="H38" s="112"/>
      <c r="I38" s="112"/>
      <c r="J38" s="122"/>
      <c r="K38" s="122">
        <f>SUM(D38:J38)</f>
        <v>0</v>
      </c>
      <c r="L38" s="392">
        <v>148.170714785</v>
      </c>
      <c r="M38" s="122">
        <f>L38+K38+'A2'!L38+'A1'!M38</f>
        <v>1270.9273124049998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25.59449021</v>
      </c>
      <c r="E41" s="401">
        <f t="shared" si="10"/>
        <v>530.38650416000007</v>
      </c>
      <c r="F41" s="401">
        <f t="shared" si="10"/>
        <v>254.53069494000002</v>
      </c>
      <c r="G41" s="401">
        <f t="shared" si="10"/>
        <v>3.8284290699999999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ref="K41:K49" si="11">SUM(D41:J41)</f>
        <v>814.34011838000004</v>
      </c>
      <c r="L41" s="401">
        <f t="shared" si="10"/>
        <v>77.893386190000001</v>
      </c>
      <c r="M41" s="401">
        <f t="shared" si="10"/>
        <v>310663.40896242124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0</v>
      </c>
      <c r="E42" s="122"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0</v>
      </c>
      <c r="L42" s="388">
        <v>0</v>
      </c>
      <c r="M42" s="122">
        <f>L42+K42+'A2'!L42+'A1'!M42</f>
        <v>154581.4540235312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25.59449021</v>
      </c>
      <c r="E43" s="111">
        <v>530.38650416000007</v>
      </c>
      <c r="F43" s="111">
        <v>254.53069494000002</v>
      </c>
      <c r="G43" s="111">
        <v>3.8284290699999999</v>
      </c>
      <c r="H43" s="111">
        <v>0</v>
      </c>
      <c r="I43" s="111">
        <v>0</v>
      </c>
      <c r="J43" s="111">
        <v>0</v>
      </c>
      <c r="K43" s="122">
        <f t="shared" si="11"/>
        <v>814.34011838000004</v>
      </c>
      <c r="L43" s="388">
        <v>77.893386190000001</v>
      </c>
      <c r="M43" s="122">
        <f>L43+K43+'A2'!L43+'A1'!M43</f>
        <v>156081.95493889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0.80831473999999992</v>
      </c>
      <c r="E44" s="401">
        <f t="shared" si="12"/>
        <v>220.34118832000001</v>
      </c>
      <c r="F44" s="401">
        <f t="shared" si="12"/>
        <v>38.073339470000001</v>
      </c>
      <c r="G44" s="401">
        <f t="shared" si="12"/>
        <v>1.3190473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1"/>
        <v>260.54188983</v>
      </c>
      <c r="L44" s="401">
        <f t="shared" si="12"/>
        <v>70.835526710000025</v>
      </c>
      <c r="M44" s="401">
        <f t="shared" si="12"/>
        <v>115522.42625629992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0</v>
      </c>
      <c r="E45" s="122">
        <v>207.82936840000002</v>
      </c>
      <c r="F45" s="122">
        <v>19.529138810000003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227.35850721000003</v>
      </c>
      <c r="L45" s="388">
        <v>0</v>
      </c>
      <c r="M45" s="122">
        <f>L45+K45+'A2'!L45+'A1'!M45</f>
        <v>49453.216412699963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0.80831473999999992</v>
      </c>
      <c r="E46" s="111">
        <v>12.511819919999997</v>
      </c>
      <c r="F46" s="111">
        <v>18.544200659999998</v>
      </c>
      <c r="G46" s="111">
        <v>1.3190473</v>
      </c>
      <c r="H46" s="111">
        <v>0</v>
      </c>
      <c r="I46" s="111">
        <v>0</v>
      </c>
      <c r="J46" s="111">
        <v>0</v>
      </c>
      <c r="K46" s="122">
        <f t="shared" si="11"/>
        <v>33.183382619999996</v>
      </c>
      <c r="L46" s="388">
        <v>70.835526710000025</v>
      </c>
      <c r="M46" s="122">
        <f>L46+K46+'A2'!L46+'A1'!M46</f>
        <v>66069.209843599951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50.65029212999999</v>
      </c>
      <c r="E47" s="401">
        <f t="shared" si="13"/>
        <v>71.34620151</v>
      </c>
      <c r="F47" s="401">
        <f t="shared" si="13"/>
        <v>68.559880960000001</v>
      </c>
      <c r="G47" s="401">
        <f t="shared" si="13"/>
        <v>0</v>
      </c>
      <c r="H47" s="401">
        <f t="shared" si="13"/>
        <v>0</v>
      </c>
      <c r="I47" s="401">
        <f t="shared" si="13"/>
        <v>0.25821393999999998</v>
      </c>
      <c r="J47" s="401">
        <f t="shared" si="13"/>
        <v>0</v>
      </c>
      <c r="K47" s="401">
        <f t="shared" si="11"/>
        <v>190.81458853999996</v>
      </c>
      <c r="L47" s="401">
        <f>SUM(L48:L49)</f>
        <v>9.4320058699999993</v>
      </c>
      <c r="M47" s="401">
        <f>SUM(M48:M49)</f>
        <v>59899.57933065002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49.219907519999992</v>
      </c>
      <c r="E48" s="122">
        <v>71.34620151</v>
      </c>
      <c r="F48" s="122">
        <v>68.559880960000001</v>
      </c>
      <c r="G48" s="122">
        <v>0</v>
      </c>
      <c r="H48" s="122">
        <v>0</v>
      </c>
      <c r="I48" s="122">
        <v>0.25821393999999998</v>
      </c>
      <c r="J48" s="122">
        <v>0</v>
      </c>
      <c r="K48" s="122">
        <f t="shared" si="11"/>
        <v>189.38420392999998</v>
      </c>
      <c r="L48" s="388">
        <v>9.2385058699999991</v>
      </c>
      <c r="M48" s="122">
        <f>L48+K48+'A2'!L48+'A1'!M48</f>
        <v>7130.9950613899991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1.4303846099999999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1.4303846099999999</v>
      </c>
      <c r="L49" s="388">
        <v>0.19350000000000001</v>
      </c>
      <c r="M49" s="122">
        <f>L49+K49+'A2'!L49+'A1'!M49</f>
        <v>52768.58426926002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77.053097079999986</v>
      </c>
      <c r="E50" s="401">
        <f t="shared" si="14"/>
        <v>822.0738939900001</v>
      </c>
      <c r="F50" s="401">
        <f t="shared" si="14"/>
        <v>361.16391537000004</v>
      </c>
      <c r="G50" s="401">
        <f t="shared" si="14"/>
        <v>5.1474763699999997</v>
      </c>
      <c r="H50" s="401">
        <f t="shared" si="14"/>
        <v>0</v>
      </c>
      <c r="I50" s="401">
        <f t="shared" si="14"/>
        <v>0.25821393999999998</v>
      </c>
      <c r="J50" s="401">
        <f t="shared" si="14"/>
        <v>0</v>
      </c>
      <c r="K50" s="401">
        <f t="shared" si="14"/>
        <v>1265.69659675</v>
      </c>
      <c r="L50" s="401">
        <f t="shared" si="14"/>
        <v>158.16091877000002</v>
      </c>
      <c r="M50" s="401">
        <f t="shared" si="14"/>
        <v>486085.41454937117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70.567152539999995</v>
      </c>
      <c r="E52" s="112">
        <v>822.07389398999953</v>
      </c>
      <c r="F52" s="112">
        <v>335.20846561000013</v>
      </c>
      <c r="G52" s="112">
        <v>3.2330237200000003</v>
      </c>
      <c r="H52" s="112">
        <v>0</v>
      </c>
      <c r="I52" s="112">
        <v>0.25821393999999998</v>
      </c>
      <c r="J52" s="122">
        <v>0</v>
      </c>
      <c r="K52" s="122">
        <f>SUM(D52:J52)</f>
        <v>1231.3407497999995</v>
      </c>
      <c r="L52" s="392">
        <v>143.55918065</v>
      </c>
      <c r="M52" s="122">
        <f>L52+K52+'A2'!L52+'A1'!M52</f>
        <v>475335.42940407846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6.4859445400000002</v>
      </c>
      <c r="E53" s="112">
        <v>0</v>
      </c>
      <c r="F53" s="112">
        <v>25.95544976</v>
      </c>
      <c r="G53" s="112">
        <v>1.9144526499999999</v>
      </c>
      <c r="H53" s="112">
        <v>0</v>
      </c>
      <c r="I53" s="112">
        <v>0</v>
      </c>
      <c r="J53" s="122">
        <v>0</v>
      </c>
      <c r="K53" s="122">
        <f>SUM(D53:J53)</f>
        <v>34.35584695</v>
      </c>
      <c r="L53" s="392">
        <v>14.60173812</v>
      </c>
      <c r="M53" s="122">
        <f>L53+K53+'A2'!L53+'A1'!M53</f>
        <v>10617.975513690002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/>
      <c r="E54" s="125"/>
      <c r="F54" s="125"/>
      <c r="G54" s="125"/>
      <c r="H54" s="125"/>
      <c r="I54" s="125"/>
      <c r="J54" s="394"/>
      <c r="K54" s="394">
        <f>SUM(D54:J54)</f>
        <v>0</v>
      </c>
      <c r="L54" s="395">
        <v>0</v>
      </c>
      <c r="M54" s="394">
        <f>L54+K54+'A2'!L54+'A1'!M54</f>
        <v>132.00963164000001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16">
        <v>39337.350324074076</v>
      </c>
      <c r="B2" s="517"/>
      <c r="C2" s="517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19"/>
      <c r="C3" s="520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18"/>
      <c r="C4" s="518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18"/>
      <c r="C5" s="518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August 2010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507" t="s">
        <v>65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0.62638773999999997</v>
      </c>
      <c r="O13" s="401">
        <f t="shared" si="0"/>
        <v>2.0468427800000004</v>
      </c>
      <c r="P13" s="401">
        <f t="shared" si="0"/>
        <v>0.44661249999999997</v>
      </c>
      <c r="Q13" s="401">
        <f t="shared" si="0"/>
        <v>0</v>
      </c>
      <c r="R13" s="401">
        <f t="shared" si="0"/>
        <v>19.37</v>
      </c>
      <c r="S13" s="401">
        <f t="shared" si="0"/>
        <v>1.4364591799999997</v>
      </c>
      <c r="T13" s="401">
        <f t="shared" si="0"/>
        <v>0</v>
      </c>
      <c r="U13" s="401">
        <f t="shared" si="0"/>
        <v>0</v>
      </c>
      <c r="V13" s="401">
        <f t="shared" si="0"/>
        <v>0</v>
      </c>
      <c r="W13" s="401">
        <f t="shared" si="0"/>
        <v>0</v>
      </c>
      <c r="X13" s="401">
        <f t="shared" si="0"/>
        <v>0</v>
      </c>
      <c r="Y13" s="401">
        <f t="shared" si="0"/>
        <v>7.4130580000000001E-2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8.1718744000000001</v>
      </c>
      <c r="AD13" s="401">
        <f t="shared" si="0"/>
        <v>2.2160000000000002</v>
      </c>
      <c r="AE13" s="401">
        <f t="shared" si="0"/>
        <v>0</v>
      </c>
      <c r="AF13" s="401">
        <f t="shared" si="0"/>
        <v>0</v>
      </c>
      <c r="AG13" s="401">
        <f t="shared" si="0"/>
        <v>37.206097900000003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0.80233641999999994</v>
      </c>
      <c r="AM13" s="401">
        <f t="shared" si="0"/>
        <v>0</v>
      </c>
      <c r="AN13" s="401">
        <f t="shared" si="0"/>
        <v>1.2999999999999999E-2</v>
      </c>
      <c r="AO13" s="401">
        <f t="shared" si="0"/>
        <v>0</v>
      </c>
      <c r="AP13" s="401">
        <f t="shared" si="0"/>
        <v>0</v>
      </c>
      <c r="AQ13" s="401">
        <f t="shared" si="0"/>
        <v>21.217859019999999</v>
      </c>
      <c r="AR13" s="401">
        <f t="shared" si="0"/>
        <v>37.432756019999999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0.10281036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1.6574647600000001</v>
      </c>
      <c r="AD14" s="111">
        <v>0</v>
      </c>
      <c r="AE14" s="111">
        <v>0</v>
      </c>
      <c r="AF14" s="111">
        <v>0</v>
      </c>
      <c r="AG14" s="111">
        <v>3.3029081200000014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1.2999999999999999E-2</v>
      </c>
      <c r="AO14" s="111">
        <v>0</v>
      </c>
      <c r="AP14" s="111">
        <v>0</v>
      </c>
      <c r="AQ14" s="111">
        <v>0</v>
      </c>
      <c r="AR14" s="133">
        <v>12.034022439999999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0.52357737999999998</v>
      </c>
      <c r="O15" s="111">
        <v>2.0468427800000004</v>
      </c>
      <c r="P15" s="111">
        <v>0.44661249999999997</v>
      </c>
      <c r="Q15" s="111">
        <v>0</v>
      </c>
      <c r="R15" s="111">
        <v>19.37</v>
      </c>
      <c r="S15" s="111">
        <v>1.4364591799999997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7.4130580000000001E-2</v>
      </c>
      <c r="Z15" s="111">
        <v>0</v>
      </c>
      <c r="AA15" s="111">
        <v>0</v>
      </c>
      <c r="AB15" s="111">
        <v>0</v>
      </c>
      <c r="AC15" s="111">
        <v>6.5144096399999993</v>
      </c>
      <c r="AD15" s="111">
        <v>2.2160000000000002</v>
      </c>
      <c r="AE15" s="111">
        <v>0</v>
      </c>
      <c r="AF15" s="111">
        <v>0</v>
      </c>
      <c r="AG15" s="111">
        <v>33.903189779999998</v>
      </c>
      <c r="AH15" s="111">
        <v>0</v>
      </c>
      <c r="AI15" s="111">
        <v>0</v>
      </c>
      <c r="AJ15" s="111">
        <v>0</v>
      </c>
      <c r="AK15" s="111">
        <v>0</v>
      </c>
      <c r="AL15" s="111">
        <v>0.80233641999999994</v>
      </c>
      <c r="AM15" s="111">
        <v>0</v>
      </c>
      <c r="AN15" s="111">
        <v>0</v>
      </c>
      <c r="AO15" s="111">
        <v>0</v>
      </c>
      <c r="AP15" s="111">
        <v>0</v>
      </c>
      <c r="AQ15" s="111">
        <v>21.217859019999999</v>
      </c>
      <c r="AR15" s="133">
        <v>25.398733580000002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5.1680007200000002</v>
      </c>
      <c r="M16" s="401">
        <f t="shared" si="1"/>
        <v>0</v>
      </c>
      <c r="N16" s="401">
        <f t="shared" si="1"/>
        <v>2.4963322800000003</v>
      </c>
      <c r="O16" s="401">
        <f t="shared" si="1"/>
        <v>0.88069517999999991</v>
      </c>
      <c r="P16" s="401">
        <f t="shared" si="1"/>
        <v>0.6561473000000001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0.79670569999999996</v>
      </c>
      <c r="W16" s="401">
        <f t="shared" si="1"/>
        <v>0</v>
      </c>
      <c r="X16" s="401">
        <f t="shared" si="1"/>
        <v>0</v>
      </c>
      <c r="Y16" s="401">
        <f t="shared" si="1"/>
        <v>8.7433520000000001E-2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4.6542870600000006</v>
      </c>
      <c r="AD16" s="401">
        <f t="shared" si="1"/>
        <v>1.3939999999999999</v>
      </c>
      <c r="AE16" s="401">
        <f t="shared" si="1"/>
        <v>0</v>
      </c>
      <c r="AF16" s="401">
        <f t="shared" si="1"/>
        <v>0</v>
      </c>
      <c r="AG16" s="401">
        <f t="shared" si="1"/>
        <v>8.7460198800000022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592.93363378000004</v>
      </c>
      <c r="AM16" s="401">
        <f t="shared" si="1"/>
        <v>0</v>
      </c>
      <c r="AN16" s="401">
        <f t="shared" si="1"/>
        <v>7.400000000000001E-2</v>
      </c>
      <c r="AO16" s="401">
        <f t="shared" si="1"/>
        <v>0</v>
      </c>
      <c r="AP16" s="401">
        <f t="shared" si="1"/>
        <v>0</v>
      </c>
      <c r="AQ16" s="401">
        <f t="shared" si="1"/>
        <v>0.50171465999999998</v>
      </c>
      <c r="AR16" s="401">
        <f t="shared" si="1"/>
        <v>99.682109289999971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2.9532199999999999E-3</v>
      </c>
      <c r="M17" s="111">
        <v>0</v>
      </c>
      <c r="N17" s="111">
        <v>0</v>
      </c>
      <c r="O17" s="111">
        <v>0.19997416000000001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0.79670569999999996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0.46935836000000009</v>
      </c>
      <c r="AD17" s="111">
        <v>0</v>
      </c>
      <c r="AE17" s="111">
        <v>0</v>
      </c>
      <c r="AF17" s="111">
        <v>0</v>
      </c>
      <c r="AG17" s="111">
        <v>0.24645986</v>
      </c>
      <c r="AH17" s="111">
        <v>0</v>
      </c>
      <c r="AI17" s="111">
        <v>0</v>
      </c>
      <c r="AJ17" s="111">
        <v>0</v>
      </c>
      <c r="AK17" s="111">
        <v>0</v>
      </c>
      <c r="AL17" s="111">
        <v>1.015958E-2</v>
      </c>
      <c r="AM17" s="111">
        <v>0</v>
      </c>
      <c r="AN17" s="111">
        <v>3.2000000000000001E-2</v>
      </c>
      <c r="AO17" s="111">
        <v>0</v>
      </c>
      <c r="AP17" s="111">
        <v>0</v>
      </c>
      <c r="AQ17" s="111">
        <v>0</v>
      </c>
      <c r="AR17" s="133">
        <v>1.21059008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5.1650475</v>
      </c>
      <c r="M18" s="111">
        <v>0</v>
      </c>
      <c r="N18" s="111">
        <v>2.4963322800000003</v>
      </c>
      <c r="O18" s="111">
        <v>0.6807210199999999</v>
      </c>
      <c r="P18" s="111">
        <v>0.6561473000000001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8.7433520000000001E-2</v>
      </c>
      <c r="Z18" s="111">
        <v>0</v>
      </c>
      <c r="AA18" s="111">
        <v>0</v>
      </c>
      <c r="AB18" s="111">
        <v>0</v>
      </c>
      <c r="AC18" s="111">
        <v>4.1849287000000004</v>
      </c>
      <c r="AD18" s="111">
        <v>1.3939999999999999</v>
      </c>
      <c r="AE18" s="111">
        <v>0</v>
      </c>
      <c r="AF18" s="111">
        <v>0</v>
      </c>
      <c r="AG18" s="111">
        <v>8.4995600200000023</v>
      </c>
      <c r="AH18" s="111">
        <v>0</v>
      </c>
      <c r="AI18" s="111">
        <v>0</v>
      </c>
      <c r="AJ18" s="111">
        <v>0</v>
      </c>
      <c r="AK18" s="111">
        <v>0</v>
      </c>
      <c r="AL18" s="111">
        <v>592.92347419999999</v>
      </c>
      <c r="AM18" s="111">
        <v>0</v>
      </c>
      <c r="AN18" s="111">
        <v>4.2000000000000003E-2</v>
      </c>
      <c r="AO18" s="111">
        <v>0</v>
      </c>
      <c r="AP18" s="111">
        <v>0</v>
      </c>
      <c r="AQ18" s="111">
        <v>0.50171465999999998</v>
      </c>
      <c r="AR18" s="133">
        <v>98.471519209999968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4.7554274400000009</v>
      </c>
      <c r="M19" s="401">
        <f t="shared" si="2"/>
        <v>0</v>
      </c>
      <c r="N19" s="401">
        <f t="shared" si="2"/>
        <v>1.5509204800000003</v>
      </c>
      <c r="O19" s="401">
        <f t="shared" si="2"/>
        <v>8.3823268999999971</v>
      </c>
      <c r="P19" s="401">
        <f t="shared" si="2"/>
        <v>1.41055109</v>
      </c>
      <c r="Q19" s="401">
        <f t="shared" si="2"/>
        <v>0</v>
      </c>
      <c r="R19" s="401">
        <f t="shared" si="2"/>
        <v>19.384462680000002</v>
      </c>
      <c r="S19" s="401">
        <f t="shared" si="2"/>
        <v>1.2258853600000001</v>
      </c>
      <c r="T19" s="401">
        <f t="shared" si="2"/>
        <v>0</v>
      </c>
      <c r="U19" s="401">
        <f t="shared" si="2"/>
        <v>0</v>
      </c>
      <c r="V19" s="401">
        <f t="shared" si="2"/>
        <v>0.79686141999999993</v>
      </c>
      <c r="W19" s="401">
        <f t="shared" si="2"/>
        <v>0</v>
      </c>
      <c r="X19" s="401">
        <f t="shared" si="2"/>
        <v>0</v>
      </c>
      <c r="Y19" s="401">
        <f t="shared" si="2"/>
        <v>7.8112000000000006E-4</v>
      </c>
      <c r="Z19" s="401">
        <f t="shared" si="2"/>
        <v>1.8886140000000003E-2</v>
      </c>
      <c r="AA19" s="401">
        <f t="shared" si="2"/>
        <v>0</v>
      </c>
      <c r="AB19" s="401">
        <f t="shared" si="2"/>
        <v>0</v>
      </c>
      <c r="AC19" s="401">
        <f t="shared" si="2"/>
        <v>6.3199656599999976</v>
      </c>
      <c r="AD19" s="401">
        <f t="shared" si="2"/>
        <v>78.892682539999981</v>
      </c>
      <c r="AE19" s="401">
        <f t="shared" si="2"/>
        <v>0</v>
      </c>
      <c r="AF19" s="401">
        <f t="shared" si="2"/>
        <v>0</v>
      </c>
      <c r="AG19" s="401">
        <f t="shared" si="2"/>
        <v>2.2456960399999994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0.92002048000000003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1.0628078000000001</v>
      </c>
      <c r="AR19" s="401">
        <f t="shared" si="2"/>
        <v>704.51531546999968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4.7258986400000014</v>
      </c>
      <c r="M20" s="111">
        <v>0</v>
      </c>
      <c r="N20" s="111">
        <v>1.4719233200000004</v>
      </c>
      <c r="O20" s="111">
        <v>8.3460807799999976</v>
      </c>
      <c r="P20" s="111">
        <v>1.41022257</v>
      </c>
      <c r="Q20" s="111">
        <v>0</v>
      </c>
      <c r="R20" s="111">
        <v>19.384462680000002</v>
      </c>
      <c r="S20" s="111">
        <v>1.2105179800000001</v>
      </c>
      <c r="T20" s="111">
        <v>0</v>
      </c>
      <c r="U20" s="111">
        <v>0</v>
      </c>
      <c r="V20" s="111">
        <v>0.79686141999999993</v>
      </c>
      <c r="W20" s="111">
        <v>0</v>
      </c>
      <c r="X20" s="111">
        <v>0</v>
      </c>
      <c r="Y20" s="111">
        <v>7.8112000000000006E-4</v>
      </c>
      <c r="Z20" s="111">
        <v>1.8886140000000003E-2</v>
      </c>
      <c r="AA20" s="111">
        <v>0</v>
      </c>
      <c r="AB20" s="111">
        <v>0</v>
      </c>
      <c r="AC20" s="111">
        <v>5.6628889999999981</v>
      </c>
      <c r="AD20" s="111">
        <v>76.090682539999975</v>
      </c>
      <c r="AE20" s="111">
        <v>0</v>
      </c>
      <c r="AF20" s="111">
        <v>0</v>
      </c>
      <c r="AG20" s="111">
        <v>2.1436425199999993</v>
      </c>
      <c r="AH20" s="111">
        <v>0</v>
      </c>
      <c r="AI20" s="111">
        <v>0</v>
      </c>
      <c r="AJ20" s="111">
        <v>0</v>
      </c>
      <c r="AK20" s="111">
        <v>0</v>
      </c>
      <c r="AL20" s="111">
        <v>0.92002048000000003</v>
      </c>
      <c r="AM20" s="111">
        <v>0</v>
      </c>
      <c r="AN20" s="111">
        <v>0</v>
      </c>
      <c r="AO20" s="111">
        <v>0</v>
      </c>
      <c r="AP20" s="111">
        <v>0</v>
      </c>
      <c r="AQ20" s="111">
        <v>1.0628078000000001</v>
      </c>
      <c r="AR20" s="133">
        <v>369.56623462999977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2.9528800000000001E-2</v>
      </c>
      <c r="M21" s="111">
        <v>0</v>
      </c>
      <c r="N21" s="111">
        <v>7.8997160000000011E-2</v>
      </c>
      <c r="O21" s="111">
        <v>3.624612E-2</v>
      </c>
      <c r="P21" s="111">
        <v>3.2852000000000001E-4</v>
      </c>
      <c r="Q21" s="111">
        <v>0</v>
      </c>
      <c r="R21" s="111">
        <v>0</v>
      </c>
      <c r="S21" s="111">
        <v>1.536738E-2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0.65707665999999998</v>
      </c>
      <c r="AD21" s="111">
        <v>2.802</v>
      </c>
      <c r="AE21" s="111">
        <v>0</v>
      </c>
      <c r="AF21" s="111">
        <v>0</v>
      </c>
      <c r="AG21" s="111">
        <v>0.10205352000000001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334.94908083999997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9.9234281600000003</v>
      </c>
      <c r="M22" s="401">
        <f t="shared" si="3"/>
        <v>0</v>
      </c>
      <c r="N22" s="401">
        <f t="shared" si="3"/>
        <v>4.6736405000000012</v>
      </c>
      <c r="O22" s="401">
        <f t="shared" si="3"/>
        <v>11.309864859999998</v>
      </c>
      <c r="P22" s="401">
        <f t="shared" si="3"/>
        <v>2.5133108900000001</v>
      </c>
      <c r="Q22" s="401">
        <f t="shared" si="3"/>
        <v>0</v>
      </c>
      <c r="R22" s="401">
        <f t="shared" si="3"/>
        <v>38.754462680000003</v>
      </c>
      <c r="S22" s="401">
        <f t="shared" si="3"/>
        <v>2.6623445399999999</v>
      </c>
      <c r="T22" s="401">
        <f t="shared" si="3"/>
        <v>0</v>
      </c>
      <c r="U22" s="401">
        <f t="shared" si="3"/>
        <v>0</v>
      </c>
      <c r="V22" s="401">
        <f t="shared" si="3"/>
        <v>1.5935671199999999</v>
      </c>
      <c r="W22" s="401">
        <f t="shared" si="3"/>
        <v>0</v>
      </c>
      <c r="X22" s="401">
        <f t="shared" si="3"/>
        <v>0</v>
      </c>
      <c r="Y22" s="401">
        <f t="shared" si="3"/>
        <v>0.16234522000000001</v>
      </c>
      <c r="Z22" s="401">
        <f t="shared" si="3"/>
        <v>1.8886140000000003E-2</v>
      </c>
      <c r="AA22" s="401">
        <f t="shared" si="3"/>
        <v>0</v>
      </c>
      <c r="AB22" s="401">
        <f t="shared" si="3"/>
        <v>0</v>
      </c>
      <c r="AC22" s="401">
        <f t="shared" si="3"/>
        <v>19.146127119999999</v>
      </c>
      <c r="AD22" s="401">
        <f t="shared" si="3"/>
        <v>82.502682539999981</v>
      </c>
      <c r="AE22" s="401">
        <f t="shared" si="3"/>
        <v>0</v>
      </c>
      <c r="AF22" s="401">
        <f t="shared" si="3"/>
        <v>0</v>
      </c>
      <c r="AG22" s="401">
        <f t="shared" si="3"/>
        <v>48.197813820000007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594.65599067999995</v>
      </c>
      <c r="AM22" s="401">
        <f t="shared" si="3"/>
        <v>0</v>
      </c>
      <c r="AN22" s="401">
        <f t="shared" si="3"/>
        <v>8.7000000000000008E-2</v>
      </c>
      <c r="AO22" s="401">
        <f t="shared" si="3"/>
        <v>0</v>
      </c>
      <c r="AP22" s="401">
        <f t="shared" si="3"/>
        <v>0</v>
      </c>
      <c r="AQ22" s="401">
        <f t="shared" si="3"/>
        <v>22.782381479999998</v>
      </c>
      <c r="AR22" s="401">
        <f t="shared" si="3"/>
        <v>841.63018077999959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0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0.1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0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0.1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0.64375347999999999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0.156</v>
      </c>
      <c r="AE28" s="401">
        <f t="shared" si="5"/>
        <v>0</v>
      </c>
      <c r="AF28" s="401">
        <f t="shared" si="5"/>
        <v>0</v>
      </c>
      <c r="AG28" s="401">
        <f t="shared" si="5"/>
        <v>0.15878896000000001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592.68285914000001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1.7707920000000002E-2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0.64375347999999999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0.156</v>
      </c>
      <c r="AE30" s="111">
        <v>0</v>
      </c>
      <c r="AF30" s="111">
        <v>0</v>
      </c>
      <c r="AG30" s="111">
        <v>0.15878896000000001</v>
      </c>
      <c r="AH30" s="111">
        <v>0</v>
      </c>
      <c r="AI30" s="111">
        <v>0</v>
      </c>
      <c r="AJ30" s="111">
        <v>0</v>
      </c>
      <c r="AK30" s="111">
        <v>0</v>
      </c>
      <c r="AL30" s="111">
        <v>592.68285914000001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1.7707920000000002E-2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0.40073980000000003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0.40073980000000003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0.64375347999999999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0.55673980000000001</v>
      </c>
      <c r="AE34" s="401">
        <f t="shared" si="7"/>
        <v>0</v>
      </c>
      <c r="AF34" s="401">
        <f t="shared" si="7"/>
        <v>0</v>
      </c>
      <c r="AG34" s="401">
        <f t="shared" si="7"/>
        <v>0.15878896000000001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592.68285914000001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0.11770792000000001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0.64375347999999999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0.55673980000000001</v>
      </c>
      <c r="AE36" s="112">
        <v>0</v>
      </c>
      <c r="AF36" s="112">
        <v>0</v>
      </c>
      <c r="AG36" s="112">
        <v>0.15878896000000001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0.11770792000000001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33"/>
    </row>
    <row r="38" spans="1:56" s="14" customFormat="1" ht="18" customHeight="1">
      <c r="A38" s="78"/>
      <c r="B38" s="6" t="s">
        <v>23</v>
      </c>
      <c r="C38" s="76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592.68285914000001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33">
        <v>0</v>
      </c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3.5812800000000001E-3</v>
      </c>
      <c r="O41" s="401">
        <f t="shared" si="8"/>
        <v>0.33834216</v>
      </c>
      <c r="P41" s="401">
        <f t="shared" si="8"/>
        <v>0</v>
      </c>
      <c r="Q41" s="401">
        <f t="shared" si="8"/>
        <v>0</v>
      </c>
      <c r="R41" s="401">
        <f t="shared" si="8"/>
        <v>46.279000000000003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0.63746323999999999</v>
      </c>
      <c r="AD41" s="401">
        <f t="shared" si="8"/>
        <v>212.13399999999999</v>
      </c>
      <c r="AE41" s="401">
        <f t="shared" si="8"/>
        <v>0</v>
      </c>
      <c r="AF41" s="401">
        <f t="shared" si="8"/>
        <v>0</v>
      </c>
      <c r="AG41" s="401">
        <f t="shared" si="8"/>
        <v>0.28883076000000002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51.892327320000014</v>
      </c>
      <c r="AR41" s="401">
        <f t="shared" si="8"/>
        <v>0</v>
      </c>
    </row>
    <row r="42" spans="1:56" s="14" customFormat="1" ht="18" customHeight="1">
      <c r="A42" s="79"/>
      <c r="B42" s="80" t="s">
        <v>15</v>
      </c>
      <c r="C42" s="76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33"/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3.5812800000000001E-3</v>
      </c>
      <c r="O43" s="111">
        <v>0.33834216</v>
      </c>
      <c r="P43" s="111">
        <v>0</v>
      </c>
      <c r="Q43" s="111">
        <v>0</v>
      </c>
      <c r="R43" s="111">
        <v>46.279000000000003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0.63746323999999999</v>
      </c>
      <c r="AD43" s="111">
        <v>212.13399999999999</v>
      </c>
      <c r="AE43" s="111">
        <v>0</v>
      </c>
      <c r="AF43" s="111">
        <v>0</v>
      </c>
      <c r="AG43" s="111">
        <v>0.28883076000000002</v>
      </c>
      <c r="AH43" s="111">
        <v>0</v>
      </c>
      <c r="AI43" s="111">
        <v>0</v>
      </c>
      <c r="AJ43" s="111">
        <v>0</v>
      </c>
      <c r="AK43" s="111">
        <v>0</v>
      </c>
      <c r="AL43" s="111">
        <v>0</v>
      </c>
      <c r="AM43" s="111">
        <v>0</v>
      </c>
      <c r="AN43" s="111">
        <v>0</v>
      </c>
      <c r="AO43" s="111">
        <v>0</v>
      </c>
      <c r="AP43" s="111">
        <v>0</v>
      </c>
      <c r="AQ43" s="111">
        <v>51.892327320000014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11.018616000000003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181.67599999999999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5.0885720399999999</v>
      </c>
      <c r="AR44" s="401">
        <f t="shared" si="9"/>
        <v>85.558918800000015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11.018616000000003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181.67599999999999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5.0885720399999999</v>
      </c>
      <c r="AR46" s="133">
        <v>85.558918800000015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2.6021557599999996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0.19998256</v>
      </c>
      <c r="AD47" s="401">
        <f t="shared" si="10"/>
        <v>18.936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0.99891464000000019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14.990970520000001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2.6021557599999996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0.19998256</v>
      </c>
      <c r="AD48" s="111">
        <v>18.161999999999999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0.99891464000000019</v>
      </c>
      <c r="AM48" s="111">
        <v>0</v>
      </c>
      <c r="AN48" s="111">
        <v>0</v>
      </c>
      <c r="AO48" s="111">
        <v>0</v>
      </c>
      <c r="AP48" s="111">
        <v>0</v>
      </c>
      <c r="AQ48" s="111">
        <v>14.990970520000001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0.77400000000000002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11.022197280000004</v>
      </c>
      <c r="O50" s="401">
        <f t="shared" si="11"/>
        <v>2.9404979199999994</v>
      </c>
      <c r="P50" s="401">
        <f t="shared" si="11"/>
        <v>0</v>
      </c>
      <c r="Q50" s="401">
        <f t="shared" si="11"/>
        <v>0</v>
      </c>
      <c r="R50" s="401">
        <f t="shared" si="11"/>
        <v>46.279000000000003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0.83744580000000002</v>
      </c>
      <c r="AD50" s="401">
        <f t="shared" si="11"/>
        <v>412.74599999999998</v>
      </c>
      <c r="AE50" s="401">
        <f t="shared" si="11"/>
        <v>0</v>
      </c>
      <c r="AF50" s="401">
        <f t="shared" si="11"/>
        <v>0</v>
      </c>
      <c r="AG50" s="401">
        <f t="shared" si="11"/>
        <v>0.28883076000000002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0.99891464000000019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71.971869880000014</v>
      </c>
      <c r="AR50" s="401">
        <f t="shared" si="11"/>
        <v>85.558918800000015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11.022197280000002</v>
      </c>
      <c r="O52" s="112">
        <v>2.7713268399999995</v>
      </c>
      <c r="P52" s="112">
        <v>0</v>
      </c>
      <c r="Q52" s="112">
        <v>0</v>
      </c>
      <c r="R52" s="112">
        <v>23.137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0.83744580000000013</v>
      </c>
      <c r="AD52" s="112">
        <v>412.74599999999998</v>
      </c>
      <c r="AE52" s="112">
        <v>0</v>
      </c>
      <c r="AF52" s="112">
        <v>0</v>
      </c>
      <c r="AG52" s="112">
        <v>0.28883076000000002</v>
      </c>
      <c r="AH52" s="112">
        <v>0</v>
      </c>
      <c r="AI52" s="112">
        <v>0</v>
      </c>
      <c r="AJ52" s="112">
        <v>0</v>
      </c>
      <c r="AK52" s="112">
        <v>0</v>
      </c>
      <c r="AL52" s="112">
        <v>0.99891464000000019</v>
      </c>
      <c r="AM52" s="112">
        <v>0</v>
      </c>
      <c r="AN52" s="112">
        <v>0</v>
      </c>
      <c r="AO52" s="112">
        <v>0</v>
      </c>
      <c r="AP52" s="112">
        <v>0</v>
      </c>
      <c r="AQ52" s="112">
        <v>71.971869879999986</v>
      </c>
      <c r="AR52" s="133">
        <v>50.463137399999979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0.16917108</v>
      </c>
      <c r="P53" s="112">
        <v>0</v>
      </c>
      <c r="Q53" s="112">
        <v>0</v>
      </c>
      <c r="R53" s="112">
        <v>23.141999999999999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35.095781399999993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21">
        <v>39336.807847222219</v>
      </c>
      <c r="B2" s="522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August 2010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160.68010222999999</v>
      </c>
      <c r="E25" s="264">
        <f t="shared" ref="E25:K25" si="0">SUM(E26:E27)</f>
        <v>0.5197979800000001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161.19990020999998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160.68010222999999</v>
      </c>
      <c r="E27" s="264">
        <v>0.5197979800000001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161.19990020999998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163.19148848</v>
      </c>
      <c r="E28" s="264">
        <f t="shared" si="2"/>
        <v>2.0445281999999998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165.23601668000001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>
        <v>0.15383151</v>
      </c>
      <c r="E29" s="264">
        <v>0</v>
      </c>
      <c r="F29" s="264">
        <v>0</v>
      </c>
      <c r="G29" s="264">
        <v>0</v>
      </c>
      <c r="H29" s="264">
        <v>0</v>
      </c>
      <c r="I29" s="264">
        <v>0</v>
      </c>
      <c r="J29" s="264">
        <v>0</v>
      </c>
      <c r="K29" s="264">
        <v>0</v>
      </c>
      <c r="L29" s="264">
        <v>0</v>
      </c>
      <c r="M29" s="264">
        <f t="shared" si="1"/>
        <v>0.15383151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163.03765697</v>
      </c>
      <c r="E30" s="264">
        <v>2.0445281999999998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165.08218517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24.03794731</v>
      </c>
      <c r="E31" s="264">
        <f t="shared" si="3"/>
        <v>5.0076657500000001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29.045613060000001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23.26818948</v>
      </c>
      <c r="E32" s="264">
        <v>5.0076657500000001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28.275855230000001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>
        <v>0.76975783000000009</v>
      </c>
      <c r="E33" s="264">
        <v>0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f t="shared" si="1"/>
        <v>0.76975783000000009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347.90953802000001</v>
      </c>
      <c r="E34" s="265">
        <f t="shared" si="4"/>
        <v>7.5719919299999994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355.48152995000004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1.9677779499999999</v>
      </c>
      <c r="E37" s="264">
        <f t="shared" ref="E37:K37" si="5">SUM(E38:E39)</f>
        <v>1.0286587300000001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2.99643668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1.9677779499999999</v>
      </c>
      <c r="E39" s="264">
        <v>1.0286587300000001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2.99643668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49.453692310000001</v>
      </c>
      <c r="E40" s="264">
        <f t="shared" si="7"/>
        <v>3.9790070200000001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53.432699329999998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49.453692310000001</v>
      </c>
      <c r="E42" s="264">
        <v>3.9790070200000001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53.432699329999998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199.42418821000004</v>
      </c>
      <c r="E43" s="264">
        <f t="shared" si="8"/>
        <v>2.0445281999999998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201.46871641000004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6.393410170000001</v>
      </c>
      <c r="E44" s="264">
        <v>2.0445281999999998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8.4379383700000012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193.03077804000003</v>
      </c>
      <c r="E45" s="264">
        <v>0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193.03077804000003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250.84565847000005</v>
      </c>
      <c r="E46" s="265">
        <f t="shared" si="9"/>
        <v>7.0521939499999995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257.89785242000005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598.75519649000012</v>
      </c>
      <c r="E48" s="409">
        <f t="shared" si="10"/>
        <v>14.624185879999999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613.37938237000003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690035.50220643333</v>
      </c>
      <c r="E50" s="428">
        <f>E48+'A1'!E50+'A1'!E34+'A1'!E22</f>
        <v>38578.081724619966</v>
      </c>
      <c r="F50" s="428">
        <f>F48+'A1'!F50+'A1'!F34+'A1'!F22</f>
        <v>49.771071920000018</v>
      </c>
      <c r="G50" s="428">
        <f>G48+'A1'!G50+'A1'!G34+'A1'!G22</f>
        <v>186.39245230999998</v>
      </c>
      <c r="H50" s="428">
        <f>H48+'A1'!H50+'A1'!H34+'A1'!H22</f>
        <v>317.90424961000019</v>
      </c>
      <c r="I50" s="428">
        <f>I48+'A1'!I50+'A1'!I34+'A1'!I22</f>
        <v>5.4526511900000001</v>
      </c>
      <c r="J50" s="428">
        <f>J48+'A1'!J50+'A1'!J34+'A1'!J22</f>
        <v>0.61065446000000001</v>
      </c>
      <c r="K50" s="428">
        <f>K48+'A1'!K50+'A1'!K34+'A1'!K22</f>
        <v>63.154334469999988</v>
      </c>
      <c r="L50" s="428">
        <f>L48+'A1'!L50+'A1'!L34+'A1'!L22</f>
        <v>286.83821087999996</v>
      </c>
      <c r="M50" s="428">
        <f>M48+'A1'!M50+'A1'!M34+'A1'!M22</f>
        <v>729523.70755589334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16">
        <v>39336.808761574073</v>
      </c>
      <c r="B2" s="517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August 2010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1.64651115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1.64651115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1.64651115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1.64651115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328.85940796999995</v>
      </c>
      <c r="E28" s="264">
        <f t="shared" si="2"/>
        <v>0</v>
      </c>
      <c r="F28" s="264">
        <f t="shared" si="2"/>
        <v>609.91390565000006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938.77331361999995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328.85940796999995</v>
      </c>
      <c r="E30" s="111">
        <v>0</v>
      </c>
      <c r="F30" s="111">
        <v>609.91390565000006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938.77331361999995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296.93192237999995</v>
      </c>
      <c r="E31" s="264">
        <f t="shared" si="3"/>
        <v>0</v>
      </c>
      <c r="F31" s="264">
        <f t="shared" si="3"/>
        <v>609.91340565000007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906.84532803000002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>
        <v>296.93192237999995</v>
      </c>
      <c r="E33" s="111">
        <v>0</v>
      </c>
      <c r="F33" s="111">
        <v>609.91340565000007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264">
        <f t="shared" si="1"/>
        <v>906.84532803000002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627.43784149999999</v>
      </c>
      <c r="E34" s="408">
        <f t="shared" si="4"/>
        <v>0</v>
      </c>
      <c r="F34" s="408">
        <f t="shared" si="4"/>
        <v>1219.8273113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1847.2651528000001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1.0354001800000001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1.0354001800000001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1.0354001800000001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1.0354001800000001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>
        <v>0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1.0354001800000001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1.0354001800000001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628.47324168</v>
      </c>
      <c r="E48" s="409">
        <f t="shared" si="10"/>
        <v>0</v>
      </c>
      <c r="F48" s="409">
        <f t="shared" si="10"/>
        <v>1219.8273113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1848.30055298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249091.43647549994</v>
      </c>
      <c r="E50" s="429">
        <f>E48+'A2'!E50+'A2'!E34+'A2'!E22</f>
        <v>7830.7378612699986</v>
      </c>
      <c r="F50" s="429">
        <f>F48+'A2'!F50+'A2'!F34+'A2'!F22</f>
        <v>29064.621998529998</v>
      </c>
      <c r="G50" s="429">
        <f>G48+'A2'!G50+'A2'!G34+'A2'!G22</f>
        <v>5979.2345807000002</v>
      </c>
      <c r="H50" s="429">
        <f>H48+'A2'!H50+'A2'!H34+'A2'!H22</f>
        <v>1091.9727061200001</v>
      </c>
      <c r="I50" s="429">
        <f>I48+'A2'!I50+'A2'!I34+'A2'!I22</f>
        <v>1474.3194109000005</v>
      </c>
      <c r="J50" s="429">
        <f>J48+'A2'!J50+'A2'!J34+'A2'!J22</f>
        <v>898.58108256000003</v>
      </c>
      <c r="K50" s="429">
        <f>K48+'A2'!K50+'A2'!K34+'A2'!K22</f>
        <v>1163.28627422</v>
      </c>
      <c r="L50" s="429">
        <f>L48+'A2'!L50+'A2'!L34+'A2'!L22</f>
        <v>296594.19038979994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23">
        <v>39336.810648148145</v>
      </c>
      <c r="B2" s="524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August 2010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162.84641135999999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162.84641135999999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1104.0093302999999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>
        <v>0</v>
      </c>
      <c r="M29" s="264">
        <f>+SUM(L29,K29,'A6'!L29,'A5'!M29)</f>
        <v>0.15383151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1103.85549879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935.89094109000007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28.275855230000001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/>
      <c r="L33" s="113">
        <v>0</v>
      </c>
      <c r="M33" s="264">
        <f>+SUM(L33,K33,'A6'!L33,'A5'!M33)</f>
        <v>907.61508586000002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2202.7466827500002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2.99643668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2.99643668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53.432699329999998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22"/>
      <c r="L42" s="113">
        <v>0</v>
      </c>
      <c r="M42" s="264">
        <f>+SUM(L42,K42,'A6'!L42,'A5'!M42)</f>
        <v>53.432699329999998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202.50411659000005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9.4733385500000011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>
        <v>0</v>
      </c>
      <c r="M45" s="264">
        <f>+SUM(L45,K45,'A6'!L45,'A5'!M45)</f>
        <v>193.03077804000003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258.93325260000006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2461.6799353500001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457.31996654</v>
      </c>
      <c r="E52" s="409">
        <f>E48+'A3'!E50+'A3'!E34+'A3'!E22</f>
        <v>1773.37404001</v>
      </c>
      <c r="F52" s="409">
        <f>F48+'A3'!F50+'A3'!F34+'A3'!F22</f>
        <v>949.96372568000015</v>
      </c>
      <c r="G52" s="409">
        <f>G48+'A3'!G50+'A3'!G34+'A3'!G22</f>
        <v>51.721367220000005</v>
      </c>
      <c r="H52" s="409">
        <f>H48+'A3'!H50+'A3'!H34+'A3'!H22</f>
        <v>1.1255382200000001</v>
      </c>
      <c r="I52" s="409">
        <f>I48+'A3'!I50+'A3'!I34+'A3'!I22</f>
        <v>8.8374162299999988</v>
      </c>
      <c r="J52" s="409">
        <f>J48+'A3'!J50+'A3'!J34+'A3'!J22</f>
        <v>3.383529419999999</v>
      </c>
      <c r="K52" s="409">
        <f>K48+'A3'!K50+'A3'!K34+'A3'!K22</f>
        <v>3245.7255833200002</v>
      </c>
      <c r="L52" s="409">
        <f>L48+'A3'!L50+'A3'!L34+'A3'!L22</f>
        <v>726.95476819499993</v>
      </c>
      <c r="M52" s="409">
        <f>M48+'A3'!M50+'A3'!M34+'A3'!M22</f>
        <v>1030090.5782972085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23"/>
      <c r="B2" s="524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August 2010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9.9234281600000003</v>
      </c>
      <c r="M50" s="410">
        <f>M48+'A4'!M50+'A4'!M34+'A4'!M22</f>
        <v>0</v>
      </c>
      <c r="N50" s="410">
        <f>N48+'A4'!N50+'A4'!N34+'A4'!N22</f>
        <v>16.339591260000006</v>
      </c>
      <c r="O50" s="410">
        <f>O48+'A4'!O50+'A4'!O34+'A4'!O22</f>
        <v>14.250362779999996</v>
      </c>
      <c r="P50" s="410">
        <f>P48+'A4'!P50+'A4'!P34+'A4'!P22</f>
        <v>2.5133108900000001</v>
      </c>
      <c r="Q50" s="410">
        <f>Q48+'A4'!Q50+'A4'!Q34+'A4'!Q22</f>
        <v>0</v>
      </c>
      <c r="R50" s="410">
        <f>R48+'A4'!R50+'A4'!R34+'A4'!R22</f>
        <v>85.033462680000014</v>
      </c>
      <c r="S50" s="410">
        <f>S48+'A4'!S50+'A4'!S34+'A4'!S22</f>
        <v>2.6623445399999999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1.5935671199999999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0.16234522000000001</v>
      </c>
      <c r="Z50" s="410">
        <f>Z48+'A4'!Z50+'A4'!Z34+'A4'!Z22</f>
        <v>1.8886140000000003E-2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19.98357292</v>
      </c>
      <c r="AD50" s="410">
        <f>AD48+'A4'!AD50+'A4'!AD34+'A4'!AD22</f>
        <v>495.80542233999995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48.645433540000006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1188.33776446</v>
      </c>
      <c r="AM50" s="410">
        <f>AM48+'A4'!AM50+'A4'!AM34+'A4'!AM22</f>
        <v>0</v>
      </c>
      <c r="AN50" s="410">
        <f>AN48+'A4'!AN50+'A4'!AN34+'A4'!AN22</f>
        <v>8.7000000000000008E-2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94.754251360000012</v>
      </c>
      <c r="AR50" s="410">
        <f>AR48+'A4'!AR50+'A4'!AR34+'A4'!AR22</f>
        <v>927.30680749999965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5"/>
  <sheetViews>
    <sheetView topLeftCell="A28" workbookViewId="0">
      <selection activeCell="A61" sqref="A61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1.28515625" style="465" customWidth="1"/>
    <col min="7" max="16384" width="9.140625" style="465"/>
  </cols>
  <sheetData>
    <row r="1" spans="1:2">
      <c r="A1" s="466" t="s">
        <v>331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0.85187318046375426</v>
      </c>
      <c r="B4" s="469" t="s">
        <v>708</v>
      </c>
    </row>
    <row r="5" spans="1:2" ht="15" customHeight="1">
      <c r="A5" s="468">
        <v>7.3088574185568897E-2</v>
      </c>
      <c r="B5" s="469" t="s">
        <v>710</v>
      </c>
    </row>
    <row r="6" spans="1:2" ht="15" customHeight="1">
      <c r="A6" s="468">
        <v>5.5550208934189077E-2</v>
      </c>
      <c r="B6" s="469" t="s">
        <v>709</v>
      </c>
    </row>
    <row r="7" spans="1:2" ht="15" customHeight="1">
      <c r="A7" s="468">
        <v>7.0192303990389135E-3</v>
      </c>
      <c r="B7" s="469" t="s">
        <v>715</v>
      </c>
    </row>
    <row r="8" spans="1:2" ht="15" customHeight="1">
      <c r="A8" s="468">
        <v>5.8178821710215588E-3</v>
      </c>
      <c r="B8" s="469" t="s">
        <v>716</v>
      </c>
    </row>
    <row r="9" spans="1:2" ht="15" customHeight="1">
      <c r="A9" s="468">
        <v>4.1987620307008863E-3</v>
      </c>
      <c r="B9" s="469" t="s">
        <v>712</v>
      </c>
    </row>
    <row r="10" spans="1:2" ht="15" customHeight="1">
      <c r="A10" s="468">
        <v>1.5545533815181937E-3</v>
      </c>
      <c r="B10" s="469" t="s">
        <v>711</v>
      </c>
    </row>
    <row r="11" spans="1:2" ht="15" customHeight="1">
      <c r="A11" s="468">
        <v>7.4565262722086983E-4</v>
      </c>
      <c r="B11" s="469" t="s">
        <v>718</v>
      </c>
    </row>
    <row r="12" spans="1:2" ht="15" customHeight="1">
      <c r="A12" s="468">
        <v>1.5195965792180898E-4</v>
      </c>
      <c r="B12" s="469" t="s">
        <v>714</v>
      </c>
    </row>
    <row r="13" spans="1:2" ht="15" customHeight="1">
      <c r="A13" s="468"/>
      <c r="B13" s="469"/>
    </row>
    <row r="14" spans="1:2" ht="15" customHeight="1">
      <c r="A14" s="468"/>
      <c r="B14" s="469"/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708</v>
      </c>
      <c r="G38" s="465" t="s">
        <v>719</v>
      </c>
    </row>
    <row r="39" spans="6:7">
      <c r="G39" s="465" t="s">
        <v>720</v>
      </c>
    </row>
    <row r="40" spans="6:7">
      <c r="G40" s="465" t="s">
        <v>721</v>
      </c>
    </row>
    <row r="41" spans="6:7">
      <c r="G41" s="465" t="s">
        <v>726</v>
      </c>
    </row>
    <row r="42" spans="6:7">
      <c r="G42" s="465" t="s">
        <v>727</v>
      </c>
    </row>
    <row r="43" spans="6:7">
      <c r="G43" s="465" t="s">
        <v>728</v>
      </c>
    </row>
    <row r="44" spans="6:7">
      <c r="G44" s="465" t="s">
        <v>729</v>
      </c>
    </row>
    <row r="45" spans="6:7">
      <c r="F45" s="465" t="s">
        <v>710</v>
      </c>
      <c r="G45" s="465" t="s">
        <v>737</v>
      </c>
    </row>
    <row r="46" spans="6:7">
      <c r="G46" s="465" t="s">
        <v>738</v>
      </c>
    </row>
    <row r="47" spans="6:7">
      <c r="G47" s="465" t="s">
        <v>739</v>
      </c>
    </row>
    <row r="48" spans="6:7">
      <c r="G48" s="465" t="s">
        <v>741</v>
      </c>
    </row>
    <row r="49" spans="6:7">
      <c r="G49" s="465" t="s">
        <v>745</v>
      </c>
    </row>
    <row r="50" spans="6:7">
      <c r="F50" s="465" t="s">
        <v>709</v>
      </c>
      <c r="G50" s="465" t="s">
        <v>730</v>
      </c>
    </row>
    <row r="51" spans="6:7">
      <c r="G51" s="465" t="s">
        <v>731</v>
      </c>
    </row>
    <row r="52" spans="6:7">
      <c r="G52" s="465" t="s">
        <v>777</v>
      </c>
    </row>
    <row r="53" spans="6:7">
      <c r="G53" s="465" t="s">
        <v>733</v>
      </c>
    </row>
    <row r="54" spans="6:7">
      <c r="G54" s="465" t="s">
        <v>734</v>
      </c>
    </row>
    <row r="55" spans="6:7">
      <c r="G55" s="465" t="s">
        <v>735</v>
      </c>
    </row>
    <row r="56" spans="6:7">
      <c r="F56" s="465" t="s">
        <v>715</v>
      </c>
      <c r="G56" s="465" t="s">
        <v>765</v>
      </c>
    </row>
    <row r="57" spans="6:7">
      <c r="G57" s="465" t="s">
        <v>766</v>
      </c>
    </row>
    <row r="58" spans="6:7">
      <c r="F58" s="465" t="s">
        <v>716</v>
      </c>
      <c r="G58" s="465" t="s">
        <v>775</v>
      </c>
    </row>
    <row r="59" spans="6:7">
      <c r="G59" s="465" t="s">
        <v>769</v>
      </c>
    </row>
    <row r="60" spans="6:7">
      <c r="F60" s="465" t="s">
        <v>712</v>
      </c>
      <c r="G60" s="465" t="s">
        <v>751</v>
      </c>
    </row>
    <row r="61" spans="6:7">
      <c r="F61" s="465" t="s">
        <v>711</v>
      </c>
      <c r="G61" s="465" t="s">
        <v>747</v>
      </c>
    </row>
    <row r="62" spans="6:7">
      <c r="F62" s="465" t="s">
        <v>718</v>
      </c>
      <c r="G62" s="465" t="s">
        <v>718</v>
      </c>
    </row>
    <row r="63" spans="6:7">
      <c r="F63" s="465" t="s">
        <v>714</v>
      </c>
      <c r="G63" s="465" t="s">
        <v>763</v>
      </c>
    </row>
    <row r="65" spans="1:1">
      <c r="A65" s="466" t="s">
        <v>771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5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9.5703125" style="465" customWidth="1"/>
    <col min="7" max="16384" width="9.140625" style="465"/>
  </cols>
  <sheetData>
    <row r="1" spans="1:2">
      <c r="A1" s="466" t="s">
        <v>332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0.8882632403274513</v>
      </c>
      <c r="B4" s="469" t="s">
        <v>708</v>
      </c>
    </row>
    <row r="5" spans="1:2" ht="15" customHeight="1">
      <c r="A5" s="468">
        <v>7.165168473612403E-2</v>
      </c>
      <c r="B5" s="469" t="s">
        <v>710</v>
      </c>
    </row>
    <row r="6" spans="1:2" ht="15" customHeight="1">
      <c r="A6" s="468">
        <v>2.8956846004740029E-2</v>
      </c>
      <c r="B6" s="469" t="s">
        <v>709</v>
      </c>
    </row>
    <row r="7" spans="1:2" ht="15" customHeight="1">
      <c r="A7" s="468">
        <v>8.202630288392557E-3</v>
      </c>
      <c r="B7" s="469" t="s">
        <v>712</v>
      </c>
    </row>
    <row r="8" spans="1:2" ht="15" customHeight="1">
      <c r="A8" s="468">
        <v>1.5281337165776046E-3</v>
      </c>
      <c r="B8" s="469" t="s">
        <v>715</v>
      </c>
    </row>
    <row r="9" spans="1:2" ht="15" customHeight="1">
      <c r="A9" s="468">
        <v>7.2239709489146291E-4</v>
      </c>
      <c r="B9" s="469" t="s">
        <v>711</v>
      </c>
    </row>
    <row r="10" spans="1:2" ht="15" customHeight="1">
      <c r="A10" s="468">
        <v>6.0332291897759378E-4</v>
      </c>
      <c r="B10" s="469" t="s">
        <v>714</v>
      </c>
    </row>
    <row r="11" spans="1:2" ht="15" customHeight="1">
      <c r="A11" s="468">
        <v>4.3741404214835825E-5</v>
      </c>
      <c r="B11" s="469" t="s">
        <v>716</v>
      </c>
    </row>
    <row r="12" spans="1:2" ht="15" customHeight="1">
      <c r="A12" s="468">
        <v>2.5826407167247655E-5</v>
      </c>
      <c r="B12" s="469" t="s">
        <v>713</v>
      </c>
    </row>
    <row r="13" spans="1:2" ht="15" customHeight="1">
      <c r="A13" s="468">
        <v>2.1718852534202034E-6</v>
      </c>
      <c r="B13" s="469" t="s">
        <v>718</v>
      </c>
    </row>
    <row r="14" spans="1:2" ht="15" customHeight="1">
      <c r="A14" s="468"/>
      <c r="B14" s="469"/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708</v>
      </c>
      <c r="G38" s="465" t="s">
        <v>719</v>
      </c>
    </row>
    <row r="39" spans="6:7">
      <c r="G39" s="465" t="s">
        <v>720</v>
      </c>
    </row>
    <row r="40" spans="6:7">
      <c r="G40" s="465" t="s">
        <v>721</v>
      </c>
    </row>
    <row r="41" spans="6:7">
      <c r="G41" s="465" t="s">
        <v>726</v>
      </c>
    </row>
    <row r="42" spans="6:7">
      <c r="G42" s="465" t="s">
        <v>727</v>
      </c>
    </row>
    <row r="43" spans="6:7">
      <c r="G43" s="465" t="s">
        <v>728</v>
      </c>
    </row>
    <row r="44" spans="6:7">
      <c r="G44" s="465" t="s">
        <v>729</v>
      </c>
    </row>
    <row r="45" spans="6:7">
      <c r="F45" s="465" t="s">
        <v>710</v>
      </c>
      <c r="G45" s="465" t="s">
        <v>736</v>
      </c>
    </row>
    <row r="46" spans="6:7">
      <c r="G46" s="465" t="s">
        <v>737</v>
      </c>
    </row>
    <row r="47" spans="6:7">
      <c r="G47" s="465" t="s">
        <v>738</v>
      </c>
    </row>
    <row r="48" spans="6:7">
      <c r="G48" s="465" t="s">
        <v>739</v>
      </c>
    </row>
    <row r="49" spans="6:7">
      <c r="G49" s="465" t="s">
        <v>740</v>
      </c>
    </row>
    <row r="50" spans="6:7">
      <c r="G50" s="465" t="s">
        <v>741</v>
      </c>
    </row>
    <row r="51" spans="6:7">
      <c r="G51" s="465" t="s">
        <v>742</v>
      </c>
    </row>
    <row r="52" spans="6:7">
      <c r="G52" s="465" t="s">
        <v>744</v>
      </c>
    </row>
    <row r="53" spans="6:7">
      <c r="G53" s="465" t="s">
        <v>745</v>
      </c>
    </row>
    <row r="54" spans="6:7">
      <c r="F54" s="465" t="s">
        <v>709</v>
      </c>
      <c r="G54" s="465" t="s">
        <v>730</v>
      </c>
    </row>
    <row r="55" spans="6:7">
      <c r="G55" s="465" t="s">
        <v>731</v>
      </c>
    </row>
    <row r="56" spans="6:7">
      <c r="G56" s="465" t="s">
        <v>777</v>
      </c>
    </row>
    <row r="57" spans="6:7">
      <c r="G57" s="465" t="s">
        <v>733</v>
      </c>
    </row>
    <row r="58" spans="6:7">
      <c r="G58" s="465" t="s">
        <v>734</v>
      </c>
    </row>
    <row r="59" spans="6:7">
      <c r="G59" s="465" t="s">
        <v>735</v>
      </c>
    </row>
    <row r="60" spans="6:7">
      <c r="F60" s="465" t="s">
        <v>712</v>
      </c>
      <c r="G60" s="465" t="s">
        <v>751</v>
      </c>
    </row>
    <row r="61" spans="6:7">
      <c r="F61" s="465" t="s">
        <v>715</v>
      </c>
      <c r="G61" s="465" t="s">
        <v>778</v>
      </c>
    </row>
    <row r="62" spans="6:7">
      <c r="G62" s="465" t="s">
        <v>765</v>
      </c>
    </row>
    <row r="63" spans="6:7">
      <c r="G63" s="465" t="s">
        <v>779</v>
      </c>
    </row>
    <row r="64" spans="6:7">
      <c r="G64" s="465" t="s">
        <v>766</v>
      </c>
    </row>
    <row r="65" spans="1:7">
      <c r="F65" s="465" t="s">
        <v>711</v>
      </c>
      <c r="G65" s="465" t="s">
        <v>747</v>
      </c>
    </row>
    <row r="66" spans="1:7">
      <c r="F66" s="465" t="s">
        <v>714</v>
      </c>
      <c r="G66" s="465" t="s">
        <v>753</v>
      </c>
    </row>
    <row r="67" spans="1:7">
      <c r="G67" s="465" t="s">
        <v>754</v>
      </c>
    </row>
    <row r="68" spans="1:7">
      <c r="G68" s="465" t="s">
        <v>755</v>
      </c>
    </row>
    <row r="69" spans="1:7">
      <c r="G69" s="465" t="s">
        <v>759</v>
      </c>
    </row>
    <row r="70" spans="1:7">
      <c r="G70" s="465" t="s">
        <v>764</v>
      </c>
    </row>
    <row r="71" spans="1:7">
      <c r="F71" s="465" t="s">
        <v>716</v>
      </c>
      <c r="G71" s="465" t="s">
        <v>769</v>
      </c>
    </row>
    <row r="72" spans="1:7">
      <c r="F72" s="465" t="s">
        <v>713</v>
      </c>
      <c r="G72" s="465" t="s">
        <v>713</v>
      </c>
    </row>
    <row r="73" spans="1:7">
      <c r="F73" s="465" t="s">
        <v>718</v>
      </c>
      <c r="G73" s="465" t="s">
        <v>718</v>
      </c>
    </row>
    <row r="75" spans="1:7">
      <c r="A75" s="466" t="s">
        <v>771</v>
      </c>
    </row>
  </sheetData>
  <phoneticPr fontId="86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2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4.5703125" style="465" customWidth="1"/>
    <col min="7" max="16384" width="9.140625" style="465"/>
  </cols>
  <sheetData>
    <row r="1" spans="1:2">
      <c r="A1" s="466" t="s">
        <v>333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0.87889205267722215</v>
      </c>
      <c r="B4" s="469" t="s">
        <v>708</v>
      </c>
    </row>
    <row r="5" spans="1:2" ht="15" customHeight="1">
      <c r="A5" s="468">
        <v>4.0865086392652634E-2</v>
      </c>
      <c r="B5" s="469" t="s">
        <v>711</v>
      </c>
    </row>
    <row r="6" spans="1:2" ht="15" customHeight="1">
      <c r="A6" s="468">
        <v>2.4838662035911667E-2</v>
      </c>
      <c r="B6" s="469" t="s">
        <v>709</v>
      </c>
    </row>
    <row r="7" spans="1:2" ht="15" customHeight="1">
      <c r="A7" s="468">
        <v>1.9906307404089656E-2</v>
      </c>
      <c r="B7" s="469" t="s">
        <v>710</v>
      </c>
    </row>
    <row r="8" spans="1:2" ht="15" customHeight="1">
      <c r="A8" s="468">
        <v>1.4593995472090532E-2</v>
      </c>
      <c r="B8" s="469" t="s">
        <v>715</v>
      </c>
    </row>
    <row r="9" spans="1:2" ht="15" customHeight="1">
      <c r="A9" s="468">
        <v>1.1713971372337871E-2</v>
      </c>
      <c r="B9" s="469" t="s">
        <v>713</v>
      </c>
    </row>
    <row r="10" spans="1:2" ht="15" customHeight="1">
      <c r="A10" s="468">
        <v>6.3422447998594915E-3</v>
      </c>
      <c r="B10" s="469" t="s">
        <v>716</v>
      </c>
    </row>
    <row r="11" spans="1:2" ht="15" customHeight="1">
      <c r="A11" s="468">
        <v>2.638650611250363E-3</v>
      </c>
      <c r="B11" s="469" t="s">
        <v>712</v>
      </c>
    </row>
    <row r="12" spans="1:2" ht="15" customHeight="1">
      <c r="A12" s="468">
        <v>1.6065076377719806E-4</v>
      </c>
      <c r="B12" s="469" t="s">
        <v>714</v>
      </c>
    </row>
    <row r="13" spans="1:2" ht="15" customHeight="1">
      <c r="A13" s="468">
        <v>4.8372887677042823E-5</v>
      </c>
      <c r="B13" s="469" t="s">
        <v>772</v>
      </c>
    </row>
    <row r="14" spans="1:2" ht="15" customHeight="1">
      <c r="A14" s="468"/>
      <c r="B14" s="469"/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708</v>
      </c>
      <c r="G38" s="465" t="s">
        <v>719</v>
      </c>
    </row>
    <row r="39" spans="6:7">
      <c r="G39" s="465" t="s">
        <v>720</v>
      </c>
    </row>
    <row r="40" spans="6:7">
      <c r="G40" s="465" t="s">
        <v>721</v>
      </c>
    </row>
    <row r="41" spans="6:7">
      <c r="G41" s="465" t="s">
        <v>724</v>
      </c>
    </row>
    <row r="42" spans="6:7">
      <c r="G42" s="465" t="s">
        <v>726</v>
      </c>
    </row>
    <row r="43" spans="6:7">
      <c r="G43" s="465" t="s">
        <v>727</v>
      </c>
    </row>
    <row r="44" spans="6:7">
      <c r="G44" s="465" t="s">
        <v>728</v>
      </c>
    </row>
    <row r="45" spans="6:7">
      <c r="G45" s="465" t="s">
        <v>729</v>
      </c>
    </row>
    <row r="46" spans="6:7">
      <c r="F46" s="465" t="s">
        <v>711</v>
      </c>
      <c r="G46" s="465" t="s">
        <v>746</v>
      </c>
    </row>
    <row r="47" spans="6:7">
      <c r="G47" s="465" t="s">
        <v>747</v>
      </c>
    </row>
    <row r="48" spans="6:7">
      <c r="G48" s="465" t="s">
        <v>773</v>
      </c>
    </row>
    <row r="49" spans="6:7">
      <c r="F49" s="465" t="s">
        <v>709</v>
      </c>
      <c r="G49" s="465" t="s">
        <v>730</v>
      </c>
    </row>
    <row r="50" spans="6:7">
      <c r="G50" s="465" t="s">
        <v>731</v>
      </c>
    </row>
    <row r="51" spans="6:7">
      <c r="G51" s="465" t="s">
        <v>733</v>
      </c>
    </row>
    <row r="52" spans="6:7">
      <c r="G52" s="465" t="s">
        <v>734</v>
      </c>
    </row>
    <row r="53" spans="6:7">
      <c r="F53" s="465" t="s">
        <v>710</v>
      </c>
      <c r="G53" s="465" t="s">
        <v>737</v>
      </c>
    </row>
    <row r="54" spans="6:7">
      <c r="G54" s="465" t="s">
        <v>738</v>
      </c>
    </row>
    <row r="55" spans="6:7">
      <c r="G55" s="465" t="s">
        <v>739</v>
      </c>
    </row>
    <row r="56" spans="6:7">
      <c r="G56" s="465" t="s">
        <v>740</v>
      </c>
    </row>
    <row r="57" spans="6:7">
      <c r="G57" s="465" t="s">
        <v>741</v>
      </c>
    </row>
    <row r="58" spans="6:7">
      <c r="G58" s="465" t="s">
        <v>745</v>
      </c>
    </row>
    <row r="59" spans="6:7">
      <c r="F59" s="465" t="s">
        <v>715</v>
      </c>
      <c r="G59" s="465" t="s">
        <v>774</v>
      </c>
    </row>
    <row r="60" spans="6:7">
      <c r="G60" s="465" t="s">
        <v>765</v>
      </c>
    </row>
    <row r="61" spans="6:7">
      <c r="F61" s="465" t="s">
        <v>713</v>
      </c>
      <c r="G61" s="465" t="s">
        <v>713</v>
      </c>
    </row>
    <row r="62" spans="6:7">
      <c r="F62" s="465" t="s">
        <v>716</v>
      </c>
      <c r="G62" s="465" t="s">
        <v>775</v>
      </c>
    </row>
    <row r="63" spans="6:7">
      <c r="G63" s="465" t="s">
        <v>768</v>
      </c>
    </row>
    <row r="64" spans="6:7">
      <c r="G64" s="465" t="s">
        <v>776</v>
      </c>
    </row>
    <row r="65" spans="1:7">
      <c r="G65" s="465" t="s">
        <v>769</v>
      </c>
    </row>
    <row r="66" spans="1:7">
      <c r="F66" s="465" t="s">
        <v>712</v>
      </c>
      <c r="G66" s="465" t="s">
        <v>748</v>
      </c>
    </row>
    <row r="67" spans="1:7">
      <c r="G67" s="465" t="s">
        <v>750</v>
      </c>
    </row>
    <row r="68" spans="1:7">
      <c r="G68" s="465" t="s">
        <v>751</v>
      </c>
    </row>
    <row r="69" spans="1:7">
      <c r="F69" s="465" t="s">
        <v>714</v>
      </c>
      <c r="G69" s="465" t="s">
        <v>764</v>
      </c>
    </row>
    <row r="70" spans="1:7">
      <c r="F70" s="465" t="s">
        <v>772</v>
      </c>
      <c r="G70" s="465" t="s">
        <v>772</v>
      </c>
    </row>
    <row r="72" spans="1:7">
      <c r="A72" s="466" t="s">
        <v>771</v>
      </c>
    </row>
  </sheetData>
  <phoneticPr fontId="86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3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2.7109375" style="465" customWidth="1"/>
    <col min="7" max="16384" width="9.140625" style="465"/>
  </cols>
  <sheetData>
    <row r="1" spans="1:2">
      <c r="A1" s="466" t="s">
        <v>334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0.74638262049397119</v>
      </c>
      <c r="B4" s="469" t="s">
        <v>708</v>
      </c>
    </row>
    <row r="5" spans="1:2" ht="15" customHeight="1">
      <c r="A5" s="468">
        <v>0.11828096512811256</v>
      </c>
      <c r="B5" s="469" t="s">
        <v>709</v>
      </c>
    </row>
    <row r="6" spans="1:2" ht="15" customHeight="1">
      <c r="A6" s="468">
        <v>6.6795666230845804E-2</v>
      </c>
      <c r="B6" s="469" t="s">
        <v>710</v>
      </c>
    </row>
    <row r="7" spans="1:2" ht="15" customHeight="1">
      <c r="A7" s="468">
        <v>3.746591460994933E-2</v>
      </c>
      <c r="B7" s="469" t="s">
        <v>711</v>
      </c>
    </row>
    <row r="8" spans="1:2" ht="15" customHeight="1">
      <c r="A8" s="468">
        <v>1.3662658703517202E-2</v>
      </c>
      <c r="B8" s="469" t="s">
        <v>712</v>
      </c>
    </row>
    <row r="9" spans="1:2" ht="15" customHeight="1">
      <c r="A9" s="468">
        <v>1.2951708389762739E-2</v>
      </c>
      <c r="B9" s="469" t="s">
        <v>713</v>
      </c>
    </row>
    <row r="10" spans="1:2" ht="15" customHeight="1">
      <c r="A10" s="468">
        <v>3.2344515733417102E-3</v>
      </c>
      <c r="B10" s="469" t="s">
        <v>714</v>
      </c>
    </row>
    <row r="11" spans="1:2" ht="15" customHeight="1">
      <c r="A11" s="468">
        <v>1.0162662659087328E-3</v>
      </c>
      <c r="B11" s="469" t="s">
        <v>715</v>
      </c>
    </row>
    <row r="12" spans="1:2" ht="15" customHeight="1">
      <c r="A12" s="468">
        <v>1.7456419566667998E-4</v>
      </c>
      <c r="B12" s="469" t="s">
        <v>716</v>
      </c>
    </row>
    <row r="13" spans="1:2" ht="15" customHeight="1">
      <c r="A13" s="468">
        <v>1.9756882207523405E-5</v>
      </c>
      <c r="B13" s="469" t="s">
        <v>717</v>
      </c>
    </row>
    <row r="14" spans="1:2" ht="15" customHeight="1">
      <c r="A14" s="468">
        <v>1.5422884579969955E-5</v>
      </c>
      <c r="B14" s="469" t="s">
        <v>718</v>
      </c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708</v>
      </c>
      <c r="G38" s="465" t="s">
        <v>719</v>
      </c>
    </row>
    <row r="39" spans="6:7">
      <c r="G39" s="465" t="s">
        <v>720</v>
      </c>
    </row>
    <row r="40" spans="6:7">
      <c r="G40" s="465" t="s">
        <v>721</v>
      </c>
    </row>
    <row r="41" spans="6:7">
      <c r="G41" s="465" t="s">
        <v>722</v>
      </c>
    </row>
    <row r="42" spans="6:7">
      <c r="G42" s="465" t="s">
        <v>723</v>
      </c>
    </row>
    <row r="43" spans="6:7">
      <c r="G43" s="465" t="s">
        <v>724</v>
      </c>
    </row>
    <row r="44" spans="6:7">
      <c r="G44" s="465" t="s">
        <v>725</v>
      </c>
    </row>
    <row r="45" spans="6:7">
      <c r="G45" s="465" t="s">
        <v>726</v>
      </c>
    </row>
    <row r="46" spans="6:7">
      <c r="G46" s="465" t="s">
        <v>727</v>
      </c>
    </row>
    <row r="47" spans="6:7">
      <c r="G47" s="465" t="s">
        <v>728</v>
      </c>
    </row>
    <row r="48" spans="6:7">
      <c r="G48" s="465" t="s">
        <v>729</v>
      </c>
    </row>
    <row r="49" spans="6:7">
      <c r="F49" s="465" t="s">
        <v>709</v>
      </c>
      <c r="G49" s="465" t="s">
        <v>730</v>
      </c>
    </row>
    <row r="50" spans="6:7">
      <c r="G50" s="465" t="s">
        <v>731</v>
      </c>
    </row>
    <row r="51" spans="6:7">
      <c r="G51" s="465" t="s">
        <v>732</v>
      </c>
    </row>
    <row r="52" spans="6:7">
      <c r="G52" s="465" t="s">
        <v>733</v>
      </c>
    </row>
    <row r="53" spans="6:7">
      <c r="G53" s="465" t="s">
        <v>734</v>
      </c>
    </row>
    <row r="54" spans="6:7">
      <c r="G54" s="465" t="s">
        <v>735</v>
      </c>
    </row>
    <row r="55" spans="6:7">
      <c r="F55" s="465" t="s">
        <v>710</v>
      </c>
      <c r="G55" s="465" t="s">
        <v>736</v>
      </c>
    </row>
    <row r="56" spans="6:7">
      <c r="G56" s="465" t="s">
        <v>737</v>
      </c>
    </row>
    <row r="57" spans="6:7">
      <c r="G57" s="465" t="s">
        <v>738</v>
      </c>
    </row>
    <row r="58" spans="6:7">
      <c r="G58" s="465" t="s">
        <v>739</v>
      </c>
    </row>
    <row r="59" spans="6:7">
      <c r="G59" s="465" t="s">
        <v>740</v>
      </c>
    </row>
    <row r="60" spans="6:7">
      <c r="G60" s="465" t="s">
        <v>741</v>
      </c>
    </row>
    <row r="61" spans="6:7">
      <c r="G61" s="465" t="s">
        <v>742</v>
      </c>
    </row>
    <row r="62" spans="6:7">
      <c r="G62" s="465" t="s">
        <v>743</v>
      </c>
    </row>
    <row r="63" spans="6:7">
      <c r="G63" s="465" t="s">
        <v>744</v>
      </c>
    </row>
    <row r="64" spans="6:7">
      <c r="G64" s="465" t="s">
        <v>745</v>
      </c>
    </row>
    <row r="65" spans="6:7">
      <c r="F65" s="465" t="s">
        <v>711</v>
      </c>
      <c r="G65" s="465" t="s">
        <v>746</v>
      </c>
    </row>
    <row r="66" spans="6:7">
      <c r="G66" s="465" t="s">
        <v>747</v>
      </c>
    </row>
    <row r="67" spans="6:7">
      <c r="F67" s="465" t="s">
        <v>712</v>
      </c>
      <c r="G67" s="465" t="s">
        <v>748</v>
      </c>
    </row>
    <row r="68" spans="6:7">
      <c r="G68" s="465" t="s">
        <v>749</v>
      </c>
    </row>
    <row r="69" spans="6:7">
      <c r="G69" s="465" t="s">
        <v>750</v>
      </c>
    </row>
    <row r="70" spans="6:7">
      <c r="G70" s="465" t="s">
        <v>751</v>
      </c>
    </row>
    <row r="71" spans="6:7">
      <c r="F71" s="465" t="s">
        <v>713</v>
      </c>
      <c r="G71" s="465" t="s">
        <v>713</v>
      </c>
    </row>
    <row r="72" spans="6:7">
      <c r="F72" s="465" t="s">
        <v>714</v>
      </c>
      <c r="G72" s="465" t="s">
        <v>752</v>
      </c>
    </row>
    <row r="73" spans="6:7">
      <c r="G73" s="465" t="s">
        <v>753</v>
      </c>
    </row>
    <row r="74" spans="6:7">
      <c r="G74" s="465" t="s">
        <v>754</v>
      </c>
    </row>
    <row r="75" spans="6:7">
      <c r="G75" s="465" t="s">
        <v>755</v>
      </c>
    </row>
    <row r="76" spans="6:7">
      <c r="G76" s="465" t="s">
        <v>756</v>
      </c>
    </row>
    <row r="77" spans="6:7">
      <c r="G77" s="465" t="s">
        <v>757</v>
      </c>
    </row>
    <row r="78" spans="6:7">
      <c r="G78" s="465" t="s">
        <v>758</v>
      </c>
    </row>
    <row r="79" spans="6:7">
      <c r="G79" s="465" t="s">
        <v>759</v>
      </c>
    </row>
    <row r="80" spans="6:7">
      <c r="G80" s="465" t="s">
        <v>760</v>
      </c>
    </row>
    <row r="81" spans="1:7">
      <c r="G81" s="465" t="s">
        <v>761</v>
      </c>
    </row>
    <row r="82" spans="1:7">
      <c r="G82" s="465" t="s">
        <v>762</v>
      </c>
    </row>
    <row r="83" spans="1:7">
      <c r="G83" s="465" t="s">
        <v>763</v>
      </c>
    </row>
    <row r="84" spans="1:7">
      <c r="G84" s="465" t="s">
        <v>764</v>
      </c>
    </row>
    <row r="85" spans="1:7">
      <c r="F85" s="465" t="s">
        <v>715</v>
      </c>
      <c r="G85" s="465" t="s">
        <v>765</v>
      </c>
    </row>
    <row r="86" spans="1:7">
      <c r="G86" s="465" t="s">
        <v>766</v>
      </c>
    </row>
    <row r="87" spans="1:7">
      <c r="F87" s="465" t="s">
        <v>716</v>
      </c>
      <c r="G87" s="465" t="s">
        <v>767</v>
      </c>
    </row>
    <row r="88" spans="1:7">
      <c r="G88" s="465" t="s">
        <v>768</v>
      </c>
    </row>
    <row r="89" spans="1:7">
      <c r="G89" s="465" t="s">
        <v>769</v>
      </c>
    </row>
    <row r="90" spans="1:7">
      <c r="F90" s="465" t="s">
        <v>717</v>
      </c>
      <c r="G90" s="465" t="s">
        <v>770</v>
      </c>
    </row>
    <row r="91" spans="1:7">
      <c r="F91" s="465" t="s">
        <v>718</v>
      </c>
      <c r="G91" s="465" t="s">
        <v>718</v>
      </c>
    </row>
    <row r="93" spans="1:7">
      <c r="A93" s="466" t="s">
        <v>771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84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338</v>
      </c>
      <c r="C4" s="459" t="s">
        <v>339</v>
      </c>
      <c r="D4" s="459" t="s">
        <v>340</v>
      </c>
    </row>
    <row r="5" spans="1:4">
      <c r="A5">
        <v>2</v>
      </c>
      <c r="B5" s="458" t="s">
        <v>341</v>
      </c>
      <c r="C5" s="459" t="s">
        <v>342</v>
      </c>
      <c r="D5" s="459" t="s">
        <v>340</v>
      </c>
    </row>
    <row r="6" spans="1:4">
      <c r="A6">
        <v>3</v>
      </c>
      <c r="B6" s="458" t="s">
        <v>343</v>
      </c>
      <c r="C6" s="459" t="s">
        <v>344</v>
      </c>
      <c r="D6" s="459" t="s">
        <v>345</v>
      </c>
    </row>
    <row r="7" spans="1:4">
      <c r="A7">
        <v>4</v>
      </c>
      <c r="B7" s="458" t="s">
        <v>346</v>
      </c>
      <c r="C7" s="459" t="s">
        <v>347</v>
      </c>
      <c r="D7" s="459" t="s">
        <v>348</v>
      </c>
    </row>
    <row r="8" spans="1:4">
      <c r="A8">
        <v>5</v>
      </c>
      <c r="B8" s="458" t="s">
        <v>349</v>
      </c>
      <c r="C8" s="459" t="s">
        <v>350</v>
      </c>
      <c r="D8" s="459" t="s">
        <v>340</v>
      </c>
    </row>
    <row r="9" spans="1:4">
      <c r="A9">
        <v>6</v>
      </c>
      <c r="B9" s="458" t="s">
        <v>351</v>
      </c>
      <c r="C9" s="459" t="s">
        <v>352</v>
      </c>
      <c r="D9" s="459" t="s">
        <v>353</v>
      </c>
    </row>
    <row r="10" spans="1:4">
      <c r="A10">
        <v>7</v>
      </c>
      <c r="B10" s="458" t="s">
        <v>354</v>
      </c>
      <c r="C10" s="459" t="s">
        <v>355</v>
      </c>
      <c r="D10" s="459" t="s">
        <v>340</v>
      </c>
    </row>
    <row r="11" spans="1:4">
      <c r="A11">
        <v>8</v>
      </c>
      <c r="B11" s="458" t="s">
        <v>356</v>
      </c>
      <c r="C11" s="459" t="s">
        <v>357</v>
      </c>
      <c r="D11" s="459" t="s">
        <v>348</v>
      </c>
    </row>
    <row r="12" spans="1:4">
      <c r="A12">
        <v>9</v>
      </c>
      <c r="B12" s="458" t="s">
        <v>358</v>
      </c>
      <c r="C12" s="459" t="s">
        <v>359</v>
      </c>
      <c r="D12" s="459" t="s">
        <v>360</v>
      </c>
    </row>
    <row r="13" spans="1:4">
      <c r="A13">
        <v>10</v>
      </c>
      <c r="B13" s="458" t="s">
        <v>361</v>
      </c>
      <c r="C13" s="459" t="s">
        <v>362</v>
      </c>
      <c r="D13" s="459" t="s">
        <v>340</v>
      </c>
    </row>
    <row r="14" spans="1:4">
      <c r="A14">
        <v>11</v>
      </c>
      <c r="B14" s="458" t="s">
        <v>363</v>
      </c>
      <c r="C14" s="459" t="s">
        <v>364</v>
      </c>
      <c r="D14" s="459" t="s">
        <v>365</v>
      </c>
    </row>
    <row r="15" spans="1:4">
      <c r="A15">
        <v>12</v>
      </c>
      <c r="B15" s="458" t="s">
        <v>366</v>
      </c>
      <c r="C15" s="459" t="s">
        <v>367</v>
      </c>
      <c r="D15" s="459" t="s">
        <v>348</v>
      </c>
    </row>
    <row r="16" spans="1:4">
      <c r="A16">
        <v>13</v>
      </c>
      <c r="B16" s="458" t="s">
        <v>368</v>
      </c>
      <c r="C16" s="459" t="s">
        <v>369</v>
      </c>
      <c r="D16" s="459" t="s">
        <v>340</v>
      </c>
    </row>
    <row r="17" spans="1:4">
      <c r="A17">
        <v>14</v>
      </c>
      <c r="B17" s="458" t="s">
        <v>370</v>
      </c>
      <c r="C17" s="459" t="s">
        <v>371</v>
      </c>
      <c r="D17" s="459" t="s">
        <v>365</v>
      </c>
    </row>
    <row r="18" spans="1:4">
      <c r="A18">
        <v>15</v>
      </c>
      <c r="B18" s="458" t="s">
        <v>372</v>
      </c>
      <c r="C18" s="459" t="s">
        <v>373</v>
      </c>
      <c r="D18" s="459" t="s">
        <v>374</v>
      </c>
    </row>
    <row r="19" spans="1:4">
      <c r="A19">
        <v>16</v>
      </c>
      <c r="B19" s="458" t="s">
        <v>375</v>
      </c>
      <c r="C19" s="459" t="s">
        <v>376</v>
      </c>
      <c r="D19" s="459" t="s">
        <v>348</v>
      </c>
    </row>
    <row r="20" spans="1:4">
      <c r="A20">
        <v>17</v>
      </c>
      <c r="B20" s="458" t="s">
        <v>377</v>
      </c>
      <c r="C20" s="459" t="s">
        <v>378</v>
      </c>
      <c r="D20" s="459" t="s">
        <v>348</v>
      </c>
    </row>
    <row r="21" spans="1:4">
      <c r="A21">
        <v>18</v>
      </c>
      <c r="B21" s="458" t="s">
        <v>379</v>
      </c>
      <c r="C21" s="459" t="s">
        <v>380</v>
      </c>
      <c r="D21" s="459" t="s">
        <v>353</v>
      </c>
    </row>
    <row r="22" spans="1:4">
      <c r="A22">
        <v>19</v>
      </c>
      <c r="B22" s="458" t="s">
        <v>381</v>
      </c>
      <c r="C22" s="459" t="s">
        <v>382</v>
      </c>
      <c r="D22" s="459" t="s">
        <v>340</v>
      </c>
    </row>
    <row r="23" spans="1:4">
      <c r="A23">
        <v>20</v>
      </c>
      <c r="B23" s="458" t="s">
        <v>383</v>
      </c>
      <c r="C23" s="459" t="s">
        <v>384</v>
      </c>
      <c r="D23" s="459" t="s">
        <v>345</v>
      </c>
    </row>
    <row r="24" spans="1:4">
      <c r="A24">
        <v>21</v>
      </c>
      <c r="B24" s="458" t="s">
        <v>385</v>
      </c>
      <c r="C24" s="459" t="s">
        <v>386</v>
      </c>
      <c r="D24" s="459" t="s">
        <v>353</v>
      </c>
    </row>
    <row r="25" spans="1:4">
      <c r="A25">
        <v>22</v>
      </c>
      <c r="B25" s="458" t="s">
        <v>387</v>
      </c>
      <c r="C25" s="459" t="s">
        <v>388</v>
      </c>
      <c r="D25" s="459" t="s">
        <v>340</v>
      </c>
    </row>
    <row r="26" spans="1:4">
      <c r="A26">
        <v>23</v>
      </c>
      <c r="B26" s="458" t="s">
        <v>389</v>
      </c>
      <c r="C26" s="459" t="s">
        <v>390</v>
      </c>
      <c r="D26" s="459" t="s">
        <v>374</v>
      </c>
    </row>
    <row r="27" spans="1:4">
      <c r="A27">
        <v>24</v>
      </c>
      <c r="B27" s="458" t="s">
        <v>391</v>
      </c>
      <c r="C27" s="459" t="s">
        <v>392</v>
      </c>
      <c r="D27" s="459" t="s">
        <v>348</v>
      </c>
    </row>
    <row r="28" spans="1:4">
      <c r="A28">
        <v>25</v>
      </c>
      <c r="B28" s="458" t="s">
        <v>393</v>
      </c>
      <c r="C28" s="459" t="s">
        <v>394</v>
      </c>
      <c r="D28" s="459" t="s">
        <v>374</v>
      </c>
    </row>
    <row r="29" spans="1:4">
      <c r="A29">
        <v>26</v>
      </c>
      <c r="B29" s="458" t="s">
        <v>395</v>
      </c>
      <c r="C29" s="459" t="s">
        <v>396</v>
      </c>
      <c r="D29" s="459" t="s">
        <v>397</v>
      </c>
    </row>
    <row r="30" spans="1:4">
      <c r="A30">
        <v>27</v>
      </c>
      <c r="B30" s="458" t="s">
        <v>398</v>
      </c>
      <c r="C30" s="459" t="s">
        <v>399</v>
      </c>
      <c r="D30" s="459" t="s">
        <v>340</v>
      </c>
    </row>
    <row r="31" spans="1:4">
      <c r="A31">
        <v>28</v>
      </c>
      <c r="B31" s="458" t="s">
        <v>400</v>
      </c>
      <c r="C31" s="459" t="s">
        <v>401</v>
      </c>
      <c r="D31" s="459" t="s">
        <v>340</v>
      </c>
    </row>
    <row r="32" spans="1:4">
      <c r="A32">
        <v>29</v>
      </c>
      <c r="B32" s="458" t="s">
        <v>402</v>
      </c>
      <c r="C32" s="459" t="s">
        <v>403</v>
      </c>
      <c r="D32" s="459" t="s">
        <v>340</v>
      </c>
    </row>
    <row r="33" spans="1:4">
      <c r="A33">
        <v>30</v>
      </c>
      <c r="B33" s="458" t="s">
        <v>404</v>
      </c>
      <c r="C33" s="459" t="s">
        <v>405</v>
      </c>
      <c r="D33" s="459" t="s">
        <v>340</v>
      </c>
    </row>
    <row r="34" spans="1:4">
      <c r="A34">
        <v>31</v>
      </c>
      <c r="B34" s="458" t="s">
        <v>406</v>
      </c>
      <c r="C34" s="459" t="s">
        <v>407</v>
      </c>
      <c r="D34" s="459" t="s">
        <v>340</v>
      </c>
    </row>
    <row r="35" spans="1:4">
      <c r="A35">
        <v>32</v>
      </c>
      <c r="B35" s="458" t="s">
        <v>408</v>
      </c>
      <c r="C35" s="459" t="s">
        <v>409</v>
      </c>
      <c r="D35" s="459" t="s">
        <v>365</v>
      </c>
    </row>
    <row r="36" spans="1:4">
      <c r="A36">
        <v>33</v>
      </c>
      <c r="B36" s="458" t="s">
        <v>410</v>
      </c>
      <c r="C36" s="459" t="s">
        <v>411</v>
      </c>
      <c r="D36" s="459" t="s">
        <v>340</v>
      </c>
    </row>
    <row r="37" spans="1:4">
      <c r="A37">
        <v>34</v>
      </c>
      <c r="B37" s="458" t="s">
        <v>412</v>
      </c>
      <c r="C37" s="459" t="s">
        <v>413</v>
      </c>
      <c r="D37" s="459" t="s">
        <v>340</v>
      </c>
    </row>
    <row r="38" spans="1:4">
      <c r="A38">
        <v>35</v>
      </c>
      <c r="B38" s="458" t="s">
        <v>414</v>
      </c>
      <c r="C38" s="459" t="s">
        <v>415</v>
      </c>
      <c r="D38" s="459" t="s">
        <v>295</v>
      </c>
    </row>
    <row r="39" spans="1:4">
      <c r="A39">
        <v>36</v>
      </c>
      <c r="B39" s="458" t="s">
        <v>416</v>
      </c>
      <c r="C39" s="459" t="s">
        <v>417</v>
      </c>
      <c r="D39" s="459" t="s">
        <v>340</v>
      </c>
    </row>
    <row r="40" spans="1:4">
      <c r="A40">
        <v>37</v>
      </c>
      <c r="B40" s="458" t="s">
        <v>418</v>
      </c>
      <c r="C40" s="459" t="s">
        <v>419</v>
      </c>
      <c r="D40" s="459" t="s">
        <v>340</v>
      </c>
    </row>
    <row r="41" spans="1:4">
      <c r="A41">
        <v>38</v>
      </c>
      <c r="B41" s="458" t="s">
        <v>420</v>
      </c>
      <c r="C41" s="459" t="s">
        <v>421</v>
      </c>
      <c r="D41" s="459" t="s">
        <v>353</v>
      </c>
    </row>
    <row r="42" spans="1:4">
      <c r="A42">
        <v>39</v>
      </c>
      <c r="B42" s="458" t="s">
        <v>422</v>
      </c>
      <c r="C42" s="459" t="s">
        <v>423</v>
      </c>
      <c r="D42" s="459" t="s">
        <v>340</v>
      </c>
    </row>
    <row r="43" spans="1:4">
      <c r="A43">
        <v>40</v>
      </c>
      <c r="B43" s="458" t="s">
        <v>424</v>
      </c>
      <c r="C43" s="459" t="s">
        <v>425</v>
      </c>
      <c r="D43" s="459" t="s">
        <v>340</v>
      </c>
    </row>
    <row r="44" spans="1:4">
      <c r="A44">
        <v>41</v>
      </c>
      <c r="B44" s="458" t="s">
        <v>426</v>
      </c>
      <c r="C44" s="459" t="s">
        <v>427</v>
      </c>
      <c r="D44" s="459" t="s">
        <v>340</v>
      </c>
    </row>
    <row r="45" spans="1:4">
      <c r="A45">
        <v>42</v>
      </c>
      <c r="B45" s="458" t="s">
        <v>428</v>
      </c>
      <c r="C45" s="459" t="s">
        <v>429</v>
      </c>
      <c r="D45" s="459" t="s">
        <v>348</v>
      </c>
    </row>
    <row r="46" spans="1:4">
      <c r="A46">
        <v>43</v>
      </c>
      <c r="B46" s="458" t="s">
        <v>430</v>
      </c>
      <c r="C46" s="459" t="s">
        <v>431</v>
      </c>
      <c r="D46" s="459" t="s">
        <v>353</v>
      </c>
    </row>
    <row r="47" spans="1:4">
      <c r="A47">
        <v>44</v>
      </c>
      <c r="B47" s="458" t="s">
        <v>432</v>
      </c>
      <c r="C47" s="459" t="s">
        <v>433</v>
      </c>
      <c r="D47" s="459" t="s">
        <v>340</v>
      </c>
    </row>
    <row r="48" spans="1:4">
      <c r="A48">
        <v>45</v>
      </c>
      <c r="B48" s="458" t="s">
        <v>434</v>
      </c>
      <c r="C48" s="459" t="s">
        <v>435</v>
      </c>
      <c r="D48" s="459" t="s">
        <v>340</v>
      </c>
    </row>
    <row r="49" spans="1:4">
      <c r="A49">
        <v>46</v>
      </c>
      <c r="B49" s="458" t="s">
        <v>436</v>
      </c>
      <c r="C49" s="459" t="s">
        <v>437</v>
      </c>
      <c r="D49" s="459" t="s">
        <v>345</v>
      </c>
    </row>
    <row r="50" spans="1:4">
      <c r="A50">
        <v>47</v>
      </c>
      <c r="B50" s="458" t="s">
        <v>438</v>
      </c>
      <c r="C50" s="459" t="s">
        <v>439</v>
      </c>
      <c r="D50" s="459" t="s">
        <v>295</v>
      </c>
    </row>
    <row r="51" spans="1:4">
      <c r="A51">
        <v>48</v>
      </c>
      <c r="B51" s="458" t="s">
        <v>440</v>
      </c>
      <c r="C51" s="459" t="s">
        <v>441</v>
      </c>
      <c r="D51" s="459" t="s">
        <v>360</v>
      </c>
    </row>
    <row r="52" spans="1:4">
      <c r="A52">
        <v>49</v>
      </c>
      <c r="B52" s="458" t="s">
        <v>442</v>
      </c>
      <c r="C52" s="459" t="s">
        <v>443</v>
      </c>
      <c r="D52" s="459" t="s">
        <v>348</v>
      </c>
    </row>
    <row r="53" spans="1:4">
      <c r="A53">
        <v>50</v>
      </c>
      <c r="B53" s="458" t="s">
        <v>444</v>
      </c>
      <c r="C53" s="459" t="s">
        <v>445</v>
      </c>
      <c r="D53" s="459" t="s">
        <v>340</v>
      </c>
    </row>
    <row r="54" spans="1:4">
      <c r="A54">
        <v>51</v>
      </c>
      <c r="B54" s="458" t="s">
        <v>446</v>
      </c>
      <c r="C54" s="459" t="s">
        <v>447</v>
      </c>
      <c r="D54" s="459" t="s">
        <v>340</v>
      </c>
    </row>
    <row r="55" spans="1:4">
      <c r="A55">
        <v>52</v>
      </c>
      <c r="B55" s="458" t="s">
        <v>448</v>
      </c>
      <c r="C55" s="459" t="s">
        <v>449</v>
      </c>
      <c r="D55" s="459" t="s">
        <v>360</v>
      </c>
    </row>
    <row r="56" spans="1:4">
      <c r="A56">
        <v>53</v>
      </c>
      <c r="B56" s="458" t="s">
        <v>450</v>
      </c>
      <c r="C56" s="459" t="s">
        <v>451</v>
      </c>
      <c r="D56" s="459" t="s">
        <v>340</v>
      </c>
    </row>
    <row r="57" spans="1:4">
      <c r="A57">
        <v>54</v>
      </c>
      <c r="B57" s="458" t="s">
        <v>452</v>
      </c>
      <c r="C57" s="459" t="s">
        <v>453</v>
      </c>
      <c r="D57" s="459" t="s">
        <v>340</v>
      </c>
    </row>
    <row r="58" spans="1:4">
      <c r="A58">
        <v>55</v>
      </c>
      <c r="B58" s="458" t="s">
        <v>454</v>
      </c>
      <c r="C58" s="459" t="s">
        <v>455</v>
      </c>
      <c r="D58" s="459" t="s">
        <v>340</v>
      </c>
    </row>
    <row r="59" spans="1:4">
      <c r="A59">
        <v>56</v>
      </c>
      <c r="B59" s="458" t="s">
        <v>456</v>
      </c>
      <c r="C59" s="459" t="s">
        <v>457</v>
      </c>
      <c r="D59" s="459" t="s">
        <v>360</v>
      </c>
    </row>
    <row r="60" spans="1:4">
      <c r="A60">
        <v>57</v>
      </c>
      <c r="B60" s="458" t="s">
        <v>458</v>
      </c>
      <c r="C60" s="459" t="s">
        <v>459</v>
      </c>
      <c r="D60" s="459" t="s">
        <v>340</v>
      </c>
    </row>
    <row r="61" spans="1:4">
      <c r="A61">
        <v>58</v>
      </c>
      <c r="B61" s="458" t="s">
        <v>460</v>
      </c>
      <c r="C61" s="459" t="s">
        <v>461</v>
      </c>
      <c r="D61" s="459" t="s">
        <v>374</v>
      </c>
    </row>
    <row r="62" spans="1:4">
      <c r="A62">
        <v>59</v>
      </c>
      <c r="B62" s="458" t="s">
        <v>462</v>
      </c>
      <c r="C62" s="459" t="s">
        <v>463</v>
      </c>
      <c r="D62" s="459" t="s">
        <v>340</v>
      </c>
    </row>
    <row r="63" spans="1:4">
      <c r="A63">
        <v>60</v>
      </c>
      <c r="B63" s="458" t="s">
        <v>464</v>
      </c>
      <c r="C63" s="459" t="s">
        <v>465</v>
      </c>
      <c r="D63" s="459" t="s">
        <v>340</v>
      </c>
    </row>
    <row r="64" spans="1:4">
      <c r="A64">
        <v>61</v>
      </c>
      <c r="B64" s="458" t="s">
        <v>466</v>
      </c>
      <c r="C64" s="459" t="s">
        <v>467</v>
      </c>
      <c r="D64" s="459" t="s">
        <v>340</v>
      </c>
    </row>
    <row r="65" spans="1:4">
      <c r="A65">
        <v>62</v>
      </c>
      <c r="B65" s="458" t="s">
        <v>468</v>
      </c>
      <c r="C65" s="459" t="s">
        <v>469</v>
      </c>
      <c r="D65" s="459" t="s">
        <v>340</v>
      </c>
    </row>
    <row r="66" spans="1:4">
      <c r="A66">
        <v>63</v>
      </c>
      <c r="B66" s="458" t="s">
        <v>470</v>
      </c>
      <c r="C66" s="459" t="s">
        <v>471</v>
      </c>
      <c r="D66" s="459" t="s">
        <v>340</v>
      </c>
    </row>
    <row r="67" spans="1:4">
      <c r="A67">
        <v>64</v>
      </c>
      <c r="B67" s="458" t="s">
        <v>472</v>
      </c>
      <c r="C67" s="459" t="s">
        <v>473</v>
      </c>
      <c r="D67" s="459" t="s">
        <v>340</v>
      </c>
    </row>
    <row r="68" spans="1:4">
      <c r="A68">
        <v>65</v>
      </c>
      <c r="B68" s="458" t="s">
        <v>474</v>
      </c>
      <c r="C68" s="459" t="s">
        <v>475</v>
      </c>
      <c r="D68" s="459" t="s">
        <v>340</v>
      </c>
    </row>
    <row r="69" spans="1:4">
      <c r="A69">
        <v>66</v>
      </c>
      <c r="B69" s="458" t="s">
        <v>476</v>
      </c>
      <c r="C69" s="459" t="s">
        <v>477</v>
      </c>
      <c r="D69" s="459" t="s">
        <v>340</v>
      </c>
    </row>
    <row r="70" spans="1:4">
      <c r="A70">
        <v>67</v>
      </c>
      <c r="B70" s="458" t="s">
        <v>478</v>
      </c>
      <c r="C70" s="459" t="s">
        <v>479</v>
      </c>
      <c r="D70" s="459" t="s">
        <v>340</v>
      </c>
    </row>
    <row r="71" spans="1:4">
      <c r="A71">
        <v>68</v>
      </c>
      <c r="B71" s="458" t="s">
        <v>480</v>
      </c>
      <c r="C71" s="459" t="s">
        <v>481</v>
      </c>
      <c r="D71" s="459" t="s">
        <v>353</v>
      </c>
    </row>
    <row r="72" spans="1:4">
      <c r="A72">
        <v>69</v>
      </c>
      <c r="B72" s="458" t="s">
        <v>482</v>
      </c>
      <c r="C72" s="459" t="s">
        <v>483</v>
      </c>
      <c r="D72" s="459" t="s">
        <v>374</v>
      </c>
    </row>
    <row r="73" spans="1:4">
      <c r="A73">
        <v>70</v>
      </c>
      <c r="B73" s="458" t="s">
        <v>484</v>
      </c>
      <c r="C73" s="459" t="s">
        <v>485</v>
      </c>
      <c r="D73" s="459" t="s">
        <v>340</v>
      </c>
    </row>
    <row r="74" spans="1:4">
      <c r="A74">
        <v>71</v>
      </c>
      <c r="B74" s="458" t="s">
        <v>486</v>
      </c>
      <c r="C74" s="459" t="s">
        <v>487</v>
      </c>
      <c r="D74" s="459" t="s">
        <v>340</v>
      </c>
    </row>
    <row r="75" spans="1:4">
      <c r="A75">
        <v>72</v>
      </c>
      <c r="B75" s="458" t="s">
        <v>488</v>
      </c>
      <c r="C75" s="459" t="s">
        <v>489</v>
      </c>
      <c r="D75" s="459" t="s">
        <v>340</v>
      </c>
    </row>
    <row r="76" spans="1:4">
      <c r="A76">
        <v>73</v>
      </c>
      <c r="B76" s="458" t="s">
        <v>490</v>
      </c>
      <c r="C76" s="459" t="s">
        <v>491</v>
      </c>
      <c r="D76" s="459" t="s">
        <v>353</v>
      </c>
    </row>
    <row r="77" spans="1:4">
      <c r="A77">
        <v>74</v>
      </c>
      <c r="B77" s="458" t="s">
        <v>492</v>
      </c>
      <c r="C77" s="459" t="s">
        <v>493</v>
      </c>
      <c r="D77" s="459" t="s">
        <v>340</v>
      </c>
    </row>
    <row r="78" spans="1:4">
      <c r="A78">
        <v>75</v>
      </c>
      <c r="B78" s="458" t="s">
        <v>494</v>
      </c>
      <c r="C78" s="459" t="s">
        <v>495</v>
      </c>
      <c r="D78" s="459" t="s">
        <v>340</v>
      </c>
    </row>
    <row r="79" spans="1:4">
      <c r="A79">
        <v>76</v>
      </c>
      <c r="B79" s="458" t="s">
        <v>496</v>
      </c>
      <c r="C79" s="459" t="s">
        <v>497</v>
      </c>
      <c r="D79" s="459" t="s">
        <v>348</v>
      </c>
    </row>
    <row r="80" spans="1:4">
      <c r="A80">
        <v>77</v>
      </c>
      <c r="B80" s="458" t="s">
        <v>498</v>
      </c>
      <c r="C80" s="459" t="s">
        <v>499</v>
      </c>
      <c r="D80" s="459" t="s">
        <v>340</v>
      </c>
    </row>
    <row r="81" spans="1:4">
      <c r="A81">
        <v>78</v>
      </c>
      <c r="B81" s="458" t="s">
        <v>500</v>
      </c>
      <c r="C81" s="459" t="s">
        <v>501</v>
      </c>
      <c r="D81" s="459" t="s">
        <v>340</v>
      </c>
    </row>
    <row r="82" spans="1:4">
      <c r="A82">
        <v>79</v>
      </c>
      <c r="B82" s="458" t="s">
        <v>502</v>
      </c>
      <c r="C82" s="459" t="s">
        <v>503</v>
      </c>
      <c r="D82" s="459" t="s">
        <v>345</v>
      </c>
    </row>
    <row r="83" spans="1:4">
      <c r="A83">
        <v>80</v>
      </c>
      <c r="B83" s="458" t="s">
        <v>504</v>
      </c>
      <c r="C83" s="459" t="s">
        <v>505</v>
      </c>
      <c r="D83" s="459" t="s">
        <v>340</v>
      </c>
    </row>
    <row r="84" spans="1:4">
      <c r="A84">
        <v>81</v>
      </c>
      <c r="B84" s="458" t="s">
        <v>506</v>
      </c>
      <c r="C84" s="459" t="s">
        <v>507</v>
      </c>
      <c r="D84" s="459" t="s">
        <v>340</v>
      </c>
    </row>
    <row r="85" spans="1:4">
      <c r="A85">
        <v>82</v>
      </c>
      <c r="B85" s="458" t="s">
        <v>508</v>
      </c>
      <c r="C85" s="459" t="s">
        <v>509</v>
      </c>
      <c r="D85" s="459" t="s">
        <v>340</v>
      </c>
    </row>
    <row r="86" spans="1:4">
      <c r="A86">
        <v>83</v>
      </c>
      <c r="B86" s="458" t="s">
        <v>510</v>
      </c>
      <c r="C86" s="459" t="s">
        <v>511</v>
      </c>
      <c r="D86" s="459" t="s">
        <v>340</v>
      </c>
    </row>
    <row r="87" spans="1:4">
      <c r="A87">
        <v>84</v>
      </c>
      <c r="B87" s="458" t="s">
        <v>512</v>
      </c>
      <c r="C87" s="459" t="s">
        <v>513</v>
      </c>
      <c r="D87" s="459" t="s">
        <v>374</v>
      </c>
    </row>
    <row r="88" spans="1:4">
      <c r="A88">
        <v>85</v>
      </c>
      <c r="B88" s="458" t="s">
        <v>514</v>
      </c>
      <c r="C88" s="459" t="s">
        <v>515</v>
      </c>
      <c r="D88" s="459" t="s">
        <v>348</v>
      </c>
    </row>
    <row r="89" spans="1:4">
      <c r="A89">
        <v>86</v>
      </c>
      <c r="B89" s="458" t="s">
        <v>516</v>
      </c>
      <c r="C89" s="459" t="s">
        <v>517</v>
      </c>
      <c r="D89" s="459" t="s">
        <v>340</v>
      </c>
    </row>
    <row r="90" spans="1:4">
      <c r="A90">
        <v>87</v>
      </c>
      <c r="B90" s="458" t="s">
        <v>518</v>
      </c>
      <c r="C90" s="459" t="s">
        <v>519</v>
      </c>
      <c r="D90" s="459" t="s">
        <v>340</v>
      </c>
    </row>
    <row r="91" spans="1:4">
      <c r="A91">
        <v>88</v>
      </c>
      <c r="B91" s="458" t="s">
        <v>520</v>
      </c>
      <c r="C91" s="459" t="s">
        <v>521</v>
      </c>
      <c r="D91" s="459" t="s">
        <v>340</v>
      </c>
    </row>
    <row r="92" spans="1:4">
      <c r="A92">
        <v>89</v>
      </c>
      <c r="B92" s="458" t="s">
        <v>522</v>
      </c>
      <c r="C92" s="459" t="s">
        <v>523</v>
      </c>
      <c r="D92" s="459" t="s">
        <v>345</v>
      </c>
    </row>
    <row r="93" spans="1:4">
      <c r="A93">
        <v>90</v>
      </c>
      <c r="B93" s="458" t="s">
        <v>524</v>
      </c>
      <c r="C93" s="459" t="s">
        <v>525</v>
      </c>
      <c r="D93" s="459" t="s">
        <v>345</v>
      </c>
    </row>
    <row r="94" spans="1:4">
      <c r="A94">
        <v>91</v>
      </c>
      <c r="B94" s="458" t="s">
        <v>526</v>
      </c>
      <c r="C94" s="459" t="s">
        <v>527</v>
      </c>
      <c r="D94" s="459" t="s">
        <v>340</v>
      </c>
    </row>
    <row r="95" spans="1:4">
      <c r="A95">
        <v>92</v>
      </c>
      <c r="B95" s="458" t="s">
        <v>528</v>
      </c>
      <c r="C95" s="459" t="s">
        <v>529</v>
      </c>
      <c r="D95" s="459" t="s">
        <v>340</v>
      </c>
    </row>
    <row r="96" spans="1:4">
      <c r="A96">
        <v>93</v>
      </c>
      <c r="B96" s="458" t="s">
        <v>530</v>
      </c>
      <c r="C96" s="459" t="s">
        <v>531</v>
      </c>
      <c r="D96" s="459" t="s">
        <v>340</v>
      </c>
    </row>
    <row r="97" spans="1:4">
      <c r="A97">
        <v>94</v>
      </c>
      <c r="B97" s="458" t="s">
        <v>532</v>
      </c>
      <c r="C97" s="459" t="s">
        <v>533</v>
      </c>
      <c r="D97" s="459" t="s">
        <v>340</v>
      </c>
    </row>
    <row r="98" spans="1:4">
      <c r="A98">
        <v>95</v>
      </c>
      <c r="B98" s="458" t="s">
        <v>534</v>
      </c>
      <c r="C98" s="459" t="s">
        <v>535</v>
      </c>
      <c r="D98" s="459" t="s">
        <v>340</v>
      </c>
    </row>
    <row r="99" spans="1:4">
      <c r="A99">
        <v>96</v>
      </c>
      <c r="B99" s="458" t="s">
        <v>536</v>
      </c>
      <c r="C99" s="459" t="s">
        <v>537</v>
      </c>
      <c r="D99" s="459" t="s">
        <v>340</v>
      </c>
    </row>
    <row r="100" spans="1:4">
      <c r="A100">
        <v>97</v>
      </c>
      <c r="B100" s="458" t="s">
        <v>538</v>
      </c>
      <c r="C100" s="459" t="s">
        <v>539</v>
      </c>
      <c r="D100" s="459" t="s">
        <v>340</v>
      </c>
    </row>
    <row r="101" spans="1:4">
      <c r="A101">
        <v>98</v>
      </c>
      <c r="B101" s="458" t="s">
        <v>540</v>
      </c>
      <c r="C101" s="459" t="s">
        <v>541</v>
      </c>
      <c r="D101" s="459" t="s">
        <v>345</v>
      </c>
    </row>
    <row r="102" spans="1:4">
      <c r="A102">
        <v>99</v>
      </c>
      <c r="B102" s="458" t="s">
        <v>542</v>
      </c>
      <c r="C102" s="459" t="s">
        <v>543</v>
      </c>
      <c r="D102" s="459" t="s">
        <v>340</v>
      </c>
    </row>
    <row r="103" spans="1:4">
      <c r="A103">
        <v>100</v>
      </c>
      <c r="B103" s="458" t="s">
        <v>544</v>
      </c>
      <c r="C103" s="459" t="s">
        <v>545</v>
      </c>
      <c r="D103" s="459" t="s">
        <v>340</v>
      </c>
    </row>
    <row r="104" spans="1:4">
      <c r="A104">
        <v>101</v>
      </c>
      <c r="B104" s="458" t="s">
        <v>546</v>
      </c>
      <c r="C104" s="459" t="s">
        <v>547</v>
      </c>
      <c r="D104" s="459" t="s">
        <v>397</v>
      </c>
    </row>
    <row r="105" spans="1:4">
      <c r="A105">
        <v>102</v>
      </c>
      <c r="B105" s="458" t="s">
        <v>548</v>
      </c>
      <c r="C105" s="459" t="s">
        <v>549</v>
      </c>
      <c r="D105" s="459" t="s">
        <v>340</v>
      </c>
    </row>
    <row r="106" spans="1:4">
      <c r="A106">
        <v>103</v>
      </c>
      <c r="B106" s="458" t="s">
        <v>550</v>
      </c>
      <c r="C106" s="459" t="s">
        <v>551</v>
      </c>
      <c r="D106" s="459" t="s">
        <v>340</v>
      </c>
    </row>
    <row r="107" spans="1:4">
      <c r="A107">
        <v>104</v>
      </c>
      <c r="B107" s="458" t="s">
        <v>552</v>
      </c>
      <c r="C107" s="459" t="s">
        <v>553</v>
      </c>
      <c r="D107" s="459" t="s">
        <v>340</v>
      </c>
    </row>
    <row r="108" spans="1:4">
      <c r="A108">
        <v>105</v>
      </c>
      <c r="B108" s="458" t="s">
        <v>554</v>
      </c>
      <c r="C108" s="459" t="s">
        <v>555</v>
      </c>
      <c r="D108" s="459" t="s">
        <v>340</v>
      </c>
    </row>
    <row r="109" spans="1:4">
      <c r="A109">
        <v>106</v>
      </c>
      <c r="B109" s="458" t="s">
        <v>556</v>
      </c>
      <c r="C109" s="459" t="s">
        <v>557</v>
      </c>
      <c r="D109" s="459" t="s">
        <v>340</v>
      </c>
    </row>
    <row r="110" spans="1:4">
      <c r="A110">
        <v>107</v>
      </c>
      <c r="B110" s="458" t="s">
        <v>558</v>
      </c>
      <c r="C110" s="459" t="s">
        <v>559</v>
      </c>
      <c r="D110" s="459" t="s">
        <v>340</v>
      </c>
    </row>
    <row r="111" spans="1:4">
      <c r="A111">
        <v>108</v>
      </c>
      <c r="B111" s="458" t="s">
        <v>560</v>
      </c>
      <c r="C111" s="459" t="s">
        <v>561</v>
      </c>
      <c r="D111" s="459" t="s">
        <v>340</v>
      </c>
    </row>
    <row r="112" spans="1:4">
      <c r="A112">
        <v>109</v>
      </c>
      <c r="B112" s="458" t="s">
        <v>562</v>
      </c>
      <c r="C112" s="459" t="s">
        <v>563</v>
      </c>
      <c r="D112" s="459" t="s">
        <v>340</v>
      </c>
    </row>
    <row r="113" spans="1:4">
      <c r="A113">
        <v>110</v>
      </c>
      <c r="B113" s="458" t="s">
        <v>564</v>
      </c>
      <c r="C113" s="459" t="s">
        <v>565</v>
      </c>
      <c r="D113" s="459" t="s">
        <v>353</v>
      </c>
    </row>
    <row r="114" spans="1:4">
      <c r="A114">
        <v>111</v>
      </c>
      <c r="B114" s="458" t="s">
        <v>566</v>
      </c>
      <c r="C114" s="459" t="s">
        <v>567</v>
      </c>
      <c r="D114" s="459" t="s">
        <v>340</v>
      </c>
    </row>
    <row r="115" spans="1:4">
      <c r="A115">
        <v>112</v>
      </c>
      <c r="B115" s="458" t="s">
        <v>568</v>
      </c>
      <c r="C115" s="459" t="s">
        <v>569</v>
      </c>
      <c r="D115" s="459" t="s">
        <v>374</v>
      </c>
    </row>
    <row r="116" spans="1:4">
      <c r="A116">
        <v>113</v>
      </c>
      <c r="B116" s="458" t="s">
        <v>570</v>
      </c>
      <c r="C116" s="459" t="s">
        <v>571</v>
      </c>
      <c r="D116" s="459" t="s">
        <v>340</v>
      </c>
    </row>
    <row r="117" spans="1:4">
      <c r="A117">
        <v>114</v>
      </c>
      <c r="B117" s="458" t="s">
        <v>572</v>
      </c>
      <c r="C117" s="459" t="s">
        <v>573</v>
      </c>
      <c r="D117" s="459" t="s">
        <v>340</v>
      </c>
    </row>
    <row r="118" spans="1:4">
      <c r="A118">
        <v>115</v>
      </c>
      <c r="B118" s="458" t="s">
        <v>574</v>
      </c>
      <c r="C118" s="459" t="s">
        <v>575</v>
      </c>
      <c r="D118" s="459" t="s">
        <v>340</v>
      </c>
    </row>
    <row r="119" spans="1:4">
      <c r="A119">
        <v>116</v>
      </c>
      <c r="B119" s="458" t="s">
        <v>576</v>
      </c>
      <c r="C119" s="459" t="s">
        <v>577</v>
      </c>
      <c r="D119" s="459" t="s">
        <v>397</v>
      </c>
    </row>
    <row r="120" spans="1:4">
      <c r="A120">
        <v>117</v>
      </c>
      <c r="B120" s="458" t="s">
        <v>578</v>
      </c>
      <c r="C120" s="459" t="s">
        <v>579</v>
      </c>
      <c r="D120" s="459" t="s">
        <v>340</v>
      </c>
    </row>
    <row r="121" spans="1:4">
      <c r="A121">
        <v>118</v>
      </c>
      <c r="B121" s="458" t="s">
        <v>580</v>
      </c>
      <c r="C121" s="459" t="s">
        <v>581</v>
      </c>
      <c r="D121" s="459" t="s">
        <v>340</v>
      </c>
    </row>
    <row r="122" spans="1:4">
      <c r="A122">
        <v>119</v>
      </c>
      <c r="B122" s="458" t="s">
        <v>582</v>
      </c>
      <c r="C122" s="459" t="s">
        <v>583</v>
      </c>
      <c r="D122" s="459" t="s">
        <v>340</v>
      </c>
    </row>
    <row r="123" spans="1:4">
      <c r="A123">
        <v>120</v>
      </c>
      <c r="B123" s="458" t="s">
        <v>584</v>
      </c>
      <c r="C123" s="459" t="s">
        <v>585</v>
      </c>
      <c r="D123" s="459" t="s">
        <v>340</v>
      </c>
    </row>
    <row r="124" spans="1:4">
      <c r="A124">
        <v>121</v>
      </c>
      <c r="B124" s="458" t="s">
        <v>586</v>
      </c>
      <c r="C124" s="459" t="s">
        <v>587</v>
      </c>
      <c r="D124" s="459" t="s">
        <v>345</v>
      </c>
    </row>
    <row r="125" spans="1:4">
      <c r="A125">
        <v>122</v>
      </c>
      <c r="B125" s="458" t="s">
        <v>588</v>
      </c>
      <c r="C125" s="459" t="s">
        <v>589</v>
      </c>
      <c r="D125" s="459" t="s">
        <v>340</v>
      </c>
    </row>
    <row r="126" spans="1:4">
      <c r="A126">
        <v>123</v>
      </c>
      <c r="B126" s="458" t="s">
        <v>590</v>
      </c>
      <c r="C126" s="459" t="s">
        <v>591</v>
      </c>
      <c r="D126" s="459" t="s">
        <v>348</v>
      </c>
    </row>
    <row r="127" spans="1:4">
      <c r="A127">
        <v>124</v>
      </c>
      <c r="B127" s="458" t="s">
        <v>592</v>
      </c>
      <c r="C127" s="459" t="s">
        <v>593</v>
      </c>
      <c r="D127" s="459" t="s">
        <v>340</v>
      </c>
    </row>
    <row r="128" spans="1:4">
      <c r="A128">
        <v>125</v>
      </c>
      <c r="B128" s="458" t="s">
        <v>594</v>
      </c>
      <c r="C128" s="459" t="s">
        <v>595</v>
      </c>
      <c r="D128" s="459" t="s">
        <v>340</v>
      </c>
    </row>
    <row r="129" spans="1:4">
      <c r="A129">
        <v>126</v>
      </c>
      <c r="B129" s="458" t="s">
        <v>596</v>
      </c>
      <c r="C129" s="459" t="s">
        <v>597</v>
      </c>
      <c r="D129" s="459" t="s">
        <v>340</v>
      </c>
    </row>
    <row r="130" spans="1:4">
      <c r="A130">
        <v>127</v>
      </c>
      <c r="B130" s="458" t="s">
        <v>598</v>
      </c>
      <c r="C130" s="459" t="s">
        <v>599</v>
      </c>
      <c r="D130" s="459" t="s">
        <v>340</v>
      </c>
    </row>
    <row r="131" spans="1:4">
      <c r="A131">
        <v>128</v>
      </c>
      <c r="B131" s="458" t="s">
        <v>600</v>
      </c>
      <c r="C131" s="459" t="s">
        <v>601</v>
      </c>
      <c r="D131" s="459" t="s">
        <v>340</v>
      </c>
    </row>
    <row r="132" spans="1:4">
      <c r="A132">
        <v>129</v>
      </c>
      <c r="B132" s="458" t="s">
        <v>602</v>
      </c>
      <c r="C132" s="459" t="s">
        <v>603</v>
      </c>
      <c r="D132" s="459" t="s">
        <v>340</v>
      </c>
    </row>
    <row r="133" spans="1:4">
      <c r="A133">
        <v>130</v>
      </c>
      <c r="B133" s="458" t="s">
        <v>604</v>
      </c>
      <c r="C133" s="459" t="s">
        <v>605</v>
      </c>
      <c r="D133" s="459" t="s">
        <v>340</v>
      </c>
    </row>
    <row r="134" spans="1:4">
      <c r="A134">
        <v>131</v>
      </c>
      <c r="B134" s="458" t="s">
        <v>606</v>
      </c>
      <c r="C134" s="459" t="s">
        <v>607</v>
      </c>
      <c r="D134" s="459" t="s">
        <v>340</v>
      </c>
    </row>
    <row r="135" spans="1:4">
      <c r="A135">
        <v>132</v>
      </c>
      <c r="B135" s="458" t="s">
        <v>608</v>
      </c>
      <c r="C135" s="459" t="s">
        <v>609</v>
      </c>
      <c r="D135" s="459" t="s">
        <v>340</v>
      </c>
    </row>
    <row r="136" spans="1:4">
      <c r="A136">
        <v>133</v>
      </c>
      <c r="B136" s="458" t="s">
        <v>610</v>
      </c>
      <c r="C136" s="459" t="s">
        <v>611</v>
      </c>
      <c r="D136" s="459" t="s">
        <v>340</v>
      </c>
    </row>
    <row r="137" spans="1:4">
      <c r="A137">
        <v>134</v>
      </c>
      <c r="B137" s="458" t="s">
        <v>612</v>
      </c>
      <c r="C137" s="459" t="s">
        <v>613</v>
      </c>
      <c r="D137" s="459" t="s">
        <v>340</v>
      </c>
    </row>
    <row r="138" spans="1:4">
      <c r="A138">
        <v>135</v>
      </c>
      <c r="B138" s="458" t="s">
        <v>614</v>
      </c>
      <c r="C138" s="459" t="s">
        <v>615</v>
      </c>
      <c r="D138" s="459" t="s">
        <v>340</v>
      </c>
    </row>
    <row r="139" spans="1:4">
      <c r="A139">
        <v>136</v>
      </c>
      <c r="B139" s="458" t="s">
        <v>616</v>
      </c>
      <c r="C139" s="459" t="s">
        <v>617</v>
      </c>
      <c r="D139" s="459" t="s">
        <v>340</v>
      </c>
    </row>
    <row r="140" spans="1:4">
      <c r="A140">
        <v>137</v>
      </c>
      <c r="B140" s="458" t="s">
        <v>618</v>
      </c>
      <c r="C140" s="459" t="s">
        <v>619</v>
      </c>
      <c r="D140" s="459" t="s">
        <v>340</v>
      </c>
    </row>
    <row r="141" spans="1:4">
      <c r="A141">
        <v>138</v>
      </c>
      <c r="B141" s="458" t="s">
        <v>620</v>
      </c>
      <c r="C141" s="459" t="s">
        <v>621</v>
      </c>
      <c r="D141" s="459" t="s">
        <v>340</v>
      </c>
    </row>
    <row r="142" spans="1:4">
      <c r="A142">
        <v>139</v>
      </c>
      <c r="B142" s="458" t="s">
        <v>622</v>
      </c>
      <c r="C142" s="459" t="s">
        <v>623</v>
      </c>
      <c r="D142" s="459" t="s">
        <v>340</v>
      </c>
    </row>
    <row r="143" spans="1:4">
      <c r="A143">
        <v>140</v>
      </c>
      <c r="B143" s="458" t="s">
        <v>624</v>
      </c>
      <c r="C143" s="459" t="s">
        <v>625</v>
      </c>
      <c r="D143" s="459" t="s">
        <v>340</v>
      </c>
    </row>
    <row r="144" spans="1:4">
      <c r="A144">
        <v>141</v>
      </c>
      <c r="B144" s="458" t="s">
        <v>626</v>
      </c>
      <c r="C144" s="459" t="s">
        <v>627</v>
      </c>
      <c r="D144" s="459" t="s">
        <v>340</v>
      </c>
    </row>
    <row r="145" spans="1:4">
      <c r="A145">
        <v>142</v>
      </c>
      <c r="B145" s="458" t="s">
        <v>628</v>
      </c>
      <c r="C145" s="459" t="s">
        <v>629</v>
      </c>
      <c r="D145" s="459" t="s">
        <v>340</v>
      </c>
    </row>
    <row r="146" spans="1:4">
      <c r="A146">
        <v>143</v>
      </c>
      <c r="B146" s="458" t="s">
        <v>630</v>
      </c>
      <c r="C146" s="459" t="s">
        <v>631</v>
      </c>
      <c r="D146" s="459" t="s">
        <v>340</v>
      </c>
    </row>
    <row r="147" spans="1:4">
      <c r="A147">
        <v>144</v>
      </c>
      <c r="B147" s="458" t="s">
        <v>632</v>
      </c>
      <c r="C147" s="459" t="s">
        <v>633</v>
      </c>
      <c r="D147" s="459" t="s">
        <v>340</v>
      </c>
    </row>
    <row r="148" spans="1:4">
      <c r="A148">
        <v>145</v>
      </c>
      <c r="B148" s="458" t="s">
        <v>634</v>
      </c>
      <c r="C148" s="459" t="s">
        <v>635</v>
      </c>
      <c r="D148" s="459" t="s">
        <v>340</v>
      </c>
    </row>
    <row r="149" spans="1:4">
      <c r="A149">
        <v>146</v>
      </c>
      <c r="B149" s="458" t="s">
        <v>636</v>
      </c>
      <c r="C149" s="459" t="s">
        <v>637</v>
      </c>
      <c r="D149" s="459" t="s">
        <v>340</v>
      </c>
    </row>
    <row r="150" spans="1:4">
      <c r="A150">
        <v>147</v>
      </c>
      <c r="B150" s="458" t="s">
        <v>638</v>
      </c>
      <c r="C150" s="459" t="s">
        <v>639</v>
      </c>
      <c r="D150" s="459" t="s">
        <v>340</v>
      </c>
    </row>
    <row r="151" spans="1:4">
      <c r="A151">
        <v>148</v>
      </c>
      <c r="B151" s="458" t="s">
        <v>640</v>
      </c>
      <c r="C151" s="459" t="s">
        <v>641</v>
      </c>
      <c r="D151" s="459" t="s">
        <v>345</v>
      </c>
    </row>
    <row r="152" spans="1:4">
      <c r="A152">
        <v>149</v>
      </c>
      <c r="B152" s="458" t="s">
        <v>642</v>
      </c>
      <c r="C152" s="459" t="s">
        <v>643</v>
      </c>
      <c r="D152" s="459" t="s">
        <v>340</v>
      </c>
    </row>
    <row r="153" spans="1:4">
      <c r="A153">
        <v>150</v>
      </c>
      <c r="B153" s="458" t="s">
        <v>644</v>
      </c>
      <c r="C153" s="459" t="s">
        <v>645</v>
      </c>
      <c r="D153" s="459" t="s">
        <v>340</v>
      </c>
    </row>
    <row r="154" spans="1:4">
      <c r="A154">
        <v>151</v>
      </c>
      <c r="B154" s="458" t="s">
        <v>646</v>
      </c>
      <c r="C154" s="459" t="s">
        <v>647</v>
      </c>
      <c r="D154" s="459" t="s">
        <v>348</v>
      </c>
    </row>
    <row r="155" spans="1:4">
      <c r="A155">
        <v>152</v>
      </c>
      <c r="B155" s="458" t="s">
        <v>648</v>
      </c>
      <c r="C155" s="459" t="s">
        <v>649</v>
      </c>
      <c r="D155" s="459" t="s">
        <v>353</v>
      </c>
    </row>
    <row r="156" spans="1:4">
      <c r="A156">
        <v>153</v>
      </c>
      <c r="B156" s="458" t="s">
        <v>650</v>
      </c>
      <c r="C156" s="459" t="s">
        <v>651</v>
      </c>
      <c r="D156" s="459" t="s">
        <v>295</v>
      </c>
    </row>
    <row r="157" spans="1:4">
      <c r="A157">
        <v>154</v>
      </c>
      <c r="B157" s="458" t="s">
        <v>652</v>
      </c>
      <c r="C157" s="459" t="s">
        <v>653</v>
      </c>
      <c r="D157" s="459" t="s">
        <v>340</v>
      </c>
    </row>
    <row r="158" spans="1:4">
      <c r="A158">
        <v>155</v>
      </c>
      <c r="B158" s="458" t="s">
        <v>654</v>
      </c>
      <c r="C158" s="459" t="s">
        <v>655</v>
      </c>
      <c r="D158" s="459" t="s">
        <v>295</v>
      </c>
    </row>
    <row r="159" spans="1:4">
      <c r="A159">
        <v>156</v>
      </c>
      <c r="B159" s="458" t="s">
        <v>656</v>
      </c>
      <c r="C159" s="459" t="s">
        <v>657</v>
      </c>
      <c r="D159" s="459" t="s">
        <v>345</v>
      </c>
    </row>
    <row r="160" spans="1:4">
      <c r="A160">
        <v>157</v>
      </c>
      <c r="B160" s="458" t="s">
        <v>658</v>
      </c>
      <c r="C160" s="459" t="s">
        <v>659</v>
      </c>
      <c r="D160" s="459" t="s">
        <v>360</v>
      </c>
    </row>
    <row r="161" spans="1:4">
      <c r="A161">
        <v>158</v>
      </c>
      <c r="B161" s="458" t="s">
        <v>660</v>
      </c>
      <c r="C161" s="459" t="s">
        <v>661</v>
      </c>
      <c r="D161" s="459" t="s">
        <v>353</v>
      </c>
    </row>
    <row r="162" spans="1:4">
      <c r="A162">
        <v>159</v>
      </c>
      <c r="B162" s="458" t="s">
        <v>662</v>
      </c>
      <c r="C162" s="459" t="s">
        <v>663</v>
      </c>
      <c r="D162" s="459" t="s">
        <v>397</v>
      </c>
    </row>
    <row r="163" spans="1:4">
      <c r="A163">
        <v>160</v>
      </c>
      <c r="B163" s="458" t="s">
        <v>664</v>
      </c>
      <c r="C163" s="459" t="s">
        <v>665</v>
      </c>
      <c r="D163" s="459" t="s">
        <v>353</v>
      </c>
    </row>
    <row r="164" spans="1:4">
      <c r="A164">
        <v>161</v>
      </c>
      <c r="B164" s="458" t="s">
        <v>666</v>
      </c>
      <c r="C164" s="459" t="s">
        <v>667</v>
      </c>
      <c r="D164" s="459" t="s">
        <v>360</v>
      </c>
    </row>
    <row r="165" spans="1:4">
      <c r="A165">
        <v>162</v>
      </c>
      <c r="B165" s="458" t="s">
        <v>668</v>
      </c>
      <c r="C165" s="459" t="s">
        <v>669</v>
      </c>
      <c r="D165" s="459" t="s">
        <v>353</v>
      </c>
    </row>
    <row r="166" spans="1:4">
      <c r="A166">
        <v>163</v>
      </c>
      <c r="B166" s="458" t="s">
        <v>670</v>
      </c>
      <c r="C166" s="459" t="s">
        <v>671</v>
      </c>
      <c r="D166" s="459" t="s">
        <v>295</v>
      </c>
    </row>
    <row r="167" spans="1:4">
      <c r="A167">
        <v>164</v>
      </c>
      <c r="B167" s="458" t="s">
        <v>672</v>
      </c>
      <c r="C167" s="459" t="s">
        <v>673</v>
      </c>
      <c r="D167" s="459" t="s">
        <v>360</v>
      </c>
    </row>
    <row r="168" spans="1:4">
      <c r="A168">
        <v>165</v>
      </c>
      <c r="B168" s="458" t="s">
        <v>674</v>
      </c>
      <c r="C168" s="459" t="s">
        <v>675</v>
      </c>
      <c r="D168" s="459" t="s">
        <v>397</v>
      </c>
    </row>
    <row r="169" spans="1:4">
      <c r="A169">
        <v>166</v>
      </c>
      <c r="B169" s="458" t="s">
        <v>676</v>
      </c>
      <c r="C169" s="459" t="s">
        <v>677</v>
      </c>
      <c r="D169" s="459" t="s">
        <v>353</v>
      </c>
    </row>
    <row r="170" spans="1:4">
      <c r="A170">
        <v>167</v>
      </c>
      <c r="B170" s="458" t="s">
        <v>678</v>
      </c>
      <c r="C170" s="459" t="s">
        <v>679</v>
      </c>
      <c r="D170" s="459" t="s">
        <v>345</v>
      </c>
    </row>
    <row r="171" spans="1:4">
      <c r="A171">
        <v>168</v>
      </c>
      <c r="B171" s="458" t="s">
        <v>680</v>
      </c>
      <c r="C171" s="459" t="s">
        <v>681</v>
      </c>
      <c r="D171" s="459" t="s">
        <v>348</v>
      </c>
    </row>
    <row r="172" spans="1:4">
      <c r="A172">
        <v>169</v>
      </c>
      <c r="B172" s="458" t="s">
        <v>682</v>
      </c>
      <c r="C172" s="459" t="s">
        <v>683</v>
      </c>
      <c r="D172" s="459" t="s">
        <v>340</v>
      </c>
    </row>
    <row r="173" spans="1:4">
      <c r="A173">
        <v>170</v>
      </c>
      <c r="B173" s="458" t="s">
        <v>684</v>
      </c>
      <c r="C173" s="459" t="s">
        <v>685</v>
      </c>
      <c r="D173" s="459" t="s">
        <v>340</v>
      </c>
    </row>
    <row r="174" spans="1:4">
      <c r="A174">
        <v>171</v>
      </c>
      <c r="B174" s="458" t="s">
        <v>686</v>
      </c>
      <c r="C174" s="459" t="s">
        <v>687</v>
      </c>
      <c r="D174" s="459" t="s">
        <v>340</v>
      </c>
    </row>
    <row r="175" spans="1:4">
      <c r="A175">
        <v>172</v>
      </c>
      <c r="B175" s="458" t="s">
        <v>688</v>
      </c>
      <c r="C175" s="459" t="s">
        <v>689</v>
      </c>
      <c r="D175" s="459" t="s">
        <v>353</v>
      </c>
    </row>
    <row r="176" spans="1:4">
      <c r="A176">
        <v>173</v>
      </c>
      <c r="B176" s="458" t="s">
        <v>690</v>
      </c>
      <c r="C176" s="459" t="s">
        <v>691</v>
      </c>
      <c r="D176" s="459" t="s">
        <v>348</v>
      </c>
    </row>
    <row r="177" spans="1:4">
      <c r="A177">
        <v>174</v>
      </c>
      <c r="B177" s="458" t="s">
        <v>692</v>
      </c>
      <c r="C177" s="459" t="s">
        <v>693</v>
      </c>
      <c r="D177" s="459" t="s">
        <v>353</v>
      </c>
    </row>
    <row r="178" spans="1:4">
      <c r="A178">
        <v>175</v>
      </c>
      <c r="B178" s="458" t="s">
        <v>694</v>
      </c>
      <c r="C178" s="459" t="s">
        <v>695</v>
      </c>
      <c r="D178" s="459" t="s">
        <v>340</v>
      </c>
    </row>
    <row r="179" spans="1:4">
      <c r="A179">
        <v>176</v>
      </c>
      <c r="B179" s="458" t="s">
        <v>696</v>
      </c>
      <c r="C179" s="459" t="s">
        <v>697</v>
      </c>
      <c r="D179" s="459" t="s">
        <v>353</v>
      </c>
    </row>
    <row r="180" spans="1:4">
      <c r="A180">
        <v>177</v>
      </c>
      <c r="B180" s="458" t="s">
        <v>698</v>
      </c>
      <c r="C180" s="459" t="s">
        <v>699</v>
      </c>
      <c r="D180" s="459" t="s">
        <v>353</v>
      </c>
    </row>
    <row r="181" spans="1:4">
      <c r="A181">
        <v>178</v>
      </c>
      <c r="B181" s="458" t="s">
        <v>700</v>
      </c>
      <c r="C181" s="459" t="s">
        <v>701</v>
      </c>
      <c r="D181" s="459" t="s">
        <v>353</v>
      </c>
    </row>
    <row r="182" spans="1:4">
      <c r="A182">
        <v>179</v>
      </c>
      <c r="B182" s="458" t="s">
        <v>702</v>
      </c>
      <c r="C182" s="459" t="s">
        <v>703</v>
      </c>
      <c r="D182" s="459" t="s">
        <v>353</v>
      </c>
    </row>
    <row r="183" spans="1:4">
      <c r="A183">
        <v>180</v>
      </c>
      <c r="B183" s="458" t="s">
        <v>704</v>
      </c>
      <c r="C183" s="459" t="s">
        <v>705</v>
      </c>
      <c r="D183" s="459" t="s">
        <v>340</v>
      </c>
    </row>
    <row r="184" spans="1:4">
      <c r="A184">
        <v>181</v>
      </c>
      <c r="B184" s="458" t="s">
        <v>706</v>
      </c>
      <c r="C184" s="459" t="s">
        <v>707</v>
      </c>
      <c r="D184" s="459" t="s">
        <v>295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78" t="s">
        <v>283</v>
      </c>
      <c r="B3" s="476" t="s">
        <v>6</v>
      </c>
      <c r="C3" s="477"/>
      <c r="D3" s="476" t="s">
        <v>36</v>
      </c>
      <c r="E3" s="477"/>
    </row>
    <row r="4" spans="1:5" ht="20.100000000000001" customHeight="1">
      <c r="A4" s="479"/>
      <c r="B4" s="463" t="s">
        <v>278</v>
      </c>
      <c r="C4" s="463" t="s">
        <v>279</v>
      </c>
      <c r="D4" s="463" t="s">
        <v>278</v>
      </c>
      <c r="E4" s="463" t="s">
        <v>279</v>
      </c>
    </row>
    <row r="5" spans="1:5" ht="20.100000000000001" customHeight="1">
      <c r="A5" s="463" t="s">
        <v>280</v>
      </c>
      <c r="B5" s="464">
        <v>0.241035969627418</v>
      </c>
      <c r="C5" s="464">
        <v>0.75896403037258209</v>
      </c>
      <c r="D5" s="464">
        <v>0.22952462260770481</v>
      </c>
      <c r="E5" s="464">
        <v>0.77047537739229521</v>
      </c>
    </row>
    <row r="6" spans="1:5" ht="20.100000000000001" customHeight="1">
      <c r="A6" s="463" t="s">
        <v>281</v>
      </c>
      <c r="B6" s="464">
        <v>0.26628477033591097</v>
      </c>
      <c r="C6" s="464">
        <v>0.73371522966408909</v>
      </c>
      <c r="D6" s="464">
        <v>0.36429073033707965</v>
      </c>
      <c r="E6" s="464">
        <v>0.6357092696629203</v>
      </c>
    </row>
    <row r="7" spans="1:5" ht="20.100000000000001" customHeight="1">
      <c r="A7" s="463" t="s">
        <v>282</v>
      </c>
      <c r="B7" s="464">
        <v>0.25469060102184971</v>
      </c>
      <c r="C7" s="464">
        <v>0.74530939897815041</v>
      </c>
      <c r="D7" s="464">
        <v>0.32952346408684541</v>
      </c>
      <c r="E7" s="464">
        <v>0.67047653591315437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93" t="s">
        <v>164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335</v>
      </c>
      <c r="D15" s="329"/>
      <c r="E15" s="434" t="s">
        <v>165</v>
      </c>
      <c r="F15" s="344">
        <f>Complementary_Inf!$F$15</f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182</v>
      </c>
      <c r="F18" s="332">
        <f>Complementary_Inf!$F$18</f>
        <v>127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24</v>
      </c>
      <c r="F20" s="333">
        <f>Complementary_Inf!$F$20</f>
        <v>21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253</v>
      </c>
      <c r="F29" s="486" t="s">
        <v>211</v>
      </c>
      <c r="G29" s="487"/>
      <c r="H29" s="487"/>
      <c r="I29" s="488"/>
      <c r="J29" s="327"/>
    </row>
    <row r="30" spans="2:10" ht="45.75" thickBot="1">
      <c r="B30" s="321"/>
      <c r="C30" s="491"/>
      <c r="D30" s="492"/>
      <c r="E30" s="485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82" t="s">
        <v>252</v>
      </c>
      <c r="D31" s="483"/>
      <c r="E31" s="357">
        <f>Complementary_Inf!$E$31</f>
        <v>7860.7111674199969</v>
      </c>
      <c r="F31" s="358">
        <f>Complementary_Inf!$F$31</f>
        <v>0</v>
      </c>
      <c r="G31" s="359">
        <f>Complementary_Inf!$G$31</f>
        <v>445.60273790499997</v>
      </c>
      <c r="H31" s="359">
        <f>Complementary_Inf!$H$31</f>
        <v>11709.129915200001</v>
      </c>
      <c r="I31" s="360">
        <f>Complementary_Inf!$I$31</f>
        <v>0</v>
      </c>
      <c r="J31" s="327"/>
    </row>
    <row r="32" spans="2:10">
      <c r="B32" s="321"/>
      <c r="C32" s="480" t="s">
        <v>262</v>
      </c>
      <c r="D32" s="480"/>
      <c r="E32" s="480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2019-10-01T12:28:31Z</dcterms:created>
  <dcterms:modified xsi:type="dcterms:W3CDTF">2019-10-01T12:28:31Z</dcterms:modified>
</cp:coreProperties>
</file>