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firstSheet="6" activeTab="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4" i="19" l="1"/>
  <c r="E14" i="19"/>
  <c r="E13" i="19" s="1"/>
  <c r="F14" i="19"/>
  <c r="F14" i="10" s="1"/>
  <c r="F13" i="19"/>
  <c r="G14" i="19"/>
  <c r="G13" i="19" s="1"/>
  <c r="H14" i="19"/>
  <c r="I14" i="19"/>
  <c r="I13" i="19" s="1"/>
  <c r="J14" i="19"/>
  <c r="K14" i="19"/>
  <c r="L14" i="19"/>
  <c r="M15" i="19"/>
  <c r="M16" i="19"/>
  <c r="M16" i="10" s="1"/>
  <c r="D17" i="19"/>
  <c r="E17" i="19"/>
  <c r="F17" i="19"/>
  <c r="G17" i="19"/>
  <c r="H17" i="19"/>
  <c r="I17" i="19"/>
  <c r="J17" i="19"/>
  <c r="K17" i="19"/>
  <c r="K17" i="10" s="1"/>
  <c r="L17" i="19"/>
  <c r="L17" i="10" s="1"/>
  <c r="M18" i="19"/>
  <c r="M19" i="19"/>
  <c r="D20" i="19"/>
  <c r="E20" i="19"/>
  <c r="F20" i="19"/>
  <c r="G20" i="19"/>
  <c r="G20" i="10" s="1"/>
  <c r="H20" i="19"/>
  <c r="H20" i="10" s="1"/>
  <c r="I20" i="19"/>
  <c r="J20" i="19"/>
  <c r="K20" i="19"/>
  <c r="L20" i="19"/>
  <c r="M21" i="19"/>
  <c r="M22" i="19"/>
  <c r="M20" i="19"/>
  <c r="M20" i="10"/>
  <c r="D23" i="19"/>
  <c r="E23" i="19"/>
  <c r="F23" i="19"/>
  <c r="G23" i="19"/>
  <c r="H23" i="19"/>
  <c r="I23" i="19"/>
  <c r="J23" i="19"/>
  <c r="J23" i="10" s="1"/>
  <c r="K23" i="19"/>
  <c r="K23" i="10" s="1"/>
  <c r="L23" i="19"/>
  <c r="M24" i="19"/>
  <c r="M25" i="19"/>
  <c r="D26" i="19"/>
  <c r="E26" i="19"/>
  <c r="F26" i="19"/>
  <c r="G26" i="19"/>
  <c r="H26" i="19"/>
  <c r="I26" i="19"/>
  <c r="J26" i="19"/>
  <c r="K26" i="19"/>
  <c r="L26" i="19"/>
  <c r="M27" i="19"/>
  <c r="M28" i="19"/>
  <c r="M28" i="10" s="1"/>
  <c r="M26" i="19"/>
  <c r="M26" i="10" s="1"/>
  <c r="D33" i="19"/>
  <c r="E33" i="19"/>
  <c r="F33" i="19"/>
  <c r="F32" i="19"/>
  <c r="G33" i="19"/>
  <c r="H33" i="19"/>
  <c r="I33" i="19"/>
  <c r="J33" i="19"/>
  <c r="J32" i="19"/>
  <c r="K33" i="19"/>
  <c r="K32" i="19" s="1"/>
  <c r="L33" i="19"/>
  <c r="M34" i="19"/>
  <c r="M33" i="19"/>
  <c r="M35" i="19"/>
  <c r="D36" i="19"/>
  <c r="E36" i="19"/>
  <c r="E32" i="19" s="1"/>
  <c r="F36" i="19"/>
  <c r="G36" i="19"/>
  <c r="H36" i="19"/>
  <c r="H32" i="19" s="1"/>
  <c r="I36" i="19"/>
  <c r="J36" i="19"/>
  <c r="K36" i="19"/>
  <c r="L36" i="19"/>
  <c r="M36" i="19"/>
  <c r="M37" i="19"/>
  <c r="M38" i="19"/>
  <c r="D39" i="19"/>
  <c r="E39" i="19"/>
  <c r="F39" i="19"/>
  <c r="G39" i="19"/>
  <c r="H39" i="19"/>
  <c r="I39" i="19"/>
  <c r="J39" i="19"/>
  <c r="K39" i="19"/>
  <c r="L39" i="19"/>
  <c r="M40" i="19"/>
  <c r="M39" i="19" s="1"/>
  <c r="M39" i="10" s="1"/>
  <c r="M41" i="19"/>
  <c r="D42" i="19"/>
  <c r="E42" i="19"/>
  <c r="F42" i="19"/>
  <c r="G42" i="19"/>
  <c r="H42" i="19"/>
  <c r="I42" i="19"/>
  <c r="J42" i="19"/>
  <c r="K42" i="19"/>
  <c r="L42" i="19"/>
  <c r="L42" i="10" s="1"/>
  <c r="M43" i="19"/>
  <c r="M44" i="19"/>
  <c r="D45" i="19"/>
  <c r="E45" i="19"/>
  <c r="F45" i="19"/>
  <c r="G45" i="19"/>
  <c r="G45" i="10" s="1"/>
  <c r="H45" i="19"/>
  <c r="H45" i="10" s="1"/>
  <c r="I45" i="19"/>
  <c r="J45" i="19"/>
  <c r="K45" i="19"/>
  <c r="L45" i="19"/>
  <c r="M46" i="19"/>
  <c r="M47" i="19"/>
  <c r="M45" i="19"/>
  <c r="M45" i="10"/>
  <c r="M50" i="19"/>
  <c r="M51" i="19"/>
  <c r="M52" i="19"/>
  <c r="D56" i="19"/>
  <c r="E56" i="19"/>
  <c r="F56" i="19"/>
  <c r="G56" i="19"/>
  <c r="H56" i="19"/>
  <c r="I56" i="19"/>
  <c r="J56" i="19"/>
  <c r="K56" i="19"/>
  <c r="L56" i="19"/>
  <c r="M57" i="19"/>
  <c r="M58" i="19"/>
  <c r="M58" i="10" s="1"/>
  <c r="D59" i="19"/>
  <c r="M59" i="19" s="1"/>
  <c r="M59" i="10" s="1"/>
  <c r="E59" i="19"/>
  <c r="F59" i="19"/>
  <c r="G59" i="19"/>
  <c r="H59" i="19"/>
  <c r="H55" i="19" s="1"/>
  <c r="I59" i="19"/>
  <c r="J59" i="19"/>
  <c r="J59" i="10" s="1"/>
  <c r="K59" i="19"/>
  <c r="L59" i="19"/>
  <c r="L55" i="19" s="1"/>
  <c r="M60" i="19"/>
  <c r="M61" i="19"/>
  <c r="D62" i="19"/>
  <c r="E62" i="19"/>
  <c r="E62" i="10" s="1"/>
  <c r="F62" i="19"/>
  <c r="F62" i="10" s="1"/>
  <c r="G62" i="19"/>
  <c r="G55" i="19" s="1"/>
  <c r="H62" i="19"/>
  <c r="I62" i="19"/>
  <c r="J62" i="19"/>
  <c r="K62" i="19"/>
  <c r="L62" i="19"/>
  <c r="M63" i="19"/>
  <c r="M64" i="19"/>
  <c r="D65" i="19"/>
  <c r="E65" i="19"/>
  <c r="F65" i="19"/>
  <c r="G65" i="19"/>
  <c r="H65" i="19"/>
  <c r="H65" i="10" s="1"/>
  <c r="I65" i="19"/>
  <c r="I65" i="10" s="1"/>
  <c r="J65" i="19"/>
  <c r="K65" i="19"/>
  <c r="L65" i="19"/>
  <c r="M66" i="19"/>
  <c r="M67" i="19"/>
  <c r="D68" i="19"/>
  <c r="D68" i="10" s="1"/>
  <c r="E68" i="19"/>
  <c r="E68" i="10" s="1"/>
  <c r="F68" i="19"/>
  <c r="G68" i="19"/>
  <c r="H68" i="19"/>
  <c r="I68" i="19"/>
  <c r="J68" i="19"/>
  <c r="K68" i="19"/>
  <c r="L68" i="19"/>
  <c r="L68" i="10" s="1"/>
  <c r="M69" i="19"/>
  <c r="M68" i="19" s="1"/>
  <c r="M68" i="10" s="1"/>
  <c r="M70" i="19"/>
  <c r="M73" i="19"/>
  <c r="M74" i="19"/>
  <c r="M75" i="19"/>
  <c r="D14" i="10"/>
  <c r="E14" i="10"/>
  <c r="G14" i="10"/>
  <c r="H14" i="10"/>
  <c r="I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E17" i="10"/>
  <c r="F17" i="10"/>
  <c r="G17" i="10"/>
  <c r="H17" i="10"/>
  <c r="I17" i="10"/>
  <c r="J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D23" i="10"/>
  <c r="E23" i="10"/>
  <c r="F23" i="10"/>
  <c r="G23" i="10"/>
  <c r="H23" i="10"/>
  <c r="I23" i="10"/>
  <c r="L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H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H33" i="10"/>
  <c r="I33" i="10"/>
  <c r="J33" i="10"/>
  <c r="K33" i="10"/>
  <c r="L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E36" i="10"/>
  <c r="F36" i="10"/>
  <c r="G36" i="10"/>
  <c r="H36" i="10"/>
  <c r="I36" i="10"/>
  <c r="J36" i="10"/>
  <c r="K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M41" i="10"/>
  <c r="E42" i="10"/>
  <c r="F42" i="10"/>
  <c r="G42" i="10"/>
  <c r="H42" i="10"/>
  <c r="I42" i="10"/>
  <c r="J42" i="10"/>
  <c r="K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D56" i="10"/>
  <c r="E56" i="10"/>
  <c r="G56" i="10"/>
  <c r="H56" i="10"/>
  <c r="I56" i="10"/>
  <c r="K56" i="10"/>
  <c r="L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D59" i="10"/>
  <c r="E59" i="10"/>
  <c r="F59" i="10"/>
  <c r="G59" i="10"/>
  <c r="H59" i="10"/>
  <c r="I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D62" i="10"/>
  <c r="G62" i="10"/>
  <c r="H62" i="10"/>
  <c r="I62" i="10"/>
  <c r="J62" i="10"/>
  <c r="K62" i="10"/>
  <c r="L62" i="10"/>
  <c r="D63" i="10"/>
  <c r="E63" i="10"/>
  <c r="F63" i="10"/>
  <c r="G63" i="10"/>
  <c r="H63" i="10"/>
  <c r="I63" i="10"/>
  <c r="J63" i="10"/>
  <c r="K63" i="10"/>
  <c r="L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G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F68" i="10"/>
  <c r="G68" i="10"/>
  <c r="H68" i="10"/>
  <c r="I68" i="10"/>
  <c r="J68" i="10"/>
  <c r="K68" i="10"/>
  <c r="D69" i="10"/>
  <c r="E69" i="10"/>
  <c r="F69" i="10"/>
  <c r="G69" i="10"/>
  <c r="H69" i="10"/>
  <c r="I69" i="10"/>
  <c r="J69" i="10"/>
  <c r="K69" i="10"/>
  <c r="L69" i="10"/>
  <c r="D70" i="10"/>
  <c r="E70" i="10"/>
  <c r="F70" i="10"/>
  <c r="G70" i="10"/>
  <c r="H70" i="10"/>
  <c r="I70" i="10"/>
  <c r="J70" i="10"/>
  <c r="K70" i="10"/>
  <c r="L70" i="10"/>
  <c r="M70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D14" i="20"/>
  <c r="E14" i="20"/>
  <c r="F14" i="20"/>
  <c r="F13" i="20"/>
  <c r="G14" i="20"/>
  <c r="H14" i="20"/>
  <c r="I14" i="20"/>
  <c r="J14" i="20"/>
  <c r="J13" i="20"/>
  <c r="K14" i="20"/>
  <c r="L15" i="20"/>
  <c r="L14" i="20"/>
  <c r="L16" i="20"/>
  <c r="D17" i="20"/>
  <c r="D13" i="20" s="1"/>
  <c r="E17" i="20"/>
  <c r="F17" i="20"/>
  <c r="F17" i="11" s="1"/>
  <c r="G17" i="20"/>
  <c r="G17" i="11" s="1"/>
  <c r="H17" i="20"/>
  <c r="H13" i="20" s="1"/>
  <c r="I17" i="20"/>
  <c r="J17" i="20"/>
  <c r="K17" i="20"/>
  <c r="L18" i="20"/>
  <c r="L19" i="20"/>
  <c r="L17" i="20"/>
  <c r="L17" i="11"/>
  <c r="D20" i="20"/>
  <c r="E20" i="20"/>
  <c r="E13" i="20" s="1"/>
  <c r="F20" i="20"/>
  <c r="G20" i="20"/>
  <c r="H20" i="20"/>
  <c r="I20" i="20"/>
  <c r="J20" i="20"/>
  <c r="J20" i="11" s="1"/>
  <c r="K20" i="20"/>
  <c r="K20" i="11" s="1"/>
  <c r="L21" i="20"/>
  <c r="L20" i="20" s="1"/>
  <c r="L20" i="11" s="1"/>
  <c r="L22" i="20"/>
  <c r="D23" i="20"/>
  <c r="E23" i="20"/>
  <c r="F23" i="20"/>
  <c r="G23" i="20"/>
  <c r="H23" i="20"/>
  <c r="I23" i="20"/>
  <c r="I13" i="20" s="1"/>
  <c r="J23" i="20"/>
  <c r="K23" i="20"/>
  <c r="L24" i="20"/>
  <c r="L25" i="20"/>
  <c r="L23" i="20"/>
  <c r="L23" i="11" s="1"/>
  <c r="D26" i="20"/>
  <c r="E26" i="20"/>
  <c r="F26" i="20"/>
  <c r="G26" i="20"/>
  <c r="H26" i="20"/>
  <c r="I26" i="20"/>
  <c r="J26" i="20"/>
  <c r="J26" i="11" s="1"/>
  <c r="K26" i="20"/>
  <c r="K26" i="11" s="1"/>
  <c r="L27" i="20"/>
  <c r="L26" i="20" s="1"/>
  <c r="L28" i="20"/>
  <c r="D33" i="20"/>
  <c r="E33" i="20"/>
  <c r="E32" i="20"/>
  <c r="F33" i="20"/>
  <c r="G33" i="20"/>
  <c r="H33" i="20"/>
  <c r="I33" i="20"/>
  <c r="I32" i="20"/>
  <c r="J33" i="20"/>
  <c r="K33" i="20"/>
  <c r="K32" i="20"/>
  <c r="L34" i="20"/>
  <c r="L33" i="20"/>
  <c r="L35" i="20"/>
  <c r="D36" i="20"/>
  <c r="E36" i="20"/>
  <c r="E36" i="11" s="1"/>
  <c r="F36" i="20"/>
  <c r="G36" i="20"/>
  <c r="H36" i="20"/>
  <c r="H32" i="20" s="1"/>
  <c r="I36" i="20"/>
  <c r="J36" i="20"/>
  <c r="K36" i="20"/>
  <c r="L37" i="20"/>
  <c r="L37" i="11" s="1"/>
  <c r="L36" i="20"/>
  <c r="L36" i="11" s="1"/>
  <c r="L38" i="20"/>
  <c r="D39" i="20"/>
  <c r="E39" i="20"/>
  <c r="F39" i="20"/>
  <c r="G39" i="20"/>
  <c r="H39" i="20"/>
  <c r="H39" i="11" s="1"/>
  <c r="I39" i="20"/>
  <c r="I39" i="11" s="1"/>
  <c r="J39" i="20"/>
  <c r="K39" i="20"/>
  <c r="L40" i="20"/>
  <c r="L39" i="20" s="1"/>
  <c r="L39" i="11" s="1"/>
  <c r="L41" i="20"/>
  <c r="D42" i="20"/>
  <c r="D42" i="11" s="1"/>
  <c r="E42" i="20"/>
  <c r="E42" i="11" s="1"/>
  <c r="F42" i="20"/>
  <c r="G42" i="20"/>
  <c r="G32" i="20" s="1"/>
  <c r="H42" i="20"/>
  <c r="I42" i="20"/>
  <c r="J42" i="20"/>
  <c r="K42" i="20"/>
  <c r="L43" i="20"/>
  <c r="L43" i="11" s="1"/>
  <c r="L42" i="20"/>
  <c r="L42" i="11" s="1"/>
  <c r="L44" i="20"/>
  <c r="D45" i="20"/>
  <c r="E45" i="20"/>
  <c r="F45" i="20"/>
  <c r="G45" i="20"/>
  <c r="H45" i="20"/>
  <c r="H45" i="11" s="1"/>
  <c r="I45" i="20"/>
  <c r="J45" i="20"/>
  <c r="K45" i="20"/>
  <c r="L46" i="20"/>
  <c r="L45" i="20" s="1"/>
  <c r="L47" i="20"/>
  <c r="L50" i="20"/>
  <c r="L51" i="20"/>
  <c r="M51" i="21" s="1"/>
  <c r="M51" i="12" s="1"/>
  <c r="L52" i="20"/>
  <c r="M52" i="21" s="1"/>
  <c r="M52" i="12" s="1"/>
  <c r="D56" i="20"/>
  <c r="E56" i="20"/>
  <c r="E55" i="20" s="1"/>
  <c r="F56" i="20"/>
  <c r="F55" i="20" s="1"/>
  <c r="G56" i="20"/>
  <c r="G56" i="11" s="1"/>
  <c r="H56" i="20"/>
  <c r="I56" i="20"/>
  <c r="I55" i="20" s="1"/>
  <c r="J56" i="20"/>
  <c r="J55" i="20" s="1"/>
  <c r="K56" i="20"/>
  <c r="K56" i="11" s="1"/>
  <c r="K55" i="20"/>
  <c r="L57" i="20"/>
  <c r="L56" i="20" s="1"/>
  <c r="L58" i="20"/>
  <c r="D59" i="20"/>
  <c r="E59" i="20"/>
  <c r="F59" i="20"/>
  <c r="G59" i="20"/>
  <c r="G59" i="11" s="1"/>
  <c r="H59" i="20"/>
  <c r="H59" i="11" s="1"/>
  <c r="I59" i="20"/>
  <c r="J59" i="20"/>
  <c r="K59" i="20"/>
  <c r="L60" i="20"/>
  <c r="L61" i="20"/>
  <c r="D62" i="20"/>
  <c r="D62" i="11" s="1"/>
  <c r="E62" i="20"/>
  <c r="F62" i="20"/>
  <c r="G62" i="20"/>
  <c r="H62" i="20"/>
  <c r="I62" i="20"/>
  <c r="J62" i="20"/>
  <c r="K62" i="20"/>
  <c r="K62" i="11" s="1"/>
  <c r="L63" i="20"/>
  <c r="L62" i="20" s="1"/>
  <c r="L62" i="11" s="1"/>
  <c r="L64" i="20"/>
  <c r="D65" i="20"/>
  <c r="E65" i="20"/>
  <c r="F65" i="20"/>
  <c r="G65" i="20"/>
  <c r="G65" i="11" s="1"/>
  <c r="H65" i="20"/>
  <c r="H65" i="11" s="1"/>
  <c r="I65" i="20"/>
  <c r="J65" i="20"/>
  <c r="K65" i="20"/>
  <c r="L66" i="20"/>
  <c r="L67" i="20"/>
  <c r="D68" i="20"/>
  <c r="D68" i="11" s="1"/>
  <c r="E68" i="20"/>
  <c r="F68" i="20"/>
  <c r="G68" i="20"/>
  <c r="H68" i="20"/>
  <c r="I68" i="20"/>
  <c r="J68" i="20"/>
  <c r="K68" i="20"/>
  <c r="K68" i="11" s="1"/>
  <c r="L69" i="20"/>
  <c r="L70" i="20"/>
  <c r="L72" i="20"/>
  <c r="L73" i="20"/>
  <c r="L74" i="20"/>
  <c r="L75" i="20"/>
  <c r="D14" i="11"/>
  <c r="E14" i="11"/>
  <c r="F14" i="11"/>
  <c r="H14" i="11"/>
  <c r="I14" i="11"/>
  <c r="J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L16" i="11"/>
  <c r="D17" i="11"/>
  <c r="E17" i="11"/>
  <c r="H17" i="11"/>
  <c r="I17" i="11"/>
  <c r="J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D20" i="11"/>
  <c r="E20" i="11"/>
  <c r="F20" i="11"/>
  <c r="G20" i="11"/>
  <c r="H20" i="11"/>
  <c r="I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D23" i="11"/>
  <c r="E23" i="11"/>
  <c r="F23" i="11"/>
  <c r="G23" i="11"/>
  <c r="H23" i="11"/>
  <c r="I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H26" i="11"/>
  <c r="I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D33" i="11"/>
  <c r="E33" i="11"/>
  <c r="G33" i="11"/>
  <c r="H33" i="11"/>
  <c r="I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F36" i="11"/>
  <c r="G36" i="11"/>
  <c r="H36" i="11"/>
  <c r="I36" i="11"/>
  <c r="J36" i="11"/>
  <c r="K36" i="11"/>
  <c r="D37" i="11"/>
  <c r="E37" i="11"/>
  <c r="F37" i="11"/>
  <c r="G37" i="11"/>
  <c r="H37" i="11"/>
  <c r="I37" i="11"/>
  <c r="J37" i="11"/>
  <c r="K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J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F42" i="11"/>
  <c r="G42" i="11"/>
  <c r="H42" i="11"/>
  <c r="I42" i="11"/>
  <c r="J42" i="11"/>
  <c r="K42" i="11"/>
  <c r="D43" i="11"/>
  <c r="E43" i="11"/>
  <c r="F43" i="11"/>
  <c r="G43" i="11"/>
  <c r="H43" i="11"/>
  <c r="I43" i="11"/>
  <c r="J43" i="11"/>
  <c r="K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I45" i="11"/>
  <c r="J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L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D56" i="11"/>
  <c r="E56" i="11"/>
  <c r="F56" i="11"/>
  <c r="H56" i="11"/>
  <c r="I56" i="11"/>
  <c r="J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59" i="11"/>
  <c r="E59" i="11"/>
  <c r="F59" i="11"/>
  <c r="I59" i="11"/>
  <c r="J59" i="11"/>
  <c r="K59" i="11"/>
  <c r="D60" i="11"/>
  <c r="E60" i="11"/>
  <c r="F60" i="11"/>
  <c r="G60" i="11"/>
  <c r="H60" i="11"/>
  <c r="I60" i="11"/>
  <c r="J60" i="11"/>
  <c r="K60" i="11"/>
  <c r="L60" i="11"/>
  <c r="D61" i="11"/>
  <c r="E61" i="11"/>
  <c r="F61" i="11"/>
  <c r="G61" i="11"/>
  <c r="H61" i="11"/>
  <c r="I61" i="11"/>
  <c r="J61" i="11"/>
  <c r="K61" i="11"/>
  <c r="E62" i="11"/>
  <c r="F62" i="11"/>
  <c r="G62" i="11"/>
  <c r="H62" i="11"/>
  <c r="I62" i="11"/>
  <c r="J62" i="11"/>
  <c r="D63" i="11"/>
  <c r="E63" i="11"/>
  <c r="F63" i="11"/>
  <c r="G63" i="11"/>
  <c r="H63" i="11"/>
  <c r="I63" i="11"/>
  <c r="J63" i="11"/>
  <c r="K63" i="11"/>
  <c r="D64" i="11"/>
  <c r="E64" i="11"/>
  <c r="F64" i="11"/>
  <c r="G64" i="11"/>
  <c r="H64" i="11"/>
  <c r="I64" i="11"/>
  <c r="J64" i="11"/>
  <c r="K64" i="11"/>
  <c r="L64" i="11"/>
  <c r="D65" i="11"/>
  <c r="E65" i="11"/>
  <c r="F65" i="11"/>
  <c r="I65" i="11"/>
  <c r="J65" i="11"/>
  <c r="K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E68" i="11"/>
  <c r="F68" i="11"/>
  <c r="G68" i="11"/>
  <c r="H68" i="11"/>
  <c r="I68" i="11"/>
  <c r="J68" i="11"/>
  <c r="D69" i="11"/>
  <c r="E69" i="11"/>
  <c r="F69" i="11"/>
  <c r="G69" i="11"/>
  <c r="H69" i="11"/>
  <c r="I69" i="11"/>
  <c r="J69" i="11"/>
  <c r="K69" i="11"/>
  <c r="D70" i="11"/>
  <c r="E70" i="11"/>
  <c r="F70" i="11"/>
  <c r="G70" i="11"/>
  <c r="H70" i="11"/>
  <c r="I70" i="11"/>
  <c r="J70" i="11"/>
  <c r="K70" i="11"/>
  <c r="L70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D14" i="21"/>
  <c r="E14" i="21"/>
  <c r="F14" i="21"/>
  <c r="F13" i="21"/>
  <c r="G14" i="21"/>
  <c r="H14" i="21"/>
  <c r="I14" i="21"/>
  <c r="J14" i="21"/>
  <c r="L14" i="21"/>
  <c r="K15" i="21"/>
  <c r="M15" i="21"/>
  <c r="K16" i="21"/>
  <c r="D17" i="21"/>
  <c r="E17" i="21"/>
  <c r="E13" i="21" s="1"/>
  <c r="F17" i="21"/>
  <c r="G17" i="21"/>
  <c r="H17" i="21"/>
  <c r="I17" i="21"/>
  <c r="J17" i="21"/>
  <c r="J17" i="12" s="1"/>
  <c r="L17" i="21"/>
  <c r="K18" i="21"/>
  <c r="M18" i="21" s="1"/>
  <c r="K19" i="21"/>
  <c r="K19" i="12" s="1"/>
  <c r="M19" i="21"/>
  <c r="M19" i="12" s="1"/>
  <c r="D20" i="21"/>
  <c r="E20" i="21"/>
  <c r="F20" i="21"/>
  <c r="G20" i="21"/>
  <c r="H20" i="21"/>
  <c r="H13" i="21" s="1"/>
  <c r="I20" i="21"/>
  <c r="J20" i="21"/>
  <c r="J20" i="12" s="1"/>
  <c r="K20" i="21"/>
  <c r="K20" i="12" s="1"/>
  <c r="L20" i="21"/>
  <c r="K21" i="21"/>
  <c r="M21" i="21"/>
  <c r="K22" i="21"/>
  <c r="M22" i="21"/>
  <c r="M22" i="12" s="1"/>
  <c r="D23" i="21"/>
  <c r="D23" i="12" s="1"/>
  <c r="E23" i="21"/>
  <c r="F23" i="21"/>
  <c r="G23" i="21"/>
  <c r="H23" i="21"/>
  <c r="I23" i="21"/>
  <c r="J23" i="21"/>
  <c r="K23" i="21"/>
  <c r="K23" i="12" s="1"/>
  <c r="L23" i="21"/>
  <c r="L23" i="12" s="1"/>
  <c r="K24" i="21"/>
  <c r="M24" i="21" s="1"/>
  <c r="K25" i="21"/>
  <c r="M25" i="21" s="1"/>
  <c r="M25" i="12" s="1"/>
  <c r="D26" i="21"/>
  <c r="D26" i="12" s="1"/>
  <c r="E26" i="21"/>
  <c r="E26" i="12" s="1"/>
  <c r="F26" i="21"/>
  <c r="G26" i="21"/>
  <c r="H26" i="21"/>
  <c r="I26" i="21"/>
  <c r="J26" i="21"/>
  <c r="L26" i="21"/>
  <c r="L26" i="12" s="1"/>
  <c r="K27" i="21"/>
  <c r="K28" i="21"/>
  <c r="M28" i="21" s="1"/>
  <c r="D33" i="21"/>
  <c r="D32" i="21" s="1"/>
  <c r="E33" i="21"/>
  <c r="F33" i="21"/>
  <c r="G33" i="21"/>
  <c r="H33" i="21"/>
  <c r="H32" i="21" s="1"/>
  <c r="I33" i="21"/>
  <c r="I32" i="21" s="1"/>
  <c r="J33" i="21"/>
  <c r="J32" i="21"/>
  <c r="L33" i="21"/>
  <c r="L33" i="12" s="1"/>
  <c r="K34" i="21"/>
  <c r="K33" i="21" s="1"/>
  <c r="K35" i="21"/>
  <c r="M35" i="21" s="1"/>
  <c r="M35" i="12" s="1"/>
  <c r="D36" i="21"/>
  <c r="E36" i="21"/>
  <c r="F36" i="21"/>
  <c r="F36" i="12" s="1"/>
  <c r="G36" i="21"/>
  <c r="H36" i="21"/>
  <c r="I36" i="21"/>
  <c r="J36" i="21"/>
  <c r="L36" i="21"/>
  <c r="K37" i="21"/>
  <c r="K36" i="21"/>
  <c r="K36" i="12"/>
  <c r="K38" i="21"/>
  <c r="M38" i="21" s="1"/>
  <c r="M38" i="12" s="1"/>
  <c r="D39" i="21"/>
  <c r="E39" i="21"/>
  <c r="F39" i="21"/>
  <c r="F39" i="12" s="1"/>
  <c r="G39" i="21"/>
  <c r="H39" i="21"/>
  <c r="I39" i="21"/>
  <c r="J39" i="21"/>
  <c r="L39" i="21"/>
  <c r="K40" i="21"/>
  <c r="K39" i="21"/>
  <c r="K39" i="12" s="1"/>
  <c r="K41" i="21"/>
  <c r="M41" i="21"/>
  <c r="M41" i="12" s="1"/>
  <c r="D42" i="21"/>
  <c r="E42" i="21"/>
  <c r="F42" i="21"/>
  <c r="F42" i="12" s="1"/>
  <c r="G42" i="21"/>
  <c r="G42" i="12" s="1"/>
  <c r="H42" i="21"/>
  <c r="I42" i="21"/>
  <c r="J42" i="21"/>
  <c r="L42" i="21"/>
  <c r="K43" i="21"/>
  <c r="K44" i="21"/>
  <c r="D45" i="21"/>
  <c r="E45" i="21"/>
  <c r="F45" i="21"/>
  <c r="G45" i="21"/>
  <c r="H45" i="21"/>
  <c r="H45" i="12" s="1"/>
  <c r="I45" i="21"/>
  <c r="I45" i="12" s="1"/>
  <c r="J45" i="21"/>
  <c r="L45" i="21"/>
  <c r="K46" i="21"/>
  <c r="K45" i="21" s="1"/>
  <c r="K47" i="21"/>
  <c r="M47" i="21" s="1"/>
  <c r="L48" i="21"/>
  <c r="K50" i="21"/>
  <c r="K51" i="21"/>
  <c r="K52" i="21"/>
  <c r="D56" i="21"/>
  <c r="D55" i="21"/>
  <c r="E56" i="21"/>
  <c r="E55" i="21" s="1"/>
  <c r="F56" i="21"/>
  <c r="G56" i="21"/>
  <c r="G55" i="21"/>
  <c r="G55" i="12" s="1"/>
  <c r="H56" i="21"/>
  <c r="H55" i="21"/>
  <c r="I56" i="21"/>
  <c r="I55" i="21" s="1"/>
  <c r="J56" i="21"/>
  <c r="L56" i="21"/>
  <c r="K57" i="21"/>
  <c r="K58" i="21"/>
  <c r="D59" i="21"/>
  <c r="E59" i="21"/>
  <c r="F59" i="21"/>
  <c r="G59" i="21"/>
  <c r="H59" i="21"/>
  <c r="I59" i="21"/>
  <c r="J59" i="21"/>
  <c r="J59" i="12" s="1"/>
  <c r="L59" i="21"/>
  <c r="L59" i="12" s="1"/>
  <c r="K60" i="21"/>
  <c r="K59" i="21" s="1"/>
  <c r="K59" i="12" s="1"/>
  <c r="K61" i="21"/>
  <c r="M61" i="21" s="1"/>
  <c r="M61" i="12" s="1"/>
  <c r="D62" i="21"/>
  <c r="E62" i="21"/>
  <c r="F62" i="21"/>
  <c r="G62" i="21"/>
  <c r="H62" i="21"/>
  <c r="I62" i="21"/>
  <c r="J62" i="21"/>
  <c r="L62" i="21"/>
  <c r="K63" i="21"/>
  <c r="K64" i="21"/>
  <c r="K64" i="12" s="1"/>
  <c r="M64" i="21"/>
  <c r="D65" i="21"/>
  <c r="E65" i="21"/>
  <c r="F65" i="21"/>
  <c r="G65" i="21"/>
  <c r="H65" i="21"/>
  <c r="I65" i="21"/>
  <c r="J65" i="21"/>
  <c r="L65" i="21"/>
  <c r="L65" i="12" s="1"/>
  <c r="K66" i="21"/>
  <c r="K65" i="21" s="1"/>
  <c r="K67" i="21"/>
  <c r="M67" i="21" s="1"/>
  <c r="M67" i="12" s="1"/>
  <c r="D68" i="21"/>
  <c r="E68" i="21"/>
  <c r="F68" i="21"/>
  <c r="G68" i="21"/>
  <c r="H68" i="21"/>
  <c r="H71" i="21" s="1"/>
  <c r="H71" i="12" s="1"/>
  <c r="I68" i="21"/>
  <c r="J68" i="21"/>
  <c r="L68" i="21"/>
  <c r="K69" i="21"/>
  <c r="K70" i="21"/>
  <c r="K70" i="12" s="1"/>
  <c r="M70" i="21"/>
  <c r="M70" i="12" s="1"/>
  <c r="K73" i="21"/>
  <c r="M73" i="21" s="1"/>
  <c r="M73" i="12" s="1"/>
  <c r="K74" i="21"/>
  <c r="M74" i="21" s="1"/>
  <c r="M74" i="12" s="1"/>
  <c r="K75" i="21"/>
  <c r="M75" i="21" s="1"/>
  <c r="D14" i="12"/>
  <c r="E14" i="12"/>
  <c r="F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L16" i="12"/>
  <c r="D17" i="12"/>
  <c r="E17" i="12"/>
  <c r="F17" i="12"/>
  <c r="G17" i="12"/>
  <c r="H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L19" i="12"/>
  <c r="D20" i="12"/>
  <c r="E20" i="12"/>
  <c r="F20" i="12"/>
  <c r="G20" i="12"/>
  <c r="H20" i="12"/>
  <c r="I20" i="12"/>
  <c r="L20" i="12"/>
  <c r="D21" i="12"/>
  <c r="E21" i="12"/>
  <c r="F21" i="12"/>
  <c r="G21" i="12"/>
  <c r="H21" i="12"/>
  <c r="I21" i="12"/>
  <c r="J21" i="12"/>
  <c r="K21" i="12"/>
  <c r="L21" i="12"/>
  <c r="M21" i="12"/>
  <c r="D22" i="12"/>
  <c r="E22" i="12"/>
  <c r="F22" i="12"/>
  <c r="G22" i="12"/>
  <c r="H22" i="12"/>
  <c r="I22" i="12"/>
  <c r="J22" i="12"/>
  <c r="K22" i="12"/>
  <c r="L22" i="12"/>
  <c r="E23" i="12"/>
  <c r="F23" i="12"/>
  <c r="G23" i="12"/>
  <c r="H23" i="12"/>
  <c r="I23" i="12"/>
  <c r="J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K25" i="12"/>
  <c r="L25" i="12"/>
  <c r="F26" i="12"/>
  <c r="G26" i="12"/>
  <c r="H26" i="12"/>
  <c r="I26" i="12"/>
  <c r="J26" i="12"/>
  <c r="D27" i="12"/>
  <c r="E27" i="12"/>
  <c r="F27" i="12"/>
  <c r="G27" i="12"/>
  <c r="H27" i="12"/>
  <c r="I27" i="12"/>
  <c r="J27" i="12"/>
  <c r="L27" i="12"/>
  <c r="D28" i="12"/>
  <c r="E28" i="12"/>
  <c r="F28" i="12"/>
  <c r="G28" i="12"/>
  <c r="H28" i="12"/>
  <c r="I28" i="12"/>
  <c r="J28" i="12"/>
  <c r="K28" i="12"/>
  <c r="L28" i="12"/>
  <c r="M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L32" i="12"/>
  <c r="D33" i="12"/>
  <c r="G33" i="12"/>
  <c r="H33" i="12"/>
  <c r="I33" i="12"/>
  <c r="J33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6" i="12"/>
  <c r="E36" i="12"/>
  <c r="G36" i="12"/>
  <c r="H36" i="12"/>
  <c r="I36" i="12"/>
  <c r="J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H39" i="12"/>
  <c r="I39" i="12"/>
  <c r="J39" i="12"/>
  <c r="L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D42" i="12"/>
  <c r="E42" i="12"/>
  <c r="H42" i="12"/>
  <c r="I42" i="12"/>
  <c r="J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L44" i="12"/>
  <c r="D45" i="12"/>
  <c r="E45" i="12"/>
  <c r="F45" i="12"/>
  <c r="G45" i="12"/>
  <c r="J45" i="12"/>
  <c r="L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K47" i="12"/>
  <c r="L47" i="12"/>
  <c r="M47" i="12"/>
  <c r="L48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L50" i="12"/>
  <c r="D51" i="12"/>
  <c r="E51" i="12"/>
  <c r="F51" i="12"/>
  <c r="G51" i="12"/>
  <c r="H51" i="12"/>
  <c r="I51" i="12"/>
  <c r="J51" i="12"/>
  <c r="K51" i="12"/>
  <c r="L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H55" i="12"/>
  <c r="D56" i="12"/>
  <c r="E56" i="12"/>
  <c r="F56" i="12"/>
  <c r="G56" i="12"/>
  <c r="H56" i="12"/>
  <c r="I56" i="12"/>
  <c r="L56" i="12"/>
  <c r="D57" i="12"/>
  <c r="E57" i="12"/>
  <c r="F57" i="12"/>
  <c r="G57" i="12"/>
  <c r="H57" i="12"/>
  <c r="I57" i="12"/>
  <c r="J57" i="12"/>
  <c r="K57" i="12"/>
  <c r="L57" i="12"/>
  <c r="D58" i="12"/>
  <c r="E58" i="12"/>
  <c r="F58" i="12"/>
  <c r="G58" i="12"/>
  <c r="H58" i="12"/>
  <c r="I58" i="12"/>
  <c r="J58" i="12"/>
  <c r="L58" i="12"/>
  <c r="D59" i="12"/>
  <c r="E59" i="12"/>
  <c r="F59" i="12"/>
  <c r="G59" i="12"/>
  <c r="H59" i="12"/>
  <c r="I59" i="12"/>
  <c r="D60" i="12"/>
  <c r="E60" i="12"/>
  <c r="F60" i="12"/>
  <c r="G60" i="12"/>
  <c r="H60" i="12"/>
  <c r="I60" i="12"/>
  <c r="J60" i="12"/>
  <c r="K60" i="12"/>
  <c r="L60" i="12"/>
  <c r="D61" i="12"/>
  <c r="E61" i="12"/>
  <c r="F61" i="12"/>
  <c r="G61" i="12"/>
  <c r="H61" i="12"/>
  <c r="I61" i="12"/>
  <c r="J61" i="12"/>
  <c r="K61" i="12"/>
  <c r="L61" i="12"/>
  <c r="D62" i="12"/>
  <c r="E62" i="12"/>
  <c r="F62" i="12"/>
  <c r="G62" i="12"/>
  <c r="H62" i="12"/>
  <c r="I62" i="12"/>
  <c r="J62" i="12"/>
  <c r="L62" i="12"/>
  <c r="D63" i="12"/>
  <c r="E63" i="12"/>
  <c r="F63" i="12"/>
  <c r="G63" i="12"/>
  <c r="H63" i="12"/>
  <c r="I63" i="12"/>
  <c r="J63" i="12"/>
  <c r="K63" i="12"/>
  <c r="L63" i="12"/>
  <c r="D64" i="12"/>
  <c r="E64" i="12"/>
  <c r="F64" i="12"/>
  <c r="G64" i="12"/>
  <c r="H64" i="12"/>
  <c r="I64" i="12"/>
  <c r="J64" i="12"/>
  <c r="L64" i="12"/>
  <c r="M64" i="12"/>
  <c r="D65" i="12"/>
  <c r="E65" i="12"/>
  <c r="F65" i="12"/>
  <c r="G65" i="12"/>
  <c r="H65" i="12"/>
  <c r="I65" i="12"/>
  <c r="J65" i="12"/>
  <c r="K65" i="12"/>
  <c r="D66" i="12"/>
  <c r="E66" i="12"/>
  <c r="F66" i="12"/>
  <c r="G66" i="12"/>
  <c r="H66" i="12"/>
  <c r="I66" i="12"/>
  <c r="J66" i="12"/>
  <c r="K66" i="12"/>
  <c r="L66" i="12"/>
  <c r="D67" i="12"/>
  <c r="E67" i="12"/>
  <c r="F67" i="12"/>
  <c r="G67" i="12"/>
  <c r="H67" i="12"/>
  <c r="I67" i="12"/>
  <c r="J67" i="12"/>
  <c r="K67" i="12"/>
  <c r="L67" i="12"/>
  <c r="D68" i="12"/>
  <c r="E68" i="12"/>
  <c r="G68" i="12"/>
  <c r="H68" i="12"/>
  <c r="I68" i="12"/>
  <c r="J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L70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D74" i="12"/>
  <c r="E74" i="12"/>
  <c r="F74" i="12"/>
  <c r="G74" i="12"/>
  <c r="H74" i="12"/>
  <c r="I74" i="12"/>
  <c r="J74" i="12"/>
  <c r="K74" i="12"/>
  <c r="L74" i="12"/>
  <c r="D75" i="12"/>
  <c r="E75" i="12"/>
  <c r="F75" i="12"/>
  <c r="G75" i="12"/>
  <c r="H75" i="12"/>
  <c r="I75" i="12"/>
  <c r="J75" i="12"/>
  <c r="K75" i="12"/>
  <c r="L75" i="12"/>
  <c r="M75" i="12"/>
  <c r="R6" i="22"/>
  <c r="D14" i="22"/>
  <c r="E14" i="22"/>
  <c r="E13" i="22"/>
  <c r="E13" i="13" s="1"/>
  <c r="F14" i="22"/>
  <c r="G14" i="22"/>
  <c r="H14" i="22"/>
  <c r="I14" i="22"/>
  <c r="I13" i="22"/>
  <c r="I13" i="13" s="1"/>
  <c r="J14" i="22"/>
  <c r="K14" i="22"/>
  <c r="L14" i="22"/>
  <c r="M14" i="22"/>
  <c r="N14" i="22"/>
  <c r="O14" i="22"/>
  <c r="O13" i="22"/>
  <c r="O13" i="13"/>
  <c r="P14" i="22"/>
  <c r="Q14" i="22"/>
  <c r="Q13" i="22"/>
  <c r="Q13" i="13" s="1"/>
  <c r="R14" i="22"/>
  <c r="S14" i="22"/>
  <c r="T14" i="22"/>
  <c r="U14" i="22"/>
  <c r="U13" i="22"/>
  <c r="U13" i="13" s="1"/>
  <c r="V14" i="22"/>
  <c r="W14" i="22"/>
  <c r="W13" i="22"/>
  <c r="X14" i="22"/>
  <c r="Y14" i="22"/>
  <c r="Y13" i="22"/>
  <c r="Y13" i="13" s="1"/>
  <c r="Z14" i="22"/>
  <c r="AA14" i="22"/>
  <c r="AB14" i="22"/>
  <c r="AC14" i="22"/>
  <c r="AD14" i="22"/>
  <c r="AE14" i="22"/>
  <c r="AE13" i="22"/>
  <c r="AE13" i="13"/>
  <c r="AF14" i="22"/>
  <c r="AG14" i="22"/>
  <c r="AG13" i="22"/>
  <c r="AG13" i="13" s="1"/>
  <c r="AH14" i="22"/>
  <c r="AI14" i="22"/>
  <c r="AJ14" i="22"/>
  <c r="AK14" i="22"/>
  <c r="AK13" i="22"/>
  <c r="AK13" i="13" s="1"/>
  <c r="AL14" i="22"/>
  <c r="AM14" i="22"/>
  <c r="AM13" i="22"/>
  <c r="AM13" i="13" s="1"/>
  <c r="AN14" i="22"/>
  <c r="AO14" i="22"/>
  <c r="AO13" i="22"/>
  <c r="AO13" i="13" s="1"/>
  <c r="AP14" i="22"/>
  <c r="AQ14" i="22"/>
  <c r="AR14" i="22"/>
  <c r="D17" i="22"/>
  <c r="E17" i="22"/>
  <c r="F17" i="22"/>
  <c r="F13" i="22" s="1"/>
  <c r="G17" i="22"/>
  <c r="H17" i="22"/>
  <c r="H13" i="22" s="1"/>
  <c r="I17" i="22"/>
  <c r="J17" i="22"/>
  <c r="J13" i="22" s="1"/>
  <c r="K17" i="22"/>
  <c r="L17" i="22"/>
  <c r="M17" i="22"/>
  <c r="N17" i="22"/>
  <c r="N13" i="22" s="1"/>
  <c r="O17" i="22"/>
  <c r="P17" i="22"/>
  <c r="Q17" i="22"/>
  <c r="R17" i="22"/>
  <c r="R13" i="22" s="1"/>
  <c r="S17" i="22"/>
  <c r="T17" i="22"/>
  <c r="U17" i="22"/>
  <c r="V17" i="22"/>
  <c r="V13" i="22" s="1"/>
  <c r="W17" i="22"/>
  <c r="W17" i="13" s="1"/>
  <c r="X17" i="22"/>
  <c r="X13" i="22" s="1"/>
  <c r="Y17" i="22"/>
  <c r="Z17" i="22"/>
  <c r="AA17" i="22"/>
  <c r="AB17" i="22"/>
  <c r="AB13" i="22"/>
  <c r="AC17" i="22"/>
  <c r="AD17" i="22"/>
  <c r="AD13" i="22" s="1"/>
  <c r="AE17" i="22"/>
  <c r="AF17" i="22"/>
  <c r="AG17" i="22"/>
  <c r="AH17" i="22"/>
  <c r="AI17" i="22"/>
  <c r="AJ17" i="22"/>
  <c r="AK17" i="22"/>
  <c r="AL17" i="22"/>
  <c r="AL13" i="22" s="1"/>
  <c r="AM17" i="22"/>
  <c r="AN17" i="22"/>
  <c r="AN13" i="22" s="1"/>
  <c r="AO17" i="22"/>
  <c r="AP17" i="22"/>
  <c r="AQ17" i="22"/>
  <c r="AR17" i="22"/>
  <c r="D20" i="22"/>
  <c r="E20" i="22"/>
  <c r="F20" i="22"/>
  <c r="G20" i="22"/>
  <c r="H20" i="22"/>
  <c r="I20" i="22"/>
  <c r="J20" i="22"/>
  <c r="K20" i="22"/>
  <c r="K13" i="22" s="1"/>
  <c r="K13" i="13" s="1"/>
  <c r="L20" i="22"/>
  <c r="L20" i="13" s="1"/>
  <c r="M20" i="22"/>
  <c r="N20" i="22"/>
  <c r="O20" i="22"/>
  <c r="P20" i="22"/>
  <c r="P13" i="22" s="1"/>
  <c r="Q20" i="22"/>
  <c r="R20" i="22"/>
  <c r="S20" i="22"/>
  <c r="S13" i="22" s="1"/>
  <c r="S13" i="13" s="1"/>
  <c r="T20" i="22"/>
  <c r="U20" i="22"/>
  <c r="V20" i="22"/>
  <c r="W20" i="22"/>
  <c r="X20" i="22"/>
  <c r="Y20" i="22"/>
  <c r="Z20" i="22"/>
  <c r="AA20" i="22"/>
  <c r="AA13" i="22" s="1"/>
  <c r="AA29" i="22" s="1"/>
  <c r="AA29" i="13" s="1"/>
  <c r="AB20" i="22"/>
  <c r="AB20" i="13" s="1"/>
  <c r="AC20" i="22"/>
  <c r="AD20" i="22"/>
  <c r="AE20" i="22"/>
  <c r="AF20" i="22"/>
  <c r="AG20" i="22"/>
  <c r="AH20" i="22"/>
  <c r="AI20" i="22"/>
  <c r="AI13" i="22" s="1"/>
  <c r="AI13" i="13" s="1"/>
  <c r="AJ20" i="22"/>
  <c r="AK20" i="22"/>
  <c r="AL20" i="22"/>
  <c r="AM20" i="22"/>
  <c r="AN20" i="22"/>
  <c r="AO20" i="22"/>
  <c r="AP20" i="22"/>
  <c r="AQ20" i="22"/>
  <c r="AQ13" i="22" s="1"/>
  <c r="AQ13" i="13" s="1"/>
  <c r="AR20" i="22"/>
  <c r="D23" i="22"/>
  <c r="E23" i="22"/>
  <c r="F23" i="22"/>
  <c r="G23" i="22"/>
  <c r="H23" i="22"/>
  <c r="I23" i="22"/>
  <c r="J23" i="22"/>
  <c r="J23" i="13" s="1"/>
  <c r="K23" i="22"/>
  <c r="L23" i="22"/>
  <c r="M23" i="22"/>
  <c r="N23" i="22"/>
  <c r="O23" i="22"/>
  <c r="P23" i="22"/>
  <c r="Q23" i="22"/>
  <c r="R23" i="22"/>
  <c r="R23" i="13" s="1"/>
  <c r="S23" i="22"/>
  <c r="T23" i="22"/>
  <c r="U23" i="22"/>
  <c r="V23" i="22"/>
  <c r="W23" i="22"/>
  <c r="X23" i="22"/>
  <c r="Y23" i="22"/>
  <c r="Z23" i="22"/>
  <c r="Z23" i="13" s="1"/>
  <c r="AA23" i="22"/>
  <c r="AB23" i="22"/>
  <c r="AC23" i="22"/>
  <c r="AD23" i="22"/>
  <c r="AE23" i="22"/>
  <c r="AF23" i="22"/>
  <c r="AF13" i="22" s="1"/>
  <c r="AG23" i="22"/>
  <c r="AH23" i="22"/>
  <c r="AH23" i="13" s="1"/>
  <c r="AI23" i="22"/>
  <c r="AJ23" i="22"/>
  <c r="AK23" i="22"/>
  <c r="AL23" i="22"/>
  <c r="AM23" i="22"/>
  <c r="AN23" i="22"/>
  <c r="AO23" i="22"/>
  <c r="AP23" i="22"/>
  <c r="AP23" i="13" s="1"/>
  <c r="AQ23" i="22"/>
  <c r="AR23" i="22"/>
  <c r="D26" i="22"/>
  <c r="E26" i="22"/>
  <c r="E29" i="22" s="1"/>
  <c r="E29" i="13" s="1"/>
  <c r="F26" i="22"/>
  <c r="G26" i="22"/>
  <c r="H26" i="22"/>
  <c r="I26" i="22"/>
  <c r="I29" i="22" s="1"/>
  <c r="I29" i="13" s="1"/>
  <c r="J26" i="22"/>
  <c r="K26" i="22"/>
  <c r="K29" i="22"/>
  <c r="K29" i="13" s="1"/>
  <c r="L26" i="22"/>
  <c r="M26" i="22"/>
  <c r="N26" i="22"/>
  <c r="O26" i="22"/>
  <c r="O26" i="13" s="1"/>
  <c r="O29" i="22"/>
  <c r="O29" i="13" s="1"/>
  <c r="P26" i="22"/>
  <c r="Q26" i="22"/>
  <c r="Q29" i="22" s="1"/>
  <c r="Q29" i="13" s="1"/>
  <c r="R26" i="22"/>
  <c r="S26" i="22"/>
  <c r="T26" i="22"/>
  <c r="U26" i="22"/>
  <c r="U29" i="22" s="1"/>
  <c r="U29" i="13" s="1"/>
  <c r="V26" i="22"/>
  <c r="W26" i="22"/>
  <c r="X26" i="22"/>
  <c r="Y26" i="22"/>
  <c r="Y29" i="22" s="1"/>
  <c r="Y29" i="13" s="1"/>
  <c r="Z26" i="22"/>
  <c r="AA26" i="22"/>
  <c r="AB26" i="22"/>
  <c r="AC26" i="22"/>
  <c r="AD26" i="22"/>
  <c r="AE26" i="22"/>
  <c r="AF26" i="22"/>
  <c r="AG26" i="22"/>
  <c r="AG29" i="22" s="1"/>
  <c r="AG29" i="13" s="1"/>
  <c r="AH26" i="22"/>
  <c r="AI26" i="22"/>
  <c r="AJ26" i="22"/>
  <c r="AK26" i="22"/>
  <c r="AK29" i="22" s="1"/>
  <c r="AK29" i="13" s="1"/>
  <c r="AL26" i="22"/>
  <c r="AM26" i="22"/>
  <c r="AN26" i="22"/>
  <c r="AO26" i="22"/>
  <c r="AO29" i="22" s="1"/>
  <c r="AO29" i="13" s="1"/>
  <c r="AP26" i="22"/>
  <c r="AQ26" i="22"/>
  <c r="AR26" i="22"/>
  <c r="D33" i="22"/>
  <c r="D32" i="22" s="1"/>
  <c r="D32" i="13" s="1"/>
  <c r="E33" i="22"/>
  <c r="F33" i="22"/>
  <c r="F33" i="13" s="1"/>
  <c r="F32" i="22"/>
  <c r="F32" i="13" s="1"/>
  <c r="G33" i="22"/>
  <c r="H33" i="22"/>
  <c r="I33" i="22"/>
  <c r="J33" i="22"/>
  <c r="J32" i="22"/>
  <c r="J32" i="13" s="1"/>
  <c r="K33" i="22"/>
  <c r="L33" i="22"/>
  <c r="L32" i="22" s="1"/>
  <c r="L32" i="13" s="1"/>
  <c r="M33" i="22"/>
  <c r="N33" i="22"/>
  <c r="N32" i="22"/>
  <c r="N32" i="13" s="1"/>
  <c r="O33" i="22"/>
  <c r="P33" i="22"/>
  <c r="Q33" i="22"/>
  <c r="R33" i="22"/>
  <c r="R32" i="22"/>
  <c r="R32" i="13" s="1"/>
  <c r="S33" i="22"/>
  <c r="T33" i="22"/>
  <c r="T32" i="22" s="1"/>
  <c r="T32" i="13" s="1"/>
  <c r="U33" i="22"/>
  <c r="V33" i="22"/>
  <c r="W33" i="22"/>
  <c r="X33" i="22"/>
  <c r="Y33" i="22"/>
  <c r="Z33" i="22"/>
  <c r="AA33" i="22"/>
  <c r="AB33" i="22"/>
  <c r="AB32" i="22" s="1"/>
  <c r="AB32" i="13" s="1"/>
  <c r="AC33" i="22"/>
  <c r="AD33" i="22"/>
  <c r="AE33" i="22"/>
  <c r="AF33" i="22"/>
  <c r="AF32" i="22" s="1"/>
  <c r="AF32" i="13" s="1"/>
  <c r="AG33" i="22"/>
  <c r="AH33" i="22"/>
  <c r="AH32" i="22"/>
  <c r="AH32" i="13" s="1"/>
  <c r="AI33" i="22"/>
  <c r="AJ33" i="22"/>
  <c r="AJ32" i="22" s="1"/>
  <c r="AJ32" i="13" s="1"/>
  <c r="AK33" i="22"/>
  <c r="AL33" i="22"/>
  <c r="AL33" i="13" s="1"/>
  <c r="AL32" i="22"/>
  <c r="AL32" i="13" s="1"/>
  <c r="AM33" i="22"/>
  <c r="AN33" i="22"/>
  <c r="AO33" i="22"/>
  <c r="AP33" i="22"/>
  <c r="AQ33" i="22"/>
  <c r="AR33" i="22"/>
  <c r="AR32" i="22" s="1"/>
  <c r="AR32" i="13" s="1"/>
  <c r="D36" i="22"/>
  <c r="E36" i="22"/>
  <c r="E32" i="22"/>
  <c r="F36" i="22"/>
  <c r="G36" i="22"/>
  <c r="H36" i="22"/>
  <c r="I36" i="22"/>
  <c r="J36" i="22"/>
  <c r="K36" i="22"/>
  <c r="L36" i="22"/>
  <c r="M36" i="22"/>
  <c r="M32" i="22" s="1"/>
  <c r="N36" i="22"/>
  <c r="O36" i="22"/>
  <c r="O32" i="22"/>
  <c r="P36" i="22"/>
  <c r="Q36" i="22"/>
  <c r="R36" i="22"/>
  <c r="S36" i="22"/>
  <c r="T36" i="22"/>
  <c r="U36" i="22"/>
  <c r="U32" i="22" s="1"/>
  <c r="V36" i="22"/>
  <c r="W36" i="22"/>
  <c r="X36" i="22"/>
  <c r="Y36" i="22"/>
  <c r="Z36" i="22"/>
  <c r="AA36" i="22"/>
  <c r="AA32" i="22" s="1"/>
  <c r="AB36" i="22"/>
  <c r="AC36" i="22"/>
  <c r="AC32" i="22" s="1"/>
  <c r="AD36" i="22"/>
  <c r="AE36" i="22"/>
  <c r="AE32" i="22"/>
  <c r="AF36" i="22"/>
  <c r="AG36" i="22"/>
  <c r="AH36" i="22"/>
  <c r="AI36" i="22"/>
  <c r="AJ36" i="22"/>
  <c r="AK36" i="22"/>
  <c r="AK32" i="22" s="1"/>
  <c r="AL36" i="22"/>
  <c r="AM36" i="22"/>
  <c r="AN36" i="22"/>
  <c r="AO36" i="22"/>
  <c r="AP36" i="22"/>
  <c r="AP32" i="22" s="1"/>
  <c r="AP32" i="13" s="1"/>
  <c r="AQ36" i="22"/>
  <c r="AQ32" i="22" s="1"/>
  <c r="AR36" i="22"/>
  <c r="D39" i="22"/>
  <c r="E39" i="22"/>
  <c r="F39" i="22"/>
  <c r="G39" i="22"/>
  <c r="H39" i="22"/>
  <c r="I39" i="22"/>
  <c r="I39" i="13" s="1"/>
  <c r="J39" i="22"/>
  <c r="K39" i="22"/>
  <c r="L39" i="22"/>
  <c r="M39" i="22"/>
  <c r="N39" i="22"/>
  <c r="O39" i="22"/>
  <c r="P39" i="22"/>
  <c r="Q39" i="22"/>
  <c r="Q39" i="13" s="1"/>
  <c r="R39" i="22"/>
  <c r="S39" i="22"/>
  <c r="S32" i="22" s="1"/>
  <c r="T39" i="22"/>
  <c r="U39" i="22"/>
  <c r="V39" i="22"/>
  <c r="W39" i="22"/>
  <c r="X39" i="22"/>
  <c r="Y39" i="22"/>
  <c r="Y39" i="13" s="1"/>
  <c r="Z39" i="22"/>
  <c r="AA39" i="22"/>
  <c r="AB39" i="22"/>
  <c r="AC39" i="22"/>
  <c r="AD39" i="22"/>
  <c r="AE39" i="22"/>
  <c r="AF39" i="22"/>
  <c r="AG39" i="22"/>
  <c r="AG39" i="13" s="1"/>
  <c r="AH39" i="22"/>
  <c r="AI39" i="22"/>
  <c r="AI32" i="22" s="1"/>
  <c r="AJ39" i="22"/>
  <c r="AK39" i="22"/>
  <c r="AL39" i="22"/>
  <c r="AM39" i="22"/>
  <c r="AN39" i="22"/>
  <c r="AO39" i="22"/>
  <c r="AO39" i="13" s="1"/>
  <c r="AP39" i="22"/>
  <c r="AQ39" i="22"/>
  <c r="AR39" i="22"/>
  <c r="D42" i="22"/>
  <c r="E42" i="22"/>
  <c r="F42" i="22"/>
  <c r="G42" i="22"/>
  <c r="G32" i="22" s="1"/>
  <c r="H42" i="22"/>
  <c r="H42" i="13" s="1"/>
  <c r="I42" i="22"/>
  <c r="J42" i="22"/>
  <c r="K42" i="22"/>
  <c r="L42" i="22"/>
  <c r="M42" i="22"/>
  <c r="N42" i="22"/>
  <c r="O42" i="22"/>
  <c r="P42" i="22"/>
  <c r="P42" i="13" s="1"/>
  <c r="Q42" i="22"/>
  <c r="R42" i="22"/>
  <c r="S42" i="22"/>
  <c r="T42" i="22"/>
  <c r="U42" i="22"/>
  <c r="V42" i="22"/>
  <c r="W42" i="22"/>
  <c r="W32" i="22" s="1"/>
  <c r="X42" i="22"/>
  <c r="X42" i="13" s="1"/>
  <c r="Y42" i="22"/>
  <c r="Z42" i="22"/>
  <c r="AA42" i="22"/>
  <c r="AB42" i="22"/>
  <c r="AC42" i="22"/>
  <c r="AD42" i="22"/>
  <c r="AE42" i="22"/>
  <c r="AF42" i="22"/>
  <c r="AF42" i="13" s="1"/>
  <c r="AG42" i="22"/>
  <c r="AH42" i="22"/>
  <c r="AI42" i="22"/>
  <c r="AJ42" i="22"/>
  <c r="AK42" i="22"/>
  <c r="AL42" i="22"/>
  <c r="AM42" i="22"/>
  <c r="AM32" i="22" s="1"/>
  <c r="AN42" i="22"/>
  <c r="AN42" i="13" s="1"/>
  <c r="AO42" i="22"/>
  <c r="AP42" i="22"/>
  <c r="AQ42" i="22"/>
  <c r="AR42" i="22"/>
  <c r="D45" i="22"/>
  <c r="E45" i="22"/>
  <c r="F45" i="22"/>
  <c r="G45" i="22"/>
  <c r="H45" i="22"/>
  <c r="I45" i="22"/>
  <c r="J45" i="22"/>
  <c r="K45" i="22"/>
  <c r="L45" i="22"/>
  <c r="M45" i="22"/>
  <c r="N45" i="22"/>
  <c r="N48" i="22" s="1"/>
  <c r="N48" i="13" s="1"/>
  <c r="O45" i="22"/>
  <c r="P45" i="22"/>
  <c r="Q45" i="22"/>
  <c r="R45" i="22"/>
  <c r="S45" i="22"/>
  <c r="T45" i="22"/>
  <c r="T48" i="22" s="1"/>
  <c r="T48" i="13"/>
  <c r="U45" i="22"/>
  <c r="V45" i="22"/>
  <c r="W45" i="22"/>
  <c r="X45" i="22"/>
  <c r="Y45" i="22"/>
  <c r="Z45" i="22"/>
  <c r="AA45" i="22"/>
  <c r="AB45" i="22"/>
  <c r="AC45" i="22"/>
  <c r="AC45" i="13" s="1"/>
  <c r="AD45" i="22"/>
  <c r="AE45" i="22"/>
  <c r="AF45" i="22"/>
  <c r="AG45" i="22"/>
  <c r="AH45" i="22"/>
  <c r="AI45" i="22"/>
  <c r="AJ45" i="22"/>
  <c r="AJ48" i="22" s="1"/>
  <c r="AJ48" i="13" s="1"/>
  <c r="AK45" i="22"/>
  <c r="AL45" i="22"/>
  <c r="AL48" i="22" s="1"/>
  <c r="AL48" i="13" s="1"/>
  <c r="AM45" i="22"/>
  <c r="AN45" i="22"/>
  <c r="AO45" i="22"/>
  <c r="AP45" i="22"/>
  <c r="AQ45" i="22"/>
  <c r="AR45" i="22"/>
  <c r="D56" i="22"/>
  <c r="E56" i="22"/>
  <c r="F56" i="22"/>
  <c r="G56" i="22"/>
  <c r="H56" i="22"/>
  <c r="I56" i="22"/>
  <c r="I55" i="22"/>
  <c r="J56" i="22"/>
  <c r="K56" i="22"/>
  <c r="L56" i="22"/>
  <c r="M56" i="22"/>
  <c r="N56" i="22"/>
  <c r="N55" i="22" s="1"/>
  <c r="O56" i="22"/>
  <c r="P56" i="22"/>
  <c r="Q56" i="22"/>
  <c r="Q55" i="22" s="1"/>
  <c r="R56" i="22"/>
  <c r="S56" i="22"/>
  <c r="S55" i="22"/>
  <c r="T56" i="22"/>
  <c r="U56" i="22"/>
  <c r="V56" i="22"/>
  <c r="V55" i="22" s="1"/>
  <c r="W56" i="22"/>
  <c r="X56" i="22"/>
  <c r="Y56" i="22"/>
  <c r="Z56" i="22"/>
  <c r="AA56" i="22"/>
  <c r="AB56" i="22"/>
  <c r="AC56" i="22"/>
  <c r="AD56" i="22"/>
  <c r="AD55" i="22" s="1"/>
  <c r="AE56" i="22"/>
  <c r="AF56" i="22"/>
  <c r="AG56" i="22"/>
  <c r="AH56" i="22"/>
  <c r="AI56" i="22"/>
  <c r="AI55" i="22"/>
  <c r="AJ56" i="22"/>
  <c r="AK56" i="22"/>
  <c r="AL56" i="22"/>
  <c r="AL55" i="22" s="1"/>
  <c r="AM56" i="22"/>
  <c r="AN56" i="22"/>
  <c r="AO56" i="22"/>
  <c r="AO55" i="22"/>
  <c r="AP56" i="22"/>
  <c r="AQ56" i="22"/>
  <c r="AR56" i="22"/>
  <c r="D59" i="22"/>
  <c r="E59" i="22"/>
  <c r="F59" i="22"/>
  <c r="G59" i="22"/>
  <c r="H59" i="22"/>
  <c r="I59" i="22"/>
  <c r="J59" i="22"/>
  <c r="J55" i="22"/>
  <c r="K59" i="22"/>
  <c r="L59" i="22"/>
  <c r="L55" i="22" s="1"/>
  <c r="M59" i="22"/>
  <c r="N59" i="22"/>
  <c r="O59" i="22"/>
  <c r="P59" i="22"/>
  <c r="Q59" i="22"/>
  <c r="R59" i="22"/>
  <c r="R55" i="22"/>
  <c r="S59" i="22"/>
  <c r="T59" i="22"/>
  <c r="U59" i="22"/>
  <c r="V59" i="22"/>
  <c r="W59" i="22"/>
  <c r="X59" i="22"/>
  <c r="Y59" i="22"/>
  <c r="Z59" i="22"/>
  <c r="Z55" i="22"/>
  <c r="AA59" i="22"/>
  <c r="AA55" i="22" s="1"/>
  <c r="AB59" i="22"/>
  <c r="AB55" i="22" s="1"/>
  <c r="AC59" i="22"/>
  <c r="AD59" i="22"/>
  <c r="AE59" i="22"/>
  <c r="AF59" i="22"/>
  <c r="AG59" i="22"/>
  <c r="AH59" i="22"/>
  <c r="AH55" i="22"/>
  <c r="AI59" i="22"/>
  <c r="AJ59" i="22"/>
  <c r="AK59" i="22"/>
  <c r="AL59" i="22"/>
  <c r="AM59" i="22"/>
  <c r="AN59" i="22"/>
  <c r="AO59" i="22"/>
  <c r="AP59" i="22"/>
  <c r="AP55" i="22"/>
  <c r="AQ59" i="22"/>
  <c r="AQ55" i="22" s="1"/>
  <c r="AR59" i="22"/>
  <c r="AR55" i="22" s="1"/>
  <c r="D62" i="22"/>
  <c r="E62" i="22"/>
  <c r="F62" i="22"/>
  <c r="G62" i="22"/>
  <c r="H62" i="22"/>
  <c r="H62" i="13" s="1"/>
  <c r="I62" i="22"/>
  <c r="J62" i="22"/>
  <c r="K62" i="22"/>
  <c r="L62" i="22"/>
  <c r="M62" i="22"/>
  <c r="N62" i="22"/>
  <c r="O62" i="22"/>
  <c r="P62" i="22"/>
  <c r="P55" i="22" s="1"/>
  <c r="Q62" i="22"/>
  <c r="R62" i="22"/>
  <c r="S62" i="22"/>
  <c r="T62" i="22"/>
  <c r="U62" i="22"/>
  <c r="V62" i="22"/>
  <c r="W62" i="22"/>
  <c r="X62" i="22"/>
  <c r="X62" i="13" s="1"/>
  <c r="Y62" i="22"/>
  <c r="Z62" i="22"/>
  <c r="AA62" i="22"/>
  <c r="AB62" i="22"/>
  <c r="AC62" i="22"/>
  <c r="AD62" i="22"/>
  <c r="AE62" i="22"/>
  <c r="AF62" i="22"/>
  <c r="AG62" i="22"/>
  <c r="AH62" i="22"/>
  <c r="AI62" i="22"/>
  <c r="AJ62" i="22"/>
  <c r="AK62" i="22"/>
  <c r="AL62" i="22"/>
  <c r="AM62" i="22"/>
  <c r="AN62" i="22"/>
  <c r="AN62" i="13" s="1"/>
  <c r="AO62" i="22"/>
  <c r="AP62" i="22"/>
  <c r="AQ62" i="22"/>
  <c r="AR62" i="22"/>
  <c r="D65" i="22"/>
  <c r="E65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R65" i="22"/>
  <c r="S65" i="22"/>
  <c r="T65" i="22"/>
  <c r="U65" i="22"/>
  <c r="V65" i="22"/>
  <c r="W65" i="22"/>
  <c r="X65" i="22"/>
  <c r="Y65" i="22"/>
  <c r="Z65" i="22"/>
  <c r="AA65" i="22"/>
  <c r="AB65" i="22"/>
  <c r="AC65" i="22"/>
  <c r="AD65" i="22"/>
  <c r="AE65" i="22"/>
  <c r="AF65" i="22"/>
  <c r="AG65" i="22"/>
  <c r="AH65" i="22"/>
  <c r="AI65" i="22"/>
  <c r="AJ65" i="22"/>
  <c r="AK65" i="22"/>
  <c r="AL65" i="22"/>
  <c r="AM65" i="22"/>
  <c r="AN65" i="22"/>
  <c r="AO65" i="22"/>
  <c r="AP65" i="22"/>
  <c r="AQ65" i="22"/>
  <c r="AR65" i="22"/>
  <c r="D68" i="22"/>
  <c r="E68" i="22"/>
  <c r="F68" i="22"/>
  <c r="F68" i="13" s="1"/>
  <c r="G68" i="22"/>
  <c r="H68" i="22"/>
  <c r="I68" i="22"/>
  <c r="J68" i="22"/>
  <c r="K68" i="22"/>
  <c r="L68" i="22"/>
  <c r="M68" i="22"/>
  <c r="N68" i="22"/>
  <c r="N68" i="13" s="1"/>
  <c r="O68" i="22"/>
  <c r="P68" i="22"/>
  <c r="Q68" i="22"/>
  <c r="R68" i="22"/>
  <c r="S68" i="22"/>
  <c r="T68" i="22"/>
  <c r="U68" i="22"/>
  <c r="V68" i="22"/>
  <c r="V68" i="13" s="1"/>
  <c r="W68" i="22"/>
  <c r="X68" i="22"/>
  <c r="Y68" i="22"/>
  <c r="Z68" i="22"/>
  <c r="AA68" i="22"/>
  <c r="AB68" i="22"/>
  <c r="AC68" i="22"/>
  <c r="AD68" i="22"/>
  <c r="AD68" i="13" s="1"/>
  <c r="AE68" i="22"/>
  <c r="AF68" i="22"/>
  <c r="AG68" i="22"/>
  <c r="AH68" i="22"/>
  <c r="AI68" i="22"/>
  <c r="AJ68" i="22"/>
  <c r="AK68" i="22"/>
  <c r="AL68" i="22"/>
  <c r="AL68" i="13" s="1"/>
  <c r="AM68" i="22"/>
  <c r="AN68" i="22"/>
  <c r="AO68" i="22"/>
  <c r="AP68" i="22"/>
  <c r="AQ68" i="22"/>
  <c r="AR68" i="22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H17" i="13"/>
  <c r="I17" i="13"/>
  <c r="J17" i="13"/>
  <c r="K17" i="13"/>
  <c r="L17" i="13"/>
  <c r="N17" i="13"/>
  <c r="O17" i="13"/>
  <c r="P17" i="13"/>
  <c r="Q17" i="13"/>
  <c r="R17" i="13"/>
  <c r="S17" i="13"/>
  <c r="T17" i="13"/>
  <c r="U17" i="13"/>
  <c r="V17" i="13"/>
  <c r="Y17" i="13"/>
  <c r="Z17" i="13"/>
  <c r="AA17" i="13"/>
  <c r="AB17" i="13"/>
  <c r="AD17" i="13"/>
  <c r="AE17" i="13"/>
  <c r="AF17" i="13"/>
  <c r="AG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E20" i="13"/>
  <c r="F20" i="13"/>
  <c r="G20" i="13"/>
  <c r="H20" i="13"/>
  <c r="I20" i="13"/>
  <c r="J20" i="13"/>
  <c r="K20" i="13"/>
  <c r="M20" i="13"/>
  <c r="N20" i="13"/>
  <c r="O20" i="13"/>
  <c r="P20" i="13"/>
  <c r="Q20" i="13"/>
  <c r="R20" i="13"/>
  <c r="S20" i="13"/>
  <c r="U20" i="13"/>
  <c r="V20" i="13"/>
  <c r="W20" i="13"/>
  <c r="X20" i="13"/>
  <c r="Y20" i="13"/>
  <c r="Z20" i="13"/>
  <c r="AA20" i="13"/>
  <c r="AC20" i="13"/>
  <c r="AD20" i="13"/>
  <c r="AE20" i="13"/>
  <c r="AF20" i="13"/>
  <c r="AG20" i="13"/>
  <c r="AH20" i="13"/>
  <c r="AI20" i="13"/>
  <c r="AK20" i="13"/>
  <c r="AL20" i="13"/>
  <c r="AM20" i="13"/>
  <c r="AN20" i="13"/>
  <c r="AO20" i="13"/>
  <c r="AP20" i="13"/>
  <c r="AQ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F23" i="13"/>
  <c r="G23" i="13"/>
  <c r="H23" i="13"/>
  <c r="I23" i="13"/>
  <c r="K23" i="13"/>
  <c r="L23" i="13"/>
  <c r="M23" i="13"/>
  <c r="N23" i="13"/>
  <c r="O23" i="13"/>
  <c r="P23" i="13"/>
  <c r="Q23" i="13"/>
  <c r="S23" i="13"/>
  <c r="T23" i="13"/>
  <c r="U23" i="13"/>
  <c r="V23" i="13"/>
  <c r="W23" i="13"/>
  <c r="X23" i="13"/>
  <c r="Y23" i="13"/>
  <c r="AA23" i="13"/>
  <c r="AB23" i="13"/>
  <c r="AC23" i="13"/>
  <c r="AD23" i="13"/>
  <c r="AE23" i="13"/>
  <c r="AF23" i="13"/>
  <c r="AG23" i="13"/>
  <c r="AI23" i="13"/>
  <c r="AJ23" i="13"/>
  <c r="AK23" i="13"/>
  <c r="AL23" i="13"/>
  <c r="AM23" i="13"/>
  <c r="AN23" i="13"/>
  <c r="AO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H26" i="13"/>
  <c r="I26" i="13"/>
  <c r="J26" i="13"/>
  <c r="K26" i="13"/>
  <c r="L26" i="13"/>
  <c r="M26" i="13"/>
  <c r="N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F26" i="13"/>
  <c r="AG26" i="13"/>
  <c r="AH26" i="13"/>
  <c r="AJ26" i="13"/>
  <c r="AK26" i="13"/>
  <c r="AL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3" i="13"/>
  <c r="E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W33" i="13"/>
  <c r="X33" i="13"/>
  <c r="Y33" i="13"/>
  <c r="AA33" i="13"/>
  <c r="AB33" i="13"/>
  <c r="AC33" i="13"/>
  <c r="AE33" i="13"/>
  <c r="AF33" i="13"/>
  <c r="AG33" i="13"/>
  <c r="AH33" i="13"/>
  <c r="AI33" i="13"/>
  <c r="AJ33" i="13"/>
  <c r="AK33" i="13"/>
  <c r="AM33" i="13"/>
  <c r="AN33" i="13"/>
  <c r="AO33" i="13"/>
  <c r="AP33" i="13"/>
  <c r="AQ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L36" i="13"/>
  <c r="M36" i="13"/>
  <c r="N36" i="13"/>
  <c r="O36" i="13"/>
  <c r="P36" i="13"/>
  <c r="Q36" i="13"/>
  <c r="R36" i="13"/>
  <c r="S36" i="13"/>
  <c r="T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J39" i="13"/>
  <c r="K39" i="13"/>
  <c r="L39" i="13"/>
  <c r="M39" i="13"/>
  <c r="N39" i="13"/>
  <c r="O39" i="13"/>
  <c r="P39" i="13"/>
  <c r="R39" i="13"/>
  <c r="S39" i="13"/>
  <c r="T39" i="13"/>
  <c r="U39" i="13"/>
  <c r="V39" i="13"/>
  <c r="W39" i="13"/>
  <c r="X39" i="13"/>
  <c r="Z39" i="13"/>
  <c r="AA39" i="13"/>
  <c r="AB39" i="13"/>
  <c r="AC39" i="13"/>
  <c r="AD39" i="13"/>
  <c r="AE39" i="13"/>
  <c r="AF39" i="13"/>
  <c r="AH39" i="13"/>
  <c r="AI39" i="13"/>
  <c r="AJ39" i="13"/>
  <c r="AK39" i="13"/>
  <c r="AL39" i="13"/>
  <c r="AM39" i="13"/>
  <c r="AN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I42" i="13"/>
  <c r="J42" i="13"/>
  <c r="K42" i="13"/>
  <c r="L42" i="13"/>
  <c r="M42" i="13"/>
  <c r="N42" i="13"/>
  <c r="O42" i="13"/>
  <c r="Q42" i="13"/>
  <c r="R42" i="13"/>
  <c r="S42" i="13"/>
  <c r="T42" i="13"/>
  <c r="U42" i="13"/>
  <c r="V42" i="13"/>
  <c r="W42" i="13"/>
  <c r="Y42" i="13"/>
  <c r="Z42" i="13"/>
  <c r="AA42" i="13"/>
  <c r="AB42" i="13"/>
  <c r="AC42" i="13"/>
  <c r="AD42" i="13"/>
  <c r="AE42" i="13"/>
  <c r="AG42" i="13"/>
  <c r="AH42" i="13"/>
  <c r="AI42" i="13"/>
  <c r="AJ42" i="13"/>
  <c r="AK42" i="13"/>
  <c r="AL42" i="13"/>
  <c r="AM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D56" i="13"/>
  <c r="E56" i="13"/>
  <c r="F56" i="13"/>
  <c r="G56" i="13"/>
  <c r="H56" i="13"/>
  <c r="I56" i="13"/>
  <c r="J56" i="13"/>
  <c r="K56" i="13"/>
  <c r="L56" i="13"/>
  <c r="M56" i="13"/>
  <c r="N56" i="13"/>
  <c r="P56" i="13"/>
  <c r="Q56" i="13"/>
  <c r="R56" i="13"/>
  <c r="S56" i="13"/>
  <c r="T56" i="13"/>
  <c r="U56" i="13"/>
  <c r="V56" i="13"/>
  <c r="W56" i="13"/>
  <c r="X56" i="13"/>
  <c r="Z56" i="13"/>
  <c r="AA56" i="13"/>
  <c r="AB56" i="13"/>
  <c r="AC56" i="13"/>
  <c r="AD56" i="13"/>
  <c r="AF56" i="13"/>
  <c r="AH56" i="13"/>
  <c r="AI56" i="13"/>
  <c r="AJ56" i="13"/>
  <c r="AK56" i="13"/>
  <c r="AL56" i="13"/>
  <c r="AM56" i="13"/>
  <c r="AN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K59" i="13"/>
  <c r="AL59" i="13"/>
  <c r="AM59" i="13"/>
  <c r="AN59" i="13"/>
  <c r="AO59" i="13"/>
  <c r="AP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I62" i="13"/>
  <c r="J62" i="13"/>
  <c r="K62" i="13"/>
  <c r="L62" i="13"/>
  <c r="M62" i="13"/>
  <c r="N62" i="13"/>
  <c r="O62" i="13"/>
  <c r="Q62" i="13"/>
  <c r="R62" i="13"/>
  <c r="S62" i="13"/>
  <c r="T62" i="13"/>
  <c r="U62" i="13"/>
  <c r="V62" i="13"/>
  <c r="W62" i="13"/>
  <c r="Y62" i="13"/>
  <c r="Z62" i="13"/>
  <c r="AA62" i="13"/>
  <c r="AB62" i="13"/>
  <c r="AC62" i="13"/>
  <c r="AD62" i="13"/>
  <c r="AE62" i="13"/>
  <c r="AG62" i="13"/>
  <c r="AH62" i="13"/>
  <c r="AI62" i="13"/>
  <c r="AJ62" i="13"/>
  <c r="AK62" i="13"/>
  <c r="AL62" i="13"/>
  <c r="AM62" i="13"/>
  <c r="AO62" i="13"/>
  <c r="AP62" i="13"/>
  <c r="AQ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AK65" i="13"/>
  <c r="AL65" i="13"/>
  <c r="AM65" i="13"/>
  <c r="AN65" i="13"/>
  <c r="AO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G68" i="13"/>
  <c r="H68" i="13"/>
  <c r="I68" i="13"/>
  <c r="J68" i="13"/>
  <c r="K68" i="13"/>
  <c r="L68" i="13"/>
  <c r="M68" i="13"/>
  <c r="O68" i="13"/>
  <c r="P68" i="13"/>
  <c r="Q68" i="13"/>
  <c r="R68" i="13"/>
  <c r="S68" i="13"/>
  <c r="T68" i="13"/>
  <c r="U68" i="13"/>
  <c r="W68" i="13"/>
  <c r="X68" i="13"/>
  <c r="Y68" i="13"/>
  <c r="Z68" i="13"/>
  <c r="AA68" i="13"/>
  <c r="AB68" i="13"/>
  <c r="AC68" i="13"/>
  <c r="AE68" i="13"/>
  <c r="AF68" i="13"/>
  <c r="AG68" i="13"/>
  <c r="AH68" i="13"/>
  <c r="AI68" i="13"/>
  <c r="AJ68" i="13"/>
  <c r="AK68" i="13"/>
  <c r="AM68" i="13"/>
  <c r="AN68" i="13"/>
  <c r="AO68" i="13"/>
  <c r="AP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D24" i="14" s="1"/>
  <c r="E24" i="23"/>
  <c r="F24" i="23"/>
  <c r="G24" i="23"/>
  <c r="G24" i="14" s="1"/>
  <c r="H24" i="23"/>
  <c r="I24" i="23"/>
  <c r="J24" i="23"/>
  <c r="J24" i="14" s="1"/>
  <c r="K24" i="23"/>
  <c r="L24" i="23"/>
  <c r="L24" i="14" s="1"/>
  <c r="M24" i="23"/>
  <c r="D29" i="23"/>
  <c r="D29" i="14" s="1"/>
  <c r="E29" i="23"/>
  <c r="F29" i="23"/>
  <c r="G29" i="23"/>
  <c r="H29" i="23"/>
  <c r="I29" i="23"/>
  <c r="J29" i="23"/>
  <c r="K29" i="23"/>
  <c r="L29" i="23"/>
  <c r="L29" i="14" s="1"/>
  <c r="L28" i="23"/>
  <c r="M30" i="23"/>
  <c r="M31" i="23"/>
  <c r="M31" i="14" s="1"/>
  <c r="M29" i="23"/>
  <c r="D32" i="23"/>
  <c r="E32" i="23"/>
  <c r="F32" i="23"/>
  <c r="G32" i="23"/>
  <c r="G32" i="14" s="1"/>
  <c r="H32" i="23"/>
  <c r="H32" i="14" s="1"/>
  <c r="I32" i="23"/>
  <c r="J32" i="23"/>
  <c r="J32" i="14" s="1"/>
  <c r="K32" i="23"/>
  <c r="K32" i="14" s="1"/>
  <c r="L32" i="23"/>
  <c r="M33" i="23"/>
  <c r="M34" i="23"/>
  <c r="D35" i="23"/>
  <c r="E35" i="23"/>
  <c r="E35" i="14" s="1"/>
  <c r="F35" i="23"/>
  <c r="G35" i="23"/>
  <c r="H35" i="23"/>
  <c r="I35" i="23"/>
  <c r="J35" i="23"/>
  <c r="J35" i="14" s="1"/>
  <c r="K35" i="23"/>
  <c r="K35" i="14" s="1"/>
  <c r="L35" i="23"/>
  <c r="M36" i="23"/>
  <c r="M35" i="23" s="1"/>
  <c r="M35" i="14" s="1"/>
  <c r="M37" i="23"/>
  <c r="M37" i="14" s="1"/>
  <c r="D38" i="23"/>
  <c r="E38" i="23"/>
  <c r="E38" i="14" s="1"/>
  <c r="F38" i="23"/>
  <c r="F38" i="14" s="1"/>
  <c r="G38" i="23"/>
  <c r="H38" i="23"/>
  <c r="H38" i="14" s="1"/>
  <c r="I38" i="23"/>
  <c r="I38" i="14" s="1"/>
  <c r="J38" i="23"/>
  <c r="K38" i="23"/>
  <c r="L38" i="23"/>
  <c r="M39" i="23"/>
  <c r="M38" i="23" s="1"/>
  <c r="M38" i="14" s="1"/>
  <c r="M40" i="23"/>
  <c r="M40" i="14" s="1"/>
  <c r="D41" i="23"/>
  <c r="D41" i="14" s="1"/>
  <c r="E41" i="23"/>
  <c r="F41" i="23"/>
  <c r="G41" i="23"/>
  <c r="H41" i="23"/>
  <c r="H41" i="14" s="1"/>
  <c r="I41" i="23"/>
  <c r="I41" i="14" s="1"/>
  <c r="J41" i="23"/>
  <c r="K41" i="23"/>
  <c r="K41" i="14" s="1"/>
  <c r="L41" i="23"/>
  <c r="L41" i="14" s="1"/>
  <c r="M42" i="23"/>
  <c r="M43" i="23"/>
  <c r="M41" i="23"/>
  <c r="D48" i="23"/>
  <c r="E48" i="23"/>
  <c r="F48" i="23"/>
  <c r="G48" i="23"/>
  <c r="G47" i="23"/>
  <c r="H48" i="23"/>
  <c r="H47" i="23"/>
  <c r="I48" i="23"/>
  <c r="J48" i="23"/>
  <c r="K48" i="23"/>
  <c r="L48" i="23"/>
  <c r="M49" i="23"/>
  <c r="M50" i="23"/>
  <c r="M48" i="23"/>
  <c r="D51" i="23"/>
  <c r="E51" i="23"/>
  <c r="F51" i="23"/>
  <c r="F51" i="14" s="1"/>
  <c r="G51" i="23"/>
  <c r="H51" i="23"/>
  <c r="H51" i="14" s="1"/>
  <c r="I51" i="23"/>
  <c r="J51" i="23"/>
  <c r="J51" i="14" s="1"/>
  <c r="K51" i="23"/>
  <c r="L51" i="23"/>
  <c r="M52" i="23"/>
  <c r="M53" i="23"/>
  <c r="D54" i="23"/>
  <c r="E54" i="23"/>
  <c r="E54" i="14" s="1"/>
  <c r="F54" i="23"/>
  <c r="F54" i="14" s="1"/>
  <c r="G54" i="23"/>
  <c r="H54" i="23"/>
  <c r="I54" i="23"/>
  <c r="J54" i="23"/>
  <c r="K54" i="23"/>
  <c r="K54" i="14" s="1"/>
  <c r="L54" i="23"/>
  <c r="M55" i="23"/>
  <c r="M56" i="23"/>
  <c r="D57" i="23"/>
  <c r="E57" i="23"/>
  <c r="F57" i="23"/>
  <c r="F57" i="14" s="1"/>
  <c r="G57" i="23"/>
  <c r="H57" i="23"/>
  <c r="H57" i="14" s="1"/>
  <c r="I57" i="23"/>
  <c r="I57" i="14" s="1"/>
  <c r="J57" i="23"/>
  <c r="K57" i="23"/>
  <c r="L57" i="23"/>
  <c r="M58" i="23"/>
  <c r="M59" i="23"/>
  <c r="D60" i="23"/>
  <c r="D60" i="14" s="1"/>
  <c r="E60" i="23"/>
  <c r="F60" i="23"/>
  <c r="G60" i="23"/>
  <c r="G60" i="14" s="1"/>
  <c r="H60" i="23"/>
  <c r="I60" i="23"/>
  <c r="I60" i="14" s="1"/>
  <c r="J60" i="23"/>
  <c r="K60" i="23"/>
  <c r="K60" i="14" s="1"/>
  <c r="L60" i="23"/>
  <c r="L60" i="14" s="1"/>
  <c r="M61" i="23"/>
  <c r="M62" i="23"/>
  <c r="M60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E24" i="14"/>
  <c r="F24" i="14"/>
  <c r="H24" i="14"/>
  <c r="I24" i="14"/>
  <c r="K24" i="14"/>
  <c r="M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F29" i="14"/>
  <c r="I29" i="14"/>
  <c r="K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D32" i="14"/>
  <c r="E32" i="14"/>
  <c r="F32" i="14"/>
  <c r="I32" i="14"/>
  <c r="L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G34" i="14"/>
  <c r="H34" i="14"/>
  <c r="I34" i="14"/>
  <c r="J34" i="14"/>
  <c r="K34" i="14"/>
  <c r="L34" i="14"/>
  <c r="D35" i="14"/>
  <c r="G35" i="14"/>
  <c r="H35" i="14"/>
  <c r="I35" i="14"/>
  <c r="L35" i="14"/>
  <c r="D36" i="14"/>
  <c r="E36" i="14"/>
  <c r="F36" i="14"/>
  <c r="G36" i="14"/>
  <c r="H36" i="14"/>
  <c r="I36" i="14"/>
  <c r="J36" i="14"/>
  <c r="K36" i="14"/>
  <c r="L36" i="14"/>
  <c r="D37" i="14"/>
  <c r="E37" i="14"/>
  <c r="F37" i="14"/>
  <c r="G37" i="14"/>
  <c r="H37" i="14"/>
  <c r="I37" i="14"/>
  <c r="J37" i="14"/>
  <c r="K37" i="14"/>
  <c r="L37" i="14"/>
  <c r="D38" i="14"/>
  <c r="G38" i="14"/>
  <c r="J38" i="14"/>
  <c r="K38" i="14"/>
  <c r="L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E41" i="14"/>
  <c r="F41" i="14"/>
  <c r="J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M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D48" i="14"/>
  <c r="E48" i="14"/>
  <c r="F48" i="14"/>
  <c r="G48" i="14"/>
  <c r="H48" i="14"/>
  <c r="I48" i="14"/>
  <c r="K48" i="14"/>
  <c r="L48" i="14"/>
  <c r="D49" i="14"/>
  <c r="E49" i="14"/>
  <c r="F49" i="14"/>
  <c r="G49" i="14"/>
  <c r="H49" i="14"/>
  <c r="I49" i="14"/>
  <c r="J49" i="14"/>
  <c r="K49" i="14"/>
  <c r="L49" i="14"/>
  <c r="M49" i="14"/>
  <c r="D50" i="14"/>
  <c r="E50" i="14"/>
  <c r="F50" i="14"/>
  <c r="G50" i="14"/>
  <c r="H50" i="14"/>
  <c r="I50" i="14"/>
  <c r="J50" i="14"/>
  <c r="K50" i="14"/>
  <c r="L50" i="14"/>
  <c r="M50" i="14"/>
  <c r="D51" i="14"/>
  <c r="E51" i="14"/>
  <c r="G51" i="14"/>
  <c r="I51" i="14"/>
  <c r="L51" i="14"/>
  <c r="D52" i="14"/>
  <c r="E52" i="14"/>
  <c r="F52" i="14"/>
  <c r="G52" i="14"/>
  <c r="H52" i="14"/>
  <c r="I52" i="14"/>
  <c r="J52" i="14"/>
  <c r="K52" i="14"/>
  <c r="L52" i="14"/>
  <c r="M52" i="14"/>
  <c r="D53" i="14"/>
  <c r="E53" i="14"/>
  <c r="F53" i="14"/>
  <c r="G53" i="14"/>
  <c r="H53" i="14"/>
  <c r="I53" i="14"/>
  <c r="J53" i="14"/>
  <c r="K53" i="14"/>
  <c r="L53" i="14"/>
  <c r="D54" i="14"/>
  <c r="G54" i="14"/>
  <c r="H54" i="14"/>
  <c r="J54" i="14"/>
  <c r="L54" i="14"/>
  <c r="D55" i="14"/>
  <c r="E55" i="14"/>
  <c r="F55" i="14"/>
  <c r="G55" i="14"/>
  <c r="H55" i="14"/>
  <c r="I55" i="14"/>
  <c r="J55" i="14"/>
  <c r="K55" i="14"/>
  <c r="L55" i="14"/>
  <c r="M55" i="14"/>
  <c r="D56" i="14"/>
  <c r="E56" i="14"/>
  <c r="F56" i="14"/>
  <c r="G56" i="14"/>
  <c r="H56" i="14"/>
  <c r="I56" i="14"/>
  <c r="J56" i="14"/>
  <c r="K56" i="14"/>
  <c r="L56" i="14"/>
  <c r="E57" i="14"/>
  <c r="G57" i="14"/>
  <c r="J57" i="14"/>
  <c r="K57" i="14"/>
  <c r="D58" i="14"/>
  <c r="E58" i="14"/>
  <c r="F58" i="14"/>
  <c r="G58" i="14"/>
  <c r="H58" i="14"/>
  <c r="I58" i="14"/>
  <c r="J58" i="14"/>
  <c r="K58" i="14"/>
  <c r="L58" i="14"/>
  <c r="M58" i="14"/>
  <c r="D59" i="14"/>
  <c r="E59" i="14"/>
  <c r="F59" i="14"/>
  <c r="G59" i="14"/>
  <c r="H59" i="14"/>
  <c r="I59" i="14"/>
  <c r="J59" i="14"/>
  <c r="K59" i="14"/>
  <c r="L59" i="14"/>
  <c r="E60" i="14"/>
  <c r="F60" i="14"/>
  <c r="H60" i="14"/>
  <c r="J60" i="14"/>
  <c r="D61" i="14"/>
  <c r="E61" i="14"/>
  <c r="F61" i="14"/>
  <c r="G61" i="14"/>
  <c r="H61" i="14"/>
  <c r="I61" i="14"/>
  <c r="J61" i="14"/>
  <c r="K61" i="14"/>
  <c r="L61" i="14"/>
  <c r="M61" i="14"/>
  <c r="D62" i="14"/>
  <c r="E62" i="14"/>
  <c r="F62" i="14"/>
  <c r="G62" i="14"/>
  <c r="H62" i="14"/>
  <c r="I62" i="14"/>
  <c r="J62" i="14"/>
  <c r="K62" i="14"/>
  <c r="L62" i="14"/>
  <c r="M62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24" i="24"/>
  <c r="E24" i="24"/>
  <c r="F24" i="24"/>
  <c r="F24" i="15" s="1"/>
  <c r="G24" i="24"/>
  <c r="G24" i="15" s="1"/>
  <c r="H24" i="24"/>
  <c r="I24" i="24"/>
  <c r="J24" i="24"/>
  <c r="J24" i="15" s="1"/>
  <c r="K24" i="24"/>
  <c r="K24" i="15" s="1"/>
  <c r="L24" i="24"/>
  <c r="D29" i="24"/>
  <c r="D28" i="24"/>
  <c r="D28" i="15" s="1"/>
  <c r="E29" i="24"/>
  <c r="E28" i="24" s="1"/>
  <c r="F29" i="24"/>
  <c r="G29" i="24"/>
  <c r="H29" i="24"/>
  <c r="H28" i="24"/>
  <c r="H28" i="15" s="1"/>
  <c r="I29" i="24"/>
  <c r="J29" i="24"/>
  <c r="K29" i="24"/>
  <c r="L30" i="24"/>
  <c r="L31" i="24"/>
  <c r="L29" i="24" s="1"/>
  <c r="D32" i="24"/>
  <c r="D32" i="15" s="1"/>
  <c r="E32" i="24"/>
  <c r="F32" i="24"/>
  <c r="G32" i="24"/>
  <c r="H32" i="24"/>
  <c r="I32" i="24"/>
  <c r="I32" i="15" s="1"/>
  <c r="J32" i="24"/>
  <c r="K32" i="24"/>
  <c r="L33" i="24"/>
  <c r="L32" i="15"/>
  <c r="L34" i="24"/>
  <c r="L32" i="24" s="1"/>
  <c r="D35" i="24"/>
  <c r="D35" i="15" s="1"/>
  <c r="E35" i="24"/>
  <c r="F35" i="24"/>
  <c r="G35" i="24"/>
  <c r="H35" i="24"/>
  <c r="I35" i="24"/>
  <c r="J35" i="24"/>
  <c r="K35" i="24"/>
  <c r="K35" i="15" s="1"/>
  <c r="L36" i="24"/>
  <c r="L35" i="24" s="1"/>
  <c r="L35" i="15" s="1"/>
  <c r="L37" i="24"/>
  <c r="D38" i="24"/>
  <c r="E38" i="24"/>
  <c r="F38" i="24"/>
  <c r="F38" i="15" s="1"/>
  <c r="G38" i="24"/>
  <c r="H38" i="24"/>
  <c r="H38" i="15" s="1"/>
  <c r="I38" i="24"/>
  <c r="J38" i="24"/>
  <c r="K38" i="24"/>
  <c r="K38" i="15" s="1"/>
  <c r="L39" i="24"/>
  <c r="L40" i="24"/>
  <c r="L38" i="24" s="1"/>
  <c r="L38" i="15" s="1"/>
  <c r="D41" i="24"/>
  <c r="E41" i="24"/>
  <c r="F41" i="24"/>
  <c r="G41" i="24"/>
  <c r="G41" i="15" s="1"/>
  <c r="H41" i="24"/>
  <c r="H44" i="24" s="1"/>
  <c r="H44" i="15" s="1"/>
  <c r="I41" i="24"/>
  <c r="I41" i="15" s="1"/>
  <c r="J41" i="24"/>
  <c r="K41" i="24"/>
  <c r="K41" i="15" s="1"/>
  <c r="L42" i="24"/>
  <c r="L41" i="24" s="1"/>
  <c r="L43" i="24"/>
  <c r="D48" i="24"/>
  <c r="E48" i="24"/>
  <c r="F48" i="24"/>
  <c r="G48" i="24"/>
  <c r="H48" i="24"/>
  <c r="H47" i="24" s="1"/>
  <c r="I48" i="24"/>
  <c r="J48" i="24"/>
  <c r="J48" i="15" s="1"/>
  <c r="K48" i="24"/>
  <c r="L49" i="24"/>
  <c r="L48" i="24" s="1"/>
  <c r="L50" i="24"/>
  <c r="D51" i="24"/>
  <c r="D51" i="15" s="1"/>
  <c r="E51" i="24"/>
  <c r="F51" i="24"/>
  <c r="G51" i="24"/>
  <c r="H51" i="24"/>
  <c r="I51" i="24"/>
  <c r="J51" i="24"/>
  <c r="J47" i="24"/>
  <c r="K51" i="24"/>
  <c r="L52" i="24"/>
  <c r="L53" i="24"/>
  <c r="L53" i="15" s="1"/>
  <c r="D54" i="24"/>
  <c r="E54" i="24"/>
  <c r="E54" i="15" s="1"/>
  <c r="F54" i="24"/>
  <c r="F54" i="15" s="1"/>
  <c r="G54" i="24"/>
  <c r="G54" i="15" s="1"/>
  <c r="H54" i="24"/>
  <c r="I54" i="24"/>
  <c r="I54" i="15" s="1"/>
  <c r="J54" i="24"/>
  <c r="K54" i="24"/>
  <c r="L55" i="24"/>
  <c r="L54" i="24"/>
  <c r="L56" i="24"/>
  <c r="D57" i="24"/>
  <c r="D57" i="15" s="1"/>
  <c r="E57" i="24"/>
  <c r="F57" i="24"/>
  <c r="F47" i="24" s="1"/>
  <c r="G57" i="24"/>
  <c r="G57" i="15" s="1"/>
  <c r="H57" i="24"/>
  <c r="I57" i="24"/>
  <c r="J57" i="24"/>
  <c r="J57" i="15" s="1"/>
  <c r="K57" i="24"/>
  <c r="L58" i="24"/>
  <c r="L59" i="24"/>
  <c r="D60" i="24"/>
  <c r="D60" i="15" s="1"/>
  <c r="E60" i="24"/>
  <c r="F60" i="24"/>
  <c r="G60" i="24"/>
  <c r="G60" i="15" s="1"/>
  <c r="H60" i="24"/>
  <c r="I60" i="24"/>
  <c r="J60" i="24"/>
  <c r="K60" i="24"/>
  <c r="L61" i="24"/>
  <c r="L60" i="24"/>
  <c r="L62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H24" i="15"/>
  <c r="I24" i="15"/>
  <c r="L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9" i="15"/>
  <c r="E29" i="15"/>
  <c r="F29" i="15"/>
  <c r="G29" i="15"/>
  <c r="H29" i="15"/>
  <c r="J29" i="15"/>
  <c r="K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E32" i="15"/>
  <c r="G32" i="15"/>
  <c r="H32" i="15"/>
  <c r="J32" i="15"/>
  <c r="K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E35" i="15"/>
  <c r="F35" i="15"/>
  <c r="H35" i="15"/>
  <c r="I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L37" i="15"/>
  <c r="D38" i="15"/>
  <c r="E38" i="15"/>
  <c r="G38" i="15"/>
  <c r="I38" i="15"/>
  <c r="J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E41" i="15"/>
  <c r="F41" i="15"/>
  <c r="H41" i="15"/>
  <c r="J41" i="15"/>
  <c r="D42" i="15"/>
  <c r="E42" i="15"/>
  <c r="F42" i="15"/>
  <c r="G42" i="15"/>
  <c r="H42" i="15"/>
  <c r="I42" i="15"/>
  <c r="J42" i="15"/>
  <c r="K42" i="15"/>
  <c r="D43" i="15"/>
  <c r="E43" i="15"/>
  <c r="F43" i="15"/>
  <c r="G43" i="15"/>
  <c r="H43" i="15"/>
  <c r="I43" i="15"/>
  <c r="J43" i="15"/>
  <c r="K43" i="15"/>
  <c r="L43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D48" i="15"/>
  <c r="E48" i="15"/>
  <c r="F48" i="15"/>
  <c r="H48" i="15"/>
  <c r="I48" i="15"/>
  <c r="D49" i="15"/>
  <c r="E49" i="15"/>
  <c r="F49" i="15"/>
  <c r="G49" i="15"/>
  <c r="H49" i="15"/>
  <c r="I49" i="15"/>
  <c r="J49" i="15"/>
  <c r="K49" i="15"/>
  <c r="L49" i="15"/>
  <c r="D50" i="15"/>
  <c r="E50" i="15"/>
  <c r="F50" i="15"/>
  <c r="G50" i="15"/>
  <c r="H50" i="15"/>
  <c r="I50" i="15"/>
  <c r="J50" i="15"/>
  <c r="K50" i="15"/>
  <c r="L50" i="15"/>
  <c r="F51" i="15"/>
  <c r="G51" i="15"/>
  <c r="H51" i="15"/>
  <c r="J51" i="15"/>
  <c r="K51" i="15"/>
  <c r="D52" i="15"/>
  <c r="E52" i="15"/>
  <c r="F52" i="15"/>
  <c r="G52" i="15"/>
  <c r="H52" i="15"/>
  <c r="I52" i="15"/>
  <c r="J52" i="15"/>
  <c r="K52" i="15"/>
  <c r="L52" i="15"/>
  <c r="D53" i="15"/>
  <c r="E53" i="15"/>
  <c r="F53" i="15"/>
  <c r="G53" i="15"/>
  <c r="H53" i="15"/>
  <c r="I53" i="15"/>
  <c r="J53" i="15"/>
  <c r="K53" i="15"/>
  <c r="D54" i="15"/>
  <c r="H54" i="15"/>
  <c r="J54" i="15"/>
  <c r="K54" i="15"/>
  <c r="D55" i="15"/>
  <c r="E55" i="15"/>
  <c r="F55" i="15"/>
  <c r="G55" i="15"/>
  <c r="H55" i="15"/>
  <c r="I55" i="15"/>
  <c r="J55" i="15"/>
  <c r="K55" i="15"/>
  <c r="L55" i="15"/>
  <c r="D56" i="15"/>
  <c r="E56" i="15"/>
  <c r="F56" i="15"/>
  <c r="G56" i="15"/>
  <c r="H56" i="15"/>
  <c r="I56" i="15"/>
  <c r="J56" i="15"/>
  <c r="K56" i="15"/>
  <c r="L56" i="15"/>
  <c r="E57" i="15"/>
  <c r="F57" i="15"/>
  <c r="H57" i="15"/>
  <c r="I57" i="15"/>
  <c r="K57" i="15"/>
  <c r="D58" i="15"/>
  <c r="E58" i="15"/>
  <c r="F58" i="15"/>
  <c r="G58" i="15"/>
  <c r="H58" i="15"/>
  <c r="I58" i="15"/>
  <c r="J58" i="15"/>
  <c r="K58" i="15"/>
  <c r="D59" i="15"/>
  <c r="E59" i="15"/>
  <c r="F59" i="15"/>
  <c r="G59" i="15"/>
  <c r="H59" i="15"/>
  <c r="I59" i="15"/>
  <c r="J59" i="15"/>
  <c r="K59" i="15"/>
  <c r="L59" i="15"/>
  <c r="E60" i="15"/>
  <c r="F60" i="15"/>
  <c r="H60" i="15"/>
  <c r="I60" i="15"/>
  <c r="J60" i="15"/>
  <c r="K60" i="15"/>
  <c r="D61" i="15"/>
  <c r="E61" i="15"/>
  <c r="F61" i="15"/>
  <c r="G61" i="15"/>
  <c r="H61" i="15"/>
  <c r="I61" i="15"/>
  <c r="J61" i="15"/>
  <c r="K61" i="15"/>
  <c r="L61" i="15"/>
  <c r="D62" i="15"/>
  <c r="E62" i="15"/>
  <c r="F62" i="15"/>
  <c r="G62" i="15"/>
  <c r="H62" i="15"/>
  <c r="I62" i="15"/>
  <c r="J62" i="15"/>
  <c r="K62" i="15"/>
  <c r="L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K13" i="16" s="1"/>
  <c r="K14" i="25"/>
  <c r="K19" i="25"/>
  <c r="K20" i="25"/>
  <c r="K20" i="16" s="1"/>
  <c r="K22" i="25"/>
  <c r="K23" i="25"/>
  <c r="D24" i="25"/>
  <c r="E24" i="25"/>
  <c r="E24" i="16" s="1"/>
  <c r="F24" i="25"/>
  <c r="F24" i="16" s="1"/>
  <c r="G24" i="25"/>
  <c r="H24" i="25"/>
  <c r="I24" i="25"/>
  <c r="J24" i="25"/>
  <c r="K24" i="25"/>
  <c r="L24" i="25"/>
  <c r="D29" i="25"/>
  <c r="E29" i="25"/>
  <c r="F29" i="25"/>
  <c r="G29" i="25"/>
  <c r="H29" i="25"/>
  <c r="H28" i="25"/>
  <c r="I29" i="25"/>
  <c r="I29" i="16" s="1"/>
  <c r="J29" i="25"/>
  <c r="L29" i="25"/>
  <c r="L28" i="25" s="1"/>
  <c r="K30" i="25"/>
  <c r="K31" i="25"/>
  <c r="M31" i="25" s="1"/>
  <c r="M31" i="16" s="1"/>
  <c r="D32" i="25"/>
  <c r="E32" i="25"/>
  <c r="F32" i="25"/>
  <c r="G32" i="25"/>
  <c r="G32" i="16" s="1"/>
  <c r="H32" i="25"/>
  <c r="I32" i="25"/>
  <c r="I32" i="16" s="1"/>
  <c r="J32" i="25"/>
  <c r="J32" i="16" s="1"/>
  <c r="L32" i="25"/>
  <c r="K33" i="25"/>
  <c r="K34" i="25"/>
  <c r="K34" i="16" s="1"/>
  <c r="D35" i="25"/>
  <c r="E35" i="25"/>
  <c r="F35" i="25"/>
  <c r="G35" i="25"/>
  <c r="G35" i="16" s="1"/>
  <c r="H35" i="25"/>
  <c r="I35" i="25"/>
  <c r="J35" i="25"/>
  <c r="J35" i="16" s="1"/>
  <c r="L35" i="25"/>
  <c r="K36" i="25"/>
  <c r="K37" i="25"/>
  <c r="K35" i="25" s="1"/>
  <c r="D38" i="25"/>
  <c r="E38" i="25"/>
  <c r="F38" i="25"/>
  <c r="G38" i="25"/>
  <c r="G38" i="16" s="1"/>
  <c r="H38" i="25"/>
  <c r="I38" i="25"/>
  <c r="J38" i="25"/>
  <c r="L38" i="25"/>
  <c r="K39" i="25"/>
  <c r="K40" i="25"/>
  <c r="M40" i="25" s="1"/>
  <c r="M40" i="16" s="1"/>
  <c r="D41" i="25"/>
  <c r="E41" i="25"/>
  <c r="F41" i="25"/>
  <c r="G41" i="25"/>
  <c r="H41" i="25"/>
  <c r="I41" i="25"/>
  <c r="J41" i="25"/>
  <c r="L41" i="25"/>
  <c r="K42" i="25"/>
  <c r="K41" i="25"/>
  <c r="K43" i="25"/>
  <c r="M43" i="25"/>
  <c r="M43" i="16" s="1"/>
  <c r="H47" i="25"/>
  <c r="D48" i="25"/>
  <c r="D47" i="25" s="1"/>
  <c r="D47" i="16" s="1"/>
  <c r="E48" i="25"/>
  <c r="E47" i="25"/>
  <c r="F48" i="25"/>
  <c r="G48" i="25"/>
  <c r="G48" i="16" s="1"/>
  <c r="G47" i="25"/>
  <c r="H48" i="25"/>
  <c r="I48" i="25"/>
  <c r="J48" i="25"/>
  <c r="L48" i="25"/>
  <c r="L47" i="25" s="1"/>
  <c r="L47" i="16" s="1"/>
  <c r="K49" i="25"/>
  <c r="K50" i="25"/>
  <c r="M50" i="25"/>
  <c r="D51" i="25"/>
  <c r="E51" i="25"/>
  <c r="E51" i="16" s="1"/>
  <c r="F51" i="25"/>
  <c r="G51" i="25"/>
  <c r="H51" i="25"/>
  <c r="H51" i="16" s="1"/>
  <c r="I51" i="25"/>
  <c r="J51" i="25"/>
  <c r="L51" i="25"/>
  <c r="K52" i="25"/>
  <c r="M52" i="25" s="1"/>
  <c r="K53" i="25"/>
  <c r="K51" i="25" s="1"/>
  <c r="K51" i="16" s="1"/>
  <c r="M53" i="25"/>
  <c r="M53" i="16" s="1"/>
  <c r="D54" i="25"/>
  <c r="E54" i="25"/>
  <c r="F54" i="25"/>
  <c r="F54" i="16" s="1"/>
  <c r="G54" i="25"/>
  <c r="H54" i="25"/>
  <c r="H54" i="16" s="1"/>
  <c r="I54" i="25"/>
  <c r="J54" i="25"/>
  <c r="J47" i="25" s="1"/>
  <c r="J63" i="25" s="1"/>
  <c r="K54" i="25"/>
  <c r="K54" i="16" s="1"/>
  <c r="L54" i="25"/>
  <c r="K55" i="25"/>
  <c r="M55" i="25"/>
  <c r="M55" i="16" s="1"/>
  <c r="K56" i="25"/>
  <c r="D57" i="25"/>
  <c r="E57" i="25"/>
  <c r="E57" i="16" s="1"/>
  <c r="F57" i="25"/>
  <c r="F57" i="16" s="1"/>
  <c r="G57" i="25"/>
  <c r="H57" i="25"/>
  <c r="I57" i="25"/>
  <c r="J57" i="25"/>
  <c r="K57" i="25"/>
  <c r="K57" i="16" s="1"/>
  <c r="L57" i="25"/>
  <c r="K58" i="25"/>
  <c r="M58" i="25"/>
  <c r="M58" i="16" s="1"/>
  <c r="K59" i="25"/>
  <c r="D60" i="25"/>
  <c r="E60" i="25"/>
  <c r="F60" i="25"/>
  <c r="G60" i="25"/>
  <c r="H60" i="25"/>
  <c r="I60" i="25"/>
  <c r="J60" i="25"/>
  <c r="L60" i="25"/>
  <c r="L63" i="25" s="1"/>
  <c r="K61" i="25"/>
  <c r="K60" i="25" s="1"/>
  <c r="M61" i="25"/>
  <c r="M61" i="16" s="1"/>
  <c r="K62" i="25"/>
  <c r="M62" i="25"/>
  <c r="M62" i="16" s="1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G24" i="16"/>
  <c r="H24" i="16"/>
  <c r="I24" i="16"/>
  <c r="J24" i="16"/>
  <c r="K24" i="16"/>
  <c r="L24" i="16"/>
  <c r="M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M28" i="16"/>
  <c r="E29" i="16"/>
  <c r="G29" i="16"/>
  <c r="H29" i="16"/>
  <c r="J29" i="16"/>
  <c r="L29" i="16"/>
  <c r="D30" i="16"/>
  <c r="E30" i="16"/>
  <c r="F30" i="16"/>
  <c r="G30" i="16"/>
  <c r="H30" i="16"/>
  <c r="I30" i="16"/>
  <c r="J30" i="16"/>
  <c r="L30" i="16"/>
  <c r="D31" i="16"/>
  <c r="E31" i="16"/>
  <c r="F31" i="16"/>
  <c r="G31" i="16"/>
  <c r="H31" i="16"/>
  <c r="I31" i="16"/>
  <c r="J31" i="16"/>
  <c r="K31" i="16"/>
  <c r="L31" i="16"/>
  <c r="D32" i="16"/>
  <c r="E32" i="16"/>
  <c r="F32" i="16"/>
  <c r="H32" i="16"/>
  <c r="L32" i="16"/>
  <c r="D33" i="16"/>
  <c r="E33" i="16"/>
  <c r="F33" i="16"/>
  <c r="G33" i="16"/>
  <c r="H33" i="16"/>
  <c r="I33" i="16"/>
  <c r="J33" i="16"/>
  <c r="K33" i="16"/>
  <c r="L33" i="16"/>
  <c r="D34" i="16"/>
  <c r="E34" i="16"/>
  <c r="F34" i="16"/>
  <c r="G34" i="16"/>
  <c r="H34" i="16"/>
  <c r="I34" i="16"/>
  <c r="J34" i="16"/>
  <c r="L34" i="16"/>
  <c r="D35" i="16"/>
  <c r="F35" i="16"/>
  <c r="H35" i="16"/>
  <c r="I35" i="16"/>
  <c r="L35" i="16"/>
  <c r="D36" i="16"/>
  <c r="E36" i="16"/>
  <c r="F36" i="16"/>
  <c r="G36" i="16"/>
  <c r="H36" i="16"/>
  <c r="I36" i="16"/>
  <c r="J36" i="16"/>
  <c r="K36" i="16"/>
  <c r="L36" i="16"/>
  <c r="D37" i="16"/>
  <c r="E37" i="16"/>
  <c r="F37" i="16"/>
  <c r="G37" i="16"/>
  <c r="H37" i="16"/>
  <c r="I37" i="16"/>
  <c r="J37" i="16"/>
  <c r="K37" i="16"/>
  <c r="L37" i="16"/>
  <c r="D38" i="16"/>
  <c r="E38" i="16"/>
  <c r="F38" i="16"/>
  <c r="H38" i="16"/>
  <c r="I38" i="16"/>
  <c r="J38" i="16"/>
  <c r="L38" i="16"/>
  <c r="D39" i="16"/>
  <c r="E39" i="16"/>
  <c r="F39" i="16"/>
  <c r="G39" i="16"/>
  <c r="H39" i="16"/>
  <c r="I39" i="16"/>
  <c r="J39" i="16"/>
  <c r="K39" i="16"/>
  <c r="L39" i="16"/>
  <c r="D40" i="16"/>
  <c r="E40" i="16"/>
  <c r="F40" i="16"/>
  <c r="G40" i="16"/>
  <c r="H40" i="16"/>
  <c r="I40" i="16"/>
  <c r="J40" i="16"/>
  <c r="L40" i="16"/>
  <c r="D41" i="16"/>
  <c r="F41" i="16"/>
  <c r="G41" i="16"/>
  <c r="H41" i="16"/>
  <c r="L41" i="16"/>
  <c r="D42" i="16"/>
  <c r="E42" i="16"/>
  <c r="F42" i="16"/>
  <c r="G42" i="16"/>
  <c r="H42" i="16"/>
  <c r="I42" i="16"/>
  <c r="J42" i="16"/>
  <c r="K42" i="16"/>
  <c r="L42" i="16"/>
  <c r="D43" i="16"/>
  <c r="E43" i="16"/>
  <c r="F43" i="16"/>
  <c r="G43" i="16"/>
  <c r="H43" i="16"/>
  <c r="I43" i="16"/>
  <c r="J43" i="16"/>
  <c r="K43" i="16"/>
  <c r="L43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H47" i="16"/>
  <c r="J47" i="16"/>
  <c r="M47" i="16"/>
  <c r="D48" i="16"/>
  <c r="E48" i="16"/>
  <c r="F48" i="16"/>
  <c r="H48" i="16"/>
  <c r="I48" i="16"/>
  <c r="J48" i="16"/>
  <c r="L48" i="16"/>
  <c r="D49" i="16"/>
  <c r="E49" i="16"/>
  <c r="F49" i="16"/>
  <c r="G49" i="16"/>
  <c r="H49" i="16"/>
  <c r="I49" i="16"/>
  <c r="J49" i="16"/>
  <c r="L49" i="16"/>
  <c r="D50" i="16"/>
  <c r="E50" i="16"/>
  <c r="F50" i="16"/>
  <c r="G50" i="16"/>
  <c r="H50" i="16"/>
  <c r="I50" i="16"/>
  <c r="J50" i="16"/>
  <c r="K50" i="16"/>
  <c r="L50" i="16"/>
  <c r="M50" i="16"/>
  <c r="D51" i="16"/>
  <c r="F51" i="16"/>
  <c r="G51" i="16"/>
  <c r="I51" i="16"/>
  <c r="J51" i="16"/>
  <c r="L51" i="16"/>
  <c r="D52" i="16"/>
  <c r="E52" i="16"/>
  <c r="F52" i="16"/>
  <c r="G52" i="16"/>
  <c r="H52" i="16"/>
  <c r="I52" i="16"/>
  <c r="J52" i="16"/>
  <c r="K52" i="16"/>
  <c r="L52" i="16"/>
  <c r="M52" i="16"/>
  <c r="D53" i="16"/>
  <c r="E53" i="16"/>
  <c r="F53" i="16"/>
  <c r="G53" i="16"/>
  <c r="H53" i="16"/>
  <c r="I53" i="16"/>
  <c r="J53" i="16"/>
  <c r="K53" i="16"/>
  <c r="L53" i="16"/>
  <c r="D54" i="16"/>
  <c r="E54" i="16"/>
  <c r="G54" i="16"/>
  <c r="I54" i="16"/>
  <c r="J54" i="16"/>
  <c r="L54" i="16"/>
  <c r="D55" i="16"/>
  <c r="E55" i="16"/>
  <c r="F55" i="16"/>
  <c r="G55" i="16"/>
  <c r="H55" i="16"/>
  <c r="I55" i="16"/>
  <c r="J55" i="16"/>
  <c r="K55" i="16"/>
  <c r="L55" i="16"/>
  <c r="D56" i="16"/>
  <c r="E56" i="16"/>
  <c r="F56" i="16"/>
  <c r="G56" i="16"/>
  <c r="H56" i="16"/>
  <c r="I56" i="16"/>
  <c r="J56" i="16"/>
  <c r="K56" i="16"/>
  <c r="L56" i="16"/>
  <c r="D57" i="16"/>
  <c r="G57" i="16"/>
  <c r="H57" i="16"/>
  <c r="J57" i="16"/>
  <c r="L57" i="16"/>
  <c r="D58" i="16"/>
  <c r="E58" i="16"/>
  <c r="F58" i="16"/>
  <c r="G58" i="16"/>
  <c r="H58" i="16"/>
  <c r="I58" i="16"/>
  <c r="J58" i="16"/>
  <c r="K58" i="16"/>
  <c r="L58" i="16"/>
  <c r="D59" i="16"/>
  <c r="E59" i="16"/>
  <c r="F59" i="16"/>
  <c r="G59" i="16"/>
  <c r="H59" i="16"/>
  <c r="I59" i="16"/>
  <c r="J59" i="16"/>
  <c r="K59" i="16"/>
  <c r="L59" i="16"/>
  <c r="E60" i="16"/>
  <c r="G60" i="16"/>
  <c r="H60" i="16"/>
  <c r="I60" i="16"/>
  <c r="J60" i="16"/>
  <c r="D61" i="16"/>
  <c r="E61" i="16"/>
  <c r="F61" i="16"/>
  <c r="G61" i="16"/>
  <c r="H61" i="16"/>
  <c r="I61" i="16"/>
  <c r="J61" i="16"/>
  <c r="K61" i="16"/>
  <c r="L61" i="16"/>
  <c r="D62" i="16"/>
  <c r="E62" i="16"/>
  <c r="F62" i="16"/>
  <c r="G62" i="16"/>
  <c r="H62" i="16"/>
  <c r="I62" i="16"/>
  <c r="J62" i="16"/>
  <c r="K62" i="16"/>
  <c r="L62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E24" i="26"/>
  <c r="F24" i="26"/>
  <c r="G24" i="26"/>
  <c r="H24" i="26"/>
  <c r="I24" i="26"/>
  <c r="J24" i="26"/>
  <c r="K24" i="26"/>
  <c r="K19" i="17" s="1"/>
  <c r="L24" i="26"/>
  <c r="M24" i="26"/>
  <c r="N24" i="26"/>
  <c r="O24" i="26"/>
  <c r="P24" i="26"/>
  <c r="Q24" i="26"/>
  <c r="R24" i="26"/>
  <c r="S24" i="26"/>
  <c r="S19" i="17" s="1"/>
  <c r="T24" i="26"/>
  <c r="U24" i="26"/>
  <c r="V24" i="26"/>
  <c r="W24" i="26"/>
  <c r="X24" i="26"/>
  <c r="Y24" i="26"/>
  <c r="Z24" i="26"/>
  <c r="AA24" i="26"/>
  <c r="AA19" i="17" s="1"/>
  <c r="AB24" i="26"/>
  <c r="AC24" i="26"/>
  <c r="AD24" i="26"/>
  <c r="AE24" i="26"/>
  <c r="AF24" i="26"/>
  <c r="AG24" i="26"/>
  <c r="AH24" i="26"/>
  <c r="AI24" i="26"/>
  <c r="AI19" i="17" s="1"/>
  <c r="AJ24" i="26"/>
  <c r="AK24" i="26"/>
  <c r="AL24" i="26"/>
  <c r="AM24" i="26"/>
  <c r="AN24" i="26"/>
  <c r="AO24" i="26"/>
  <c r="AP24" i="26"/>
  <c r="AQ24" i="26"/>
  <c r="AQ19" i="17" s="1"/>
  <c r="AR24" i="26"/>
  <c r="D29" i="26"/>
  <c r="E29" i="26"/>
  <c r="F29" i="26"/>
  <c r="G29" i="26"/>
  <c r="H29" i="26"/>
  <c r="I29" i="26"/>
  <c r="J29" i="26"/>
  <c r="J28" i="26" s="1"/>
  <c r="J44" i="26" s="1"/>
  <c r="J39" i="17" s="1"/>
  <c r="K29" i="26"/>
  <c r="L29" i="26"/>
  <c r="M29" i="26"/>
  <c r="N29" i="26"/>
  <c r="N28" i="26" s="1"/>
  <c r="N44" i="26" s="1"/>
  <c r="N39" i="17" s="1"/>
  <c r="N23" i="17"/>
  <c r="O29" i="26"/>
  <c r="P29" i="26"/>
  <c r="Q29" i="26"/>
  <c r="R29" i="26"/>
  <c r="S29" i="26"/>
  <c r="T29" i="26"/>
  <c r="U29" i="26"/>
  <c r="V29" i="26"/>
  <c r="V28" i="26" s="1"/>
  <c r="V44" i="26" s="1"/>
  <c r="V39" i="17" s="1"/>
  <c r="W29" i="26"/>
  <c r="X29" i="26"/>
  <c r="Y29" i="26"/>
  <c r="Z29" i="26"/>
  <c r="Z28" i="26" s="1"/>
  <c r="Z44" i="26" s="1"/>
  <c r="Z39" i="17" s="1"/>
  <c r="Z23" i="17"/>
  <c r="AA29" i="26"/>
  <c r="AB29" i="26"/>
  <c r="AC29" i="26"/>
  <c r="AD29" i="26"/>
  <c r="AE29" i="26"/>
  <c r="AF29" i="26"/>
  <c r="AG29" i="26"/>
  <c r="AH29" i="26"/>
  <c r="AH28" i="26" s="1"/>
  <c r="AI29" i="26"/>
  <c r="AJ29" i="26"/>
  <c r="AK29" i="26"/>
  <c r="AL29" i="26"/>
  <c r="AL28" i="26" s="1"/>
  <c r="AL44" i="26" s="1"/>
  <c r="AL39" i="17" s="1"/>
  <c r="AM29" i="26"/>
  <c r="AN29" i="26"/>
  <c r="AO29" i="26"/>
  <c r="AP29" i="26"/>
  <c r="AQ29" i="26"/>
  <c r="AR29" i="26"/>
  <c r="D32" i="26"/>
  <c r="E32" i="26"/>
  <c r="E28" i="26" s="1"/>
  <c r="F32" i="26"/>
  <c r="F27" i="17" s="1"/>
  <c r="G32" i="26"/>
  <c r="H32" i="26"/>
  <c r="I32" i="26"/>
  <c r="J32" i="26"/>
  <c r="K32" i="26"/>
  <c r="K28" i="26" s="1"/>
  <c r="K23" i="17" s="1"/>
  <c r="L32" i="26"/>
  <c r="M32" i="26"/>
  <c r="N32" i="26"/>
  <c r="O32" i="26"/>
  <c r="P32" i="26"/>
  <c r="Q32" i="26"/>
  <c r="R32" i="26"/>
  <c r="S32" i="26"/>
  <c r="S28" i="26" s="1"/>
  <c r="S44" i="26" s="1"/>
  <c r="T32" i="26"/>
  <c r="U32" i="26"/>
  <c r="V32" i="26"/>
  <c r="W32" i="26"/>
  <c r="X32" i="26"/>
  <c r="Y32" i="26"/>
  <c r="Z32" i="26"/>
  <c r="AA32" i="26"/>
  <c r="AB32" i="26"/>
  <c r="AC32" i="26"/>
  <c r="AC28" i="26"/>
  <c r="AD32" i="26"/>
  <c r="AD27" i="17" s="1"/>
  <c r="AE32" i="26"/>
  <c r="AF32" i="26"/>
  <c r="AG32" i="26"/>
  <c r="AH32" i="26"/>
  <c r="AI32" i="26"/>
  <c r="AI28" i="26"/>
  <c r="AJ32" i="26"/>
  <c r="AK32" i="26"/>
  <c r="AK28" i="26"/>
  <c r="AL32" i="26"/>
  <c r="AM32" i="26"/>
  <c r="AN32" i="26"/>
  <c r="AO32" i="26"/>
  <c r="AP32" i="26"/>
  <c r="AP27" i="17" s="1"/>
  <c r="AQ32" i="26"/>
  <c r="AQ28" i="26"/>
  <c r="AR32" i="26"/>
  <c r="D35" i="26"/>
  <c r="E35" i="26"/>
  <c r="F35" i="26"/>
  <c r="G35" i="26"/>
  <c r="H35" i="26"/>
  <c r="H30" i="17" s="1"/>
  <c r="I35" i="26"/>
  <c r="J35" i="26"/>
  <c r="K35" i="26"/>
  <c r="L35" i="26"/>
  <c r="M35" i="26"/>
  <c r="N35" i="26"/>
  <c r="O35" i="26"/>
  <c r="P35" i="26"/>
  <c r="Q35" i="26"/>
  <c r="R35" i="26"/>
  <c r="S35" i="26"/>
  <c r="T35" i="26"/>
  <c r="U35" i="26"/>
  <c r="U28" i="26" s="1"/>
  <c r="V35" i="26"/>
  <c r="W35" i="26"/>
  <c r="X35" i="26"/>
  <c r="X30" i="17" s="1"/>
  <c r="Y35" i="26"/>
  <c r="Z35" i="26"/>
  <c r="AA35" i="26"/>
  <c r="AB35" i="26"/>
  <c r="AC35" i="26"/>
  <c r="AD35" i="26"/>
  <c r="AE35" i="26"/>
  <c r="AF35" i="26"/>
  <c r="AG35" i="26"/>
  <c r="AH35" i="26"/>
  <c r="AI35" i="26"/>
  <c r="AJ35" i="26"/>
  <c r="AK35" i="26"/>
  <c r="AL35" i="26"/>
  <c r="AM35" i="26"/>
  <c r="AN35" i="26"/>
  <c r="AO35" i="26"/>
  <c r="AP35" i="26"/>
  <c r="AQ35" i="26"/>
  <c r="AR35" i="26"/>
  <c r="D38" i="26"/>
  <c r="D28" i="26" s="1"/>
  <c r="D23" i="17" s="1"/>
  <c r="E38" i="26"/>
  <c r="F38" i="26"/>
  <c r="G38" i="26"/>
  <c r="H38" i="26"/>
  <c r="I38" i="26"/>
  <c r="J38" i="26"/>
  <c r="K38" i="26"/>
  <c r="L38" i="26"/>
  <c r="L28" i="26" s="1"/>
  <c r="L23" i="17" s="1"/>
  <c r="M38" i="26"/>
  <c r="N38" i="26"/>
  <c r="O38" i="26"/>
  <c r="P38" i="26"/>
  <c r="Q38" i="26"/>
  <c r="R38" i="26"/>
  <c r="S38" i="26"/>
  <c r="T38" i="26"/>
  <c r="T28" i="26" s="1"/>
  <c r="T23" i="17" s="1"/>
  <c r="U38" i="26"/>
  <c r="V38" i="26"/>
  <c r="W38" i="26"/>
  <c r="X38" i="26"/>
  <c r="Y38" i="26"/>
  <c r="Z38" i="26"/>
  <c r="AA38" i="26"/>
  <c r="AA28" i="26" s="1"/>
  <c r="AA23" i="17" s="1"/>
  <c r="AB38" i="26"/>
  <c r="AB28" i="26" s="1"/>
  <c r="AB23" i="17" s="1"/>
  <c r="AC38" i="26"/>
  <c r="AD38" i="26"/>
  <c r="AE38" i="26"/>
  <c r="AF38" i="26"/>
  <c r="AG38" i="26"/>
  <c r="AH38" i="26"/>
  <c r="AI38" i="26"/>
  <c r="AJ38" i="26"/>
  <c r="AJ28" i="26" s="1"/>
  <c r="AJ23" i="17" s="1"/>
  <c r="AK38" i="26"/>
  <c r="AL38" i="26"/>
  <c r="AM38" i="26"/>
  <c r="AN38" i="26"/>
  <c r="AO38" i="26"/>
  <c r="AP38" i="26"/>
  <c r="AQ38" i="26"/>
  <c r="AR38" i="26"/>
  <c r="AR28" i="26" s="1"/>
  <c r="AR23" i="17" s="1"/>
  <c r="D41" i="26"/>
  <c r="E41" i="26"/>
  <c r="F41" i="26"/>
  <c r="G41" i="26"/>
  <c r="H41" i="26"/>
  <c r="I41" i="26"/>
  <c r="I36" i="17" s="1"/>
  <c r="J41" i="26"/>
  <c r="K41" i="26"/>
  <c r="L41" i="26"/>
  <c r="L44" i="26" s="1"/>
  <c r="L39" i="17" s="1"/>
  <c r="M41" i="26"/>
  <c r="M36" i="17" s="1"/>
  <c r="N41" i="26"/>
  <c r="O41" i="26"/>
  <c r="P41" i="26"/>
  <c r="Q41" i="26"/>
  <c r="R41" i="26"/>
  <c r="S41" i="26"/>
  <c r="T41" i="26"/>
  <c r="U41" i="26"/>
  <c r="U36" i="17" s="1"/>
  <c r="V41" i="26"/>
  <c r="W41" i="26"/>
  <c r="X41" i="26"/>
  <c r="Y41" i="26"/>
  <c r="Z41" i="26"/>
  <c r="AA41" i="26"/>
  <c r="AB41" i="26"/>
  <c r="AC41" i="26"/>
  <c r="AC36" i="17" s="1"/>
  <c r="AD41" i="26"/>
  <c r="AE41" i="26"/>
  <c r="AF41" i="26"/>
  <c r="AG41" i="26"/>
  <c r="AH41" i="26"/>
  <c r="AI41" i="26"/>
  <c r="AJ41" i="26"/>
  <c r="AK41" i="26"/>
  <c r="AL41" i="26"/>
  <c r="AM41" i="26"/>
  <c r="AN41" i="26"/>
  <c r="AO41" i="26"/>
  <c r="AP41" i="26"/>
  <c r="AQ41" i="26"/>
  <c r="AR41" i="26"/>
  <c r="AR44" i="26" s="1"/>
  <c r="AR39" i="17" s="1"/>
  <c r="D48" i="26"/>
  <c r="E48" i="26"/>
  <c r="F48" i="26"/>
  <c r="G48" i="26"/>
  <c r="G47" i="26" s="1"/>
  <c r="G42" i="17" s="1"/>
  <c r="H48" i="26"/>
  <c r="H43" i="17" s="1"/>
  <c r="I48" i="26"/>
  <c r="J48" i="26"/>
  <c r="J47" i="26" s="1"/>
  <c r="K48" i="26"/>
  <c r="K47" i="26" s="1"/>
  <c r="K63" i="26" s="1"/>
  <c r="K58" i="17" s="1"/>
  <c r="L48" i="26"/>
  <c r="M48" i="26"/>
  <c r="N48" i="26"/>
  <c r="O48" i="26"/>
  <c r="O47" i="26" s="1"/>
  <c r="O63" i="26" s="1"/>
  <c r="O42" i="17"/>
  <c r="P48" i="26"/>
  <c r="Q48" i="26"/>
  <c r="R48" i="26"/>
  <c r="S48" i="26"/>
  <c r="S47" i="26" s="1"/>
  <c r="S42" i="17"/>
  <c r="T48" i="26"/>
  <c r="U48" i="26"/>
  <c r="V48" i="26"/>
  <c r="W48" i="26"/>
  <c r="W47" i="26" s="1"/>
  <c r="W42" i="17" s="1"/>
  <c r="X48" i="26"/>
  <c r="X43" i="17" s="1"/>
  <c r="Y48" i="26"/>
  <c r="Z48" i="26"/>
  <c r="Z47" i="26" s="1"/>
  <c r="AA48" i="26"/>
  <c r="AA47" i="26" s="1"/>
  <c r="AA63" i="26" s="1"/>
  <c r="AA58" i="17" s="1"/>
  <c r="AA42" i="17"/>
  <c r="AB48" i="26"/>
  <c r="AC48" i="26"/>
  <c r="AD48" i="26"/>
  <c r="AE48" i="26"/>
  <c r="AE47" i="26" s="1"/>
  <c r="AE63" i="26" s="1"/>
  <c r="AE42" i="17"/>
  <c r="AF48" i="26"/>
  <c r="AG48" i="26"/>
  <c r="AH48" i="26"/>
  <c r="AI48" i="26"/>
  <c r="AJ48" i="26"/>
  <c r="AK48" i="26"/>
  <c r="AL48" i="26"/>
  <c r="AM48" i="26"/>
  <c r="AM47" i="26" s="1"/>
  <c r="AM42" i="17" s="1"/>
  <c r="AN48" i="26"/>
  <c r="AN43" i="17" s="1"/>
  <c r="AO48" i="26"/>
  <c r="AP48" i="26"/>
  <c r="AP47" i="26" s="1"/>
  <c r="AQ48" i="26"/>
  <c r="AQ47" i="26" s="1"/>
  <c r="AQ63" i="26" s="1"/>
  <c r="AQ58" i="17" s="1"/>
  <c r="AR48" i="26"/>
  <c r="D51" i="26"/>
  <c r="E51" i="26"/>
  <c r="F51" i="26"/>
  <c r="G51" i="26"/>
  <c r="H51" i="26"/>
  <c r="H46" i="17" s="1"/>
  <c r="I51" i="26"/>
  <c r="J51" i="26"/>
  <c r="K51" i="26"/>
  <c r="L51" i="26"/>
  <c r="M51" i="26"/>
  <c r="N51" i="26"/>
  <c r="N46" i="17" s="1"/>
  <c r="O51" i="26"/>
  <c r="P51" i="26"/>
  <c r="Q51" i="26"/>
  <c r="R51" i="26"/>
  <c r="R47" i="26"/>
  <c r="S51" i="26"/>
  <c r="S46" i="17" s="1"/>
  <c r="T51" i="26"/>
  <c r="U51" i="26"/>
  <c r="V51" i="26"/>
  <c r="W51" i="26"/>
  <c r="X51" i="26"/>
  <c r="X46" i="17" s="1"/>
  <c r="X47" i="26"/>
  <c r="Y51" i="26"/>
  <c r="Z51" i="26"/>
  <c r="AA51" i="26"/>
  <c r="AB51" i="26"/>
  <c r="AC51" i="26"/>
  <c r="AD51" i="26"/>
  <c r="AD46" i="17" s="1"/>
  <c r="AE51" i="26"/>
  <c r="AF51" i="26"/>
  <c r="AG51" i="26"/>
  <c r="AH51" i="26"/>
  <c r="AH47" i="26"/>
  <c r="AI51" i="26"/>
  <c r="AI46" i="17" s="1"/>
  <c r="AJ51" i="26"/>
  <c r="AK51" i="26"/>
  <c r="AL51" i="26"/>
  <c r="AM51" i="26"/>
  <c r="AN51" i="26"/>
  <c r="AN46" i="17" s="1"/>
  <c r="AO51" i="26"/>
  <c r="AP51" i="26"/>
  <c r="AQ51" i="26"/>
  <c r="AR51" i="26"/>
  <c r="D54" i="26"/>
  <c r="D49" i="17" s="1"/>
  <c r="E54" i="26"/>
  <c r="F54" i="26"/>
  <c r="G54" i="26"/>
  <c r="H54" i="26"/>
  <c r="I54" i="26"/>
  <c r="J54" i="26"/>
  <c r="K54" i="26"/>
  <c r="L54" i="26"/>
  <c r="L49" i="17" s="1"/>
  <c r="M54" i="26"/>
  <c r="M49" i="17" s="1"/>
  <c r="N54" i="26"/>
  <c r="O54" i="26"/>
  <c r="P54" i="26"/>
  <c r="Q54" i="26"/>
  <c r="R54" i="26"/>
  <c r="S54" i="26"/>
  <c r="T54" i="26"/>
  <c r="T49" i="17" s="1"/>
  <c r="U54" i="26"/>
  <c r="V54" i="26"/>
  <c r="W54" i="26"/>
  <c r="X54" i="26"/>
  <c r="Y54" i="26"/>
  <c r="Z54" i="26"/>
  <c r="AA54" i="26"/>
  <c r="AB54" i="26"/>
  <c r="AB49" i="17" s="1"/>
  <c r="AC54" i="26"/>
  <c r="AC49" i="17" s="1"/>
  <c r="AD54" i="26"/>
  <c r="AE54" i="26"/>
  <c r="AF54" i="26"/>
  <c r="AG54" i="26"/>
  <c r="AH54" i="26"/>
  <c r="AI54" i="26"/>
  <c r="AJ54" i="26"/>
  <c r="AJ49" i="17" s="1"/>
  <c r="AK54" i="26"/>
  <c r="AL54" i="26"/>
  <c r="AM54" i="26"/>
  <c r="AN54" i="26"/>
  <c r="AO54" i="26"/>
  <c r="AP54" i="26"/>
  <c r="AQ54" i="26"/>
  <c r="AR54" i="26"/>
  <c r="AR49" i="17" s="1"/>
  <c r="D57" i="26"/>
  <c r="E57" i="26"/>
  <c r="F57" i="26"/>
  <c r="F47" i="26" s="1"/>
  <c r="F63" i="26" s="1"/>
  <c r="G57" i="26"/>
  <c r="H57" i="26"/>
  <c r="I57" i="26"/>
  <c r="I47" i="26" s="1"/>
  <c r="I42" i="17" s="1"/>
  <c r="J57" i="26"/>
  <c r="K57" i="26"/>
  <c r="L57" i="26"/>
  <c r="M57" i="26"/>
  <c r="N57" i="26"/>
  <c r="O57" i="26"/>
  <c r="P57" i="26"/>
  <c r="Q57" i="26"/>
  <c r="Q47" i="26" s="1"/>
  <c r="R57" i="26"/>
  <c r="S57" i="26"/>
  <c r="T57" i="26"/>
  <c r="U57" i="26"/>
  <c r="V57" i="26"/>
  <c r="V47" i="26" s="1"/>
  <c r="V63" i="26" s="1"/>
  <c r="W57" i="26"/>
  <c r="X57" i="26"/>
  <c r="Y57" i="26"/>
  <c r="Y47" i="26" s="1"/>
  <c r="Y42" i="17" s="1"/>
  <c r="Z57" i="26"/>
  <c r="AA57" i="26"/>
  <c r="AB57" i="26"/>
  <c r="AC57" i="26"/>
  <c r="AD57" i="26"/>
  <c r="AE57" i="26"/>
  <c r="AF57" i="26"/>
  <c r="AG57" i="26"/>
  <c r="AG47" i="26" s="1"/>
  <c r="AH57" i="26"/>
  <c r="AI57" i="26"/>
  <c r="AJ57" i="26"/>
  <c r="AK57" i="26"/>
  <c r="AL57" i="26"/>
  <c r="AL47" i="26" s="1"/>
  <c r="AL63" i="26" s="1"/>
  <c r="AM57" i="26"/>
  <c r="AN57" i="26"/>
  <c r="AO57" i="26"/>
  <c r="AO47" i="26" s="1"/>
  <c r="AO42" i="17" s="1"/>
  <c r="AP57" i="26"/>
  <c r="AQ57" i="26"/>
  <c r="AR57" i="26"/>
  <c r="D60" i="26"/>
  <c r="E60" i="26"/>
  <c r="F60" i="26"/>
  <c r="G60" i="26"/>
  <c r="G63" i="26" s="1"/>
  <c r="H60" i="26"/>
  <c r="I60" i="26"/>
  <c r="J60" i="26"/>
  <c r="K60" i="26"/>
  <c r="L60" i="26"/>
  <c r="M60" i="26"/>
  <c r="N60" i="26"/>
  <c r="O60" i="26"/>
  <c r="P60" i="26"/>
  <c r="Q60" i="26"/>
  <c r="R60" i="26"/>
  <c r="S60" i="26"/>
  <c r="S63" i="26" s="1"/>
  <c r="S58" i="17" s="1"/>
  <c r="T60" i="26"/>
  <c r="U60" i="26"/>
  <c r="V60" i="26"/>
  <c r="W60" i="26"/>
  <c r="W63" i="26" s="1"/>
  <c r="W58" i="17" s="1"/>
  <c r="X60" i="26"/>
  <c r="Y60" i="26"/>
  <c r="Y63" i="26" s="1"/>
  <c r="Z60" i="26"/>
  <c r="AA60" i="26"/>
  <c r="AB60" i="26"/>
  <c r="AC60" i="26"/>
  <c r="AD60" i="26"/>
  <c r="AE60" i="26"/>
  <c r="AF60" i="26"/>
  <c r="AG60" i="26"/>
  <c r="AH60" i="26"/>
  <c r="AI60" i="26"/>
  <c r="AJ60" i="26"/>
  <c r="AK60" i="26"/>
  <c r="AL60" i="26"/>
  <c r="AM60" i="26"/>
  <c r="AN60" i="26"/>
  <c r="AO60" i="26"/>
  <c r="AP60" i="26"/>
  <c r="AQ60" i="26"/>
  <c r="AR60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L19" i="17"/>
  <c r="M19" i="17"/>
  <c r="N19" i="17"/>
  <c r="O19" i="17"/>
  <c r="P19" i="17"/>
  <c r="Q19" i="17"/>
  <c r="R19" i="17"/>
  <c r="T19" i="17"/>
  <c r="U19" i="17"/>
  <c r="V19" i="17"/>
  <c r="W19" i="17"/>
  <c r="X19" i="17"/>
  <c r="Y19" i="17"/>
  <c r="Z19" i="17"/>
  <c r="AB19" i="17"/>
  <c r="AC19" i="17"/>
  <c r="AD19" i="17"/>
  <c r="AE19" i="17"/>
  <c r="AF19" i="17"/>
  <c r="AG19" i="17"/>
  <c r="AH19" i="17"/>
  <c r="AJ19" i="17"/>
  <c r="AK19" i="17"/>
  <c r="AL19" i="17"/>
  <c r="AM19" i="17"/>
  <c r="AN19" i="17"/>
  <c r="AO19" i="17"/>
  <c r="AP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G27" i="17"/>
  <c r="H27" i="17"/>
  <c r="I27" i="17"/>
  <c r="J27" i="17"/>
  <c r="K27" i="17"/>
  <c r="L27" i="17"/>
  <c r="N27" i="17"/>
  <c r="O27" i="17"/>
  <c r="P27" i="17"/>
  <c r="Q27" i="17"/>
  <c r="R27" i="17"/>
  <c r="S27" i="17"/>
  <c r="T27" i="17"/>
  <c r="U27" i="17"/>
  <c r="V27" i="17"/>
  <c r="W27" i="17"/>
  <c r="Y27" i="17"/>
  <c r="Z27" i="17"/>
  <c r="AA27" i="17"/>
  <c r="AB27" i="17"/>
  <c r="AC27" i="17"/>
  <c r="AE27" i="17"/>
  <c r="AF27" i="17"/>
  <c r="AG27" i="17"/>
  <c r="AH27" i="17"/>
  <c r="AI27" i="17"/>
  <c r="AJ27" i="17"/>
  <c r="AK27" i="17"/>
  <c r="AL27" i="17"/>
  <c r="AM27" i="17"/>
  <c r="AN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E30" i="17"/>
  <c r="F30" i="17"/>
  <c r="G30" i="17"/>
  <c r="I30" i="17"/>
  <c r="J30" i="17"/>
  <c r="K30" i="17"/>
  <c r="L30" i="17"/>
  <c r="M30" i="17"/>
  <c r="N30" i="17"/>
  <c r="O30" i="17"/>
  <c r="Q30" i="17"/>
  <c r="R30" i="17"/>
  <c r="S30" i="17"/>
  <c r="T30" i="17"/>
  <c r="U30" i="17"/>
  <c r="V30" i="17"/>
  <c r="W30" i="17"/>
  <c r="Y30" i="17"/>
  <c r="Z30" i="17"/>
  <c r="AA30" i="17"/>
  <c r="AB30" i="17"/>
  <c r="AC30" i="17"/>
  <c r="AD30" i="17"/>
  <c r="AE30" i="17"/>
  <c r="AG30" i="17"/>
  <c r="AH30" i="17"/>
  <c r="AI30" i="17"/>
  <c r="AJ30" i="17"/>
  <c r="AK30" i="17"/>
  <c r="AL30" i="17"/>
  <c r="AM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H33" i="17"/>
  <c r="I33" i="17"/>
  <c r="J33" i="17"/>
  <c r="K33" i="17"/>
  <c r="L33" i="17"/>
  <c r="M33" i="17"/>
  <c r="N33" i="17"/>
  <c r="P33" i="17"/>
  <c r="Q33" i="17"/>
  <c r="R33" i="17"/>
  <c r="S33" i="17"/>
  <c r="T33" i="17"/>
  <c r="U33" i="17"/>
  <c r="V33" i="17"/>
  <c r="X33" i="17"/>
  <c r="Y33" i="17"/>
  <c r="Z33" i="17"/>
  <c r="AA33" i="17"/>
  <c r="AB33" i="17"/>
  <c r="AC33" i="17"/>
  <c r="AD33" i="17"/>
  <c r="AF33" i="17"/>
  <c r="AG33" i="17"/>
  <c r="AH33" i="17"/>
  <c r="AI33" i="17"/>
  <c r="AJ33" i="17"/>
  <c r="AK33" i="17"/>
  <c r="AL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F36" i="17"/>
  <c r="G36" i="17"/>
  <c r="H36" i="17"/>
  <c r="J36" i="17"/>
  <c r="K36" i="17"/>
  <c r="L36" i="17"/>
  <c r="N36" i="17"/>
  <c r="O36" i="17"/>
  <c r="P36" i="17"/>
  <c r="Q36" i="17"/>
  <c r="R36" i="17"/>
  <c r="S36" i="17"/>
  <c r="T36" i="17"/>
  <c r="V36" i="17"/>
  <c r="W36" i="17"/>
  <c r="X36" i="17"/>
  <c r="Y36" i="17"/>
  <c r="Z36" i="17"/>
  <c r="AA36" i="17"/>
  <c r="AB36" i="17"/>
  <c r="AD36" i="17"/>
  <c r="AE36" i="17"/>
  <c r="AF36" i="17"/>
  <c r="AG36" i="17"/>
  <c r="AH36" i="17"/>
  <c r="AI36" i="17"/>
  <c r="AJ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D43" i="17"/>
  <c r="E43" i="17"/>
  <c r="F43" i="17"/>
  <c r="G43" i="17"/>
  <c r="I43" i="17"/>
  <c r="J43" i="17"/>
  <c r="K43" i="17"/>
  <c r="L43" i="17"/>
  <c r="M43" i="17"/>
  <c r="N43" i="17"/>
  <c r="O43" i="17"/>
  <c r="Q43" i="17"/>
  <c r="R43" i="17"/>
  <c r="S43" i="17"/>
  <c r="T43" i="17"/>
  <c r="U43" i="17"/>
  <c r="V43" i="17"/>
  <c r="W43" i="17"/>
  <c r="Y43" i="17"/>
  <c r="Z43" i="17"/>
  <c r="AA43" i="17"/>
  <c r="AC43" i="17"/>
  <c r="AD43" i="17"/>
  <c r="AE43" i="17"/>
  <c r="AG43" i="17"/>
  <c r="AH43" i="17"/>
  <c r="AI43" i="17"/>
  <c r="AJ43" i="17"/>
  <c r="AK43" i="17"/>
  <c r="AL43" i="17"/>
  <c r="AM43" i="17"/>
  <c r="AO43" i="17"/>
  <c r="AP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G46" i="17"/>
  <c r="I46" i="17"/>
  <c r="J46" i="17"/>
  <c r="K46" i="17"/>
  <c r="L46" i="17"/>
  <c r="O46" i="17"/>
  <c r="P46" i="17"/>
  <c r="Q46" i="17"/>
  <c r="R46" i="17"/>
  <c r="T46" i="17"/>
  <c r="U46" i="17"/>
  <c r="V46" i="17"/>
  <c r="W46" i="17"/>
  <c r="Y46" i="17"/>
  <c r="Z46" i="17"/>
  <c r="AA46" i="17"/>
  <c r="AB46" i="17"/>
  <c r="AE46" i="17"/>
  <c r="AF46" i="17"/>
  <c r="AG46" i="17"/>
  <c r="AH46" i="17"/>
  <c r="AJ46" i="17"/>
  <c r="AK46" i="17"/>
  <c r="AL46" i="17"/>
  <c r="AM46" i="17"/>
  <c r="AO46" i="17"/>
  <c r="AP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F49" i="17"/>
  <c r="G49" i="17"/>
  <c r="H49" i="17"/>
  <c r="I49" i="17"/>
  <c r="J49" i="17"/>
  <c r="K49" i="17"/>
  <c r="N49" i="17"/>
  <c r="O49" i="17"/>
  <c r="P49" i="17"/>
  <c r="Q49" i="17"/>
  <c r="R49" i="17"/>
  <c r="S49" i="17"/>
  <c r="V49" i="17"/>
  <c r="W49" i="17"/>
  <c r="X49" i="17"/>
  <c r="Y49" i="17"/>
  <c r="Z49" i="17"/>
  <c r="AA49" i="17"/>
  <c r="AD49" i="17"/>
  <c r="AE49" i="17"/>
  <c r="AF49" i="17"/>
  <c r="AG49" i="17"/>
  <c r="AH49" i="17"/>
  <c r="AI49" i="17"/>
  <c r="AL49" i="17"/>
  <c r="AM49" i="17"/>
  <c r="AN49" i="17"/>
  <c r="AO49" i="17"/>
  <c r="AP49" i="17"/>
  <c r="AQ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D52" i="17"/>
  <c r="AE52" i="17"/>
  <c r="AF52" i="17"/>
  <c r="AG52" i="17"/>
  <c r="AH52" i="17"/>
  <c r="AI52" i="17"/>
  <c r="AJ52" i="17"/>
  <c r="AK52" i="17"/>
  <c r="AL52" i="17"/>
  <c r="AM52" i="17"/>
  <c r="AN52" i="17"/>
  <c r="AO52" i="17"/>
  <c r="AP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E55" i="17"/>
  <c r="F55" i="17"/>
  <c r="G55" i="17"/>
  <c r="H55" i="17"/>
  <c r="I55" i="17"/>
  <c r="J55" i="17"/>
  <c r="K55" i="17"/>
  <c r="L55" i="17"/>
  <c r="M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E55" i="17"/>
  <c r="AF55" i="17"/>
  <c r="AG55" i="17"/>
  <c r="AH55" i="17"/>
  <c r="AI55" i="17"/>
  <c r="AJ55" i="17"/>
  <c r="AK55" i="17"/>
  <c r="AL55" i="17"/>
  <c r="AM55" i="17"/>
  <c r="AN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G63" i="25"/>
  <c r="G47" i="16"/>
  <c r="E63" i="25"/>
  <c r="E47" i="16"/>
  <c r="L63" i="16"/>
  <c r="K41" i="16"/>
  <c r="H44" i="25"/>
  <c r="H44" i="16"/>
  <c r="H28" i="16"/>
  <c r="L41" i="15"/>
  <c r="E44" i="24"/>
  <c r="E44" i="15"/>
  <c r="E28" i="15"/>
  <c r="L29" i="15"/>
  <c r="L28" i="24"/>
  <c r="L28" i="15" s="1"/>
  <c r="M60" i="14"/>
  <c r="M48" i="14"/>
  <c r="H63" i="23"/>
  <c r="H47" i="14"/>
  <c r="AE58" i="17"/>
  <c r="Y58" i="17"/>
  <c r="O58" i="17"/>
  <c r="AP63" i="26"/>
  <c r="AP42" i="17"/>
  <c r="AL42" i="17"/>
  <c r="AH63" i="26"/>
  <c r="AH42" i="17"/>
  <c r="Z63" i="26"/>
  <c r="Z42" i="17"/>
  <c r="X42" i="17"/>
  <c r="V42" i="17"/>
  <c r="R63" i="26"/>
  <c r="R42" i="17"/>
  <c r="J63" i="26"/>
  <c r="J42" i="17"/>
  <c r="F42" i="17"/>
  <c r="AQ44" i="26"/>
  <c r="AQ39" i="17"/>
  <c r="AQ23" i="17"/>
  <c r="AK23" i="17"/>
  <c r="AC44" i="26"/>
  <c r="AC39" i="17"/>
  <c r="AC23" i="17"/>
  <c r="AA44" i="26"/>
  <c r="AA39" i="17"/>
  <c r="U44" i="26"/>
  <c r="U39" i="17" s="1"/>
  <c r="U23" i="17"/>
  <c r="S39" i="17"/>
  <c r="S23" i="17"/>
  <c r="K44" i="26"/>
  <c r="E23" i="17"/>
  <c r="J63" i="16"/>
  <c r="L44" i="25"/>
  <c r="L28" i="16"/>
  <c r="L60" i="15"/>
  <c r="L54" i="15"/>
  <c r="J63" i="24"/>
  <c r="J47" i="15"/>
  <c r="H63" i="24"/>
  <c r="H47" i="15"/>
  <c r="L48" i="15"/>
  <c r="G63" i="23"/>
  <c r="G47" i="14"/>
  <c r="M41" i="14"/>
  <c r="M29" i="14"/>
  <c r="L44" i="23"/>
  <c r="L44" i="14" s="1"/>
  <c r="L28" i="14"/>
  <c r="M42" i="25"/>
  <c r="M42" i="16" s="1"/>
  <c r="M39" i="25"/>
  <c r="M39" i="16" s="1"/>
  <c r="M36" i="25"/>
  <c r="M36" i="16" s="1"/>
  <c r="M33" i="25"/>
  <c r="M33" i="16" s="1"/>
  <c r="M30" i="25"/>
  <c r="M30" i="16"/>
  <c r="D28" i="23"/>
  <c r="AR55" i="13"/>
  <c r="AR71" i="22"/>
  <c r="AR71" i="13" s="1"/>
  <c r="AP55" i="13"/>
  <c r="AP71" i="22"/>
  <c r="AP71" i="13"/>
  <c r="AL55" i="13"/>
  <c r="AL71" i="22"/>
  <c r="AL71" i="13" s="1"/>
  <c r="AH55" i="13"/>
  <c r="AH71" i="22"/>
  <c r="AH71" i="13"/>
  <c r="AD55" i="13"/>
  <c r="AD71" i="22"/>
  <c r="AD71" i="13" s="1"/>
  <c r="AB55" i="13"/>
  <c r="AB71" i="22"/>
  <c r="AB71" i="13" s="1"/>
  <c r="Z55" i="13"/>
  <c r="Z71" i="22"/>
  <c r="Z71" i="13"/>
  <c r="V55" i="13"/>
  <c r="V71" i="22"/>
  <c r="V71" i="13" s="1"/>
  <c r="R55" i="13"/>
  <c r="R71" i="22"/>
  <c r="R71" i="13"/>
  <c r="P55" i="13"/>
  <c r="P71" i="22"/>
  <c r="P71" i="13" s="1"/>
  <c r="N55" i="13"/>
  <c r="N71" i="22"/>
  <c r="N71" i="13" s="1"/>
  <c r="L55" i="13"/>
  <c r="L71" i="22"/>
  <c r="L71" i="13" s="1"/>
  <c r="J55" i="13"/>
  <c r="J71" i="22"/>
  <c r="J71" i="13"/>
  <c r="AQ71" i="22"/>
  <c r="AQ71" i="13"/>
  <c r="AQ55" i="13"/>
  <c r="AO71" i="22"/>
  <c r="AO71" i="13" s="1"/>
  <c r="AO55" i="13"/>
  <c r="AI71" i="22"/>
  <c r="AI71" i="13" s="1"/>
  <c r="AI55" i="13"/>
  <c r="AA71" i="22"/>
  <c r="AA71" i="13"/>
  <c r="AA55" i="13"/>
  <c r="S71" i="22"/>
  <c r="S71" i="13" s="1"/>
  <c r="S55" i="13"/>
  <c r="Q71" i="22"/>
  <c r="Q71" i="13" s="1"/>
  <c r="Q55" i="13"/>
  <c r="I71" i="22"/>
  <c r="I71" i="13" s="1"/>
  <c r="I55" i="13"/>
  <c r="AQ32" i="13"/>
  <c r="AQ48" i="22"/>
  <c r="AQ48" i="13"/>
  <c r="AM32" i="13"/>
  <c r="AM48" i="22"/>
  <c r="AM48" i="13" s="1"/>
  <c r="AK32" i="13"/>
  <c r="AK48" i="22"/>
  <c r="AK48" i="13" s="1"/>
  <c r="AI32" i="13"/>
  <c r="AI48" i="22"/>
  <c r="AI48" i="13"/>
  <c r="AE32" i="13"/>
  <c r="AE48" i="22"/>
  <c r="AE48" i="13" s="1"/>
  <c r="AC32" i="13"/>
  <c r="AC48" i="22"/>
  <c r="AC48" i="13" s="1"/>
  <c r="AA32" i="13"/>
  <c r="AA48" i="22"/>
  <c r="AA48" i="13"/>
  <c r="W32" i="13"/>
  <c r="W48" i="22"/>
  <c r="W48" i="13" s="1"/>
  <c r="U32" i="13"/>
  <c r="U48" i="22"/>
  <c r="U48" i="13" s="1"/>
  <c r="S32" i="13"/>
  <c r="S48" i="22"/>
  <c r="S48" i="13"/>
  <c r="O32" i="13"/>
  <c r="O48" i="22"/>
  <c r="O48" i="13" s="1"/>
  <c r="M32" i="13"/>
  <c r="M48" i="22"/>
  <c r="M48" i="13" s="1"/>
  <c r="G32" i="13"/>
  <c r="G48" i="22"/>
  <c r="G48" i="13" s="1"/>
  <c r="E32" i="13"/>
  <c r="E48" i="22"/>
  <c r="E48" i="13" s="1"/>
  <c r="AN13" i="13"/>
  <c r="AN29" i="22"/>
  <c r="AN29" i="13" s="1"/>
  <c r="AL13" i="13"/>
  <c r="AL29" i="22"/>
  <c r="AL29" i="13" s="1"/>
  <c r="AF13" i="13"/>
  <c r="AF29" i="22"/>
  <c r="AF29" i="13" s="1"/>
  <c r="AD13" i="13"/>
  <c r="AD29" i="22"/>
  <c r="AD29" i="13" s="1"/>
  <c r="AB13" i="13"/>
  <c r="AB29" i="22"/>
  <c r="AB29" i="13" s="1"/>
  <c r="X13" i="13"/>
  <c r="X29" i="22"/>
  <c r="X29" i="13" s="1"/>
  <c r="V13" i="13"/>
  <c r="V29" i="22"/>
  <c r="V29" i="13" s="1"/>
  <c r="R13" i="13"/>
  <c r="R29" i="22"/>
  <c r="R29" i="13"/>
  <c r="P13" i="13"/>
  <c r="P29" i="22"/>
  <c r="P29" i="13" s="1"/>
  <c r="N13" i="13"/>
  <c r="N29" i="22"/>
  <c r="N29" i="13" s="1"/>
  <c r="J13" i="13"/>
  <c r="J29" i="22"/>
  <c r="J29" i="13" s="1"/>
  <c r="H13" i="13"/>
  <c r="H29" i="22"/>
  <c r="H29" i="13" s="1"/>
  <c r="F13" i="13"/>
  <c r="F29" i="22"/>
  <c r="F29" i="13" s="1"/>
  <c r="I48" i="21"/>
  <c r="I48" i="12"/>
  <c r="I32" i="12"/>
  <c r="H13" i="12"/>
  <c r="H29" i="21"/>
  <c r="H29" i="12" s="1"/>
  <c r="F13" i="12"/>
  <c r="F29" i="21"/>
  <c r="F29" i="12"/>
  <c r="L56" i="11"/>
  <c r="K55" i="11"/>
  <c r="K71" i="20"/>
  <c r="K71" i="11" s="1"/>
  <c r="I55" i="11"/>
  <c r="I71" i="20"/>
  <c r="I71" i="11" s="1"/>
  <c r="E55" i="11"/>
  <c r="E71" i="20"/>
  <c r="E71" i="11"/>
  <c r="L32" i="20"/>
  <c r="L32" i="11" s="1"/>
  <c r="L33" i="11"/>
  <c r="H48" i="20"/>
  <c r="H48" i="11"/>
  <c r="H32" i="11"/>
  <c r="L26" i="11"/>
  <c r="L14" i="11"/>
  <c r="L13" i="20"/>
  <c r="L13" i="11"/>
  <c r="J29" i="20"/>
  <c r="J29" i="11"/>
  <c r="J13" i="11"/>
  <c r="H29" i="20"/>
  <c r="H29" i="11"/>
  <c r="H13" i="11"/>
  <c r="F29" i="20"/>
  <c r="F29" i="11"/>
  <c r="F13" i="11"/>
  <c r="D29" i="20"/>
  <c r="D29" i="11" s="1"/>
  <c r="D13" i="11"/>
  <c r="G71" i="19"/>
  <c r="G71" i="10" s="1"/>
  <c r="G55" i="10"/>
  <c r="M33" i="10"/>
  <c r="K48" i="19"/>
  <c r="K48" i="10"/>
  <c r="K32" i="10"/>
  <c r="E48" i="19"/>
  <c r="E48" i="10" s="1"/>
  <c r="E32" i="10"/>
  <c r="F29" i="19"/>
  <c r="F29" i="10"/>
  <c r="F13" i="10"/>
  <c r="K45" i="12"/>
  <c r="K33" i="12"/>
  <c r="J48" i="21"/>
  <c r="J48" i="12" s="1"/>
  <c r="J32" i="12"/>
  <c r="H48" i="21"/>
  <c r="H48" i="12"/>
  <c r="H32" i="12"/>
  <c r="D48" i="21"/>
  <c r="D48" i="12"/>
  <c r="D32" i="12"/>
  <c r="E29" i="21"/>
  <c r="E29" i="12" s="1"/>
  <c r="E13" i="12"/>
  <c r="J71" i="20"/>
  <c r="J71" i="11" s="1"/>
  <c r="J55" i="11"/>
  <c r="F71" i="20"/>
  <c r="F71" i="11"/>
  <c r="F55" i="11"/>
  <c r="L48" i="20"/>
  <c r="L48" i="11" s="1"/>
  <c r="L45" i="11"/>
  <c r="K48" i="20"/>
  <c r="K48" i="11"/>
  <c r="K32" i="11"/>
  <c r="I48" i="20"/>
  <c r="I48" i="11" s="1"/>
  <c r="I32" i="11"/>
  <c r="G48" i="20"/>
  <c r="G48" i="11" s="1"/>
  <c r="G32" i="11"/>
  <c r="E48" i="20"/>
  <c r="E48" i="11" s="1"/>
  <c r="E32" i="11"/>
  <c r="I29" i="20"/>
  <c r="I29" i="11"/>
  <c r="I13" i="11"/>
  <c r="E29" i="20"/>
  <c r="E29" i="11" s="1"/>
  <c r="E13" i="11"/>
  <c r="L71" i="19"/>
  <c r="L71" i="10" s="1"/>
  <c r="L55" i="10"/>
  <c r="H71" i="19"/>
  <c r="H71" i="10" s="1"/>
  <c r="H55" i="10"/>
  <c r="J32" i="10"/>
  <c r="J48" i="19"/>
  <c r="J48" i="10"/>
  <c r="H32" i="10"/>
  <c r="H48" i="19"/>
  <c r="H48" i="10"/>
  <c r="F32" i="10"/>
  <c r="F48" i="19"/>
  <c r="F48" i="10"/>
  <c r="I29" i="19"/>
  <c r="I29" i="10" s="1"/>
  <c r="I13" i="10"/>
  <c r="G29" i="19"/>
  <c r="G29" i="10" s="1"/>
  <c r="G13" i="10"/>
  <c r="E29" i="19"/>
  <c r="E29" i="10" s="1"/>
  <c r="E13" i="10"/>
  <c r="M69" i="21"/>
  <c r="M69" i="12" s="1"/>
  <c r="M66" i="21"/>
  <c r="M63" i="21"/>
  <c r="M60" i="21"/>
  <c r="M59" i="21" s="1"/>
  <c r="M57" i="21"/>
  <c r="M46" i="21"/>
  <c r="M46" i="12" s="1"/>
  <c r="M43" i="21"/>
  <c r="M43" i="12" s="1"/>
  <c r="M40" i="21"/>
  <c r="M37" i="21"/>
  <c r="M34" i="21"/>
  <c r="M33" i="21" s="1"/>
  <c r="M33" i="12" s="1"/>
  <c r="M57" i="12"/>
  <c r="M62" i="21"/>
  <c r="M62" i="12" s="1"/>
  <c r="M63" i="12"/>
  <c r="M68" i="21"/>
  <c r="M68" i="12" s="1"/>
  <c r="D44" i="23"/>
  <c r="D44" i="14" s="1"/>
  <c r="D28" i="14"/>
  <c r="G63" i="14"/>
  <c r="L44" i="16"/>
  <c r="F58" i="17"/>
  <c r="J58" i="17"/>
  <c r="J65" i="26"/>
  <c r="R58" i="17"/>
  <c r="V58" i="17"/>
  <c r="V65" i="26"/>
  <c r="Z58" i="17"/>
  <c r="Z65" i="26"/>
  <c r="AH58" i="17"/>
  <c r="AL58" i="17"/>
  <c r="AL65" i="26"/>
  <c r="AL67" i="26" s="1"/>
  <c r="AP58" i="17"/>
  <c r="E63" i="16"/>
  <c r="G63" i="16"/>
  <c r="S65" i="26"/>
  <c r="AA65" i="26"/>
  <c r="AQ65" i="26"/>
  <c r="L44" i="24"/>
  <c r="L44" i="15"/>
  <c r="M39" i="21"/>
  <c r="M39" i="12"/>
  <c r="M40" i="12"/>
  <c r="M45" i="21"/>
  <c r="M59" i="12"/>
  <c r="M60" i="12"/>
  <c r="H63" i="15"/>
  <c r="H65" i="24"/>
  <c r="J63" i="15"/>
  <c r="H63" i="14"/>
  <c r="L29" i="20"/>
  <c r="L29" i="11"/>
  <c r="L65" i="25"/>
  <c r="L65" i="16"/>
  <c r="H65" i="15"/>
  <c r="AL62" i="17"/>
  <c r="AL60" i="17"/>
  <c r="Z60" i="17"/>
  <c r="V60" i="17"/>
  <c r="J60" i="17"/>
  <c r="M45" i="12"/>
  <c r="AQ60" i="17"/>
  <c r="AA67" i="26"/>
  <c r="AA62" i="17" s="1"/>
  <c r="AA60" i="17"/>
  <c r="S60" i="17"/>
  <c r="M65" i="21" l="1"/>
  <c r="M65" i="12" s="1"/>
  <c r="M66" i="12"/>
  <c r="AK36" i="17"/>
  <c r="AK44" i="26"/>
  <c r="AK39" i="17" s="1"/>
  <c r="AM33" i="17"/>
  <c r="AM28" i="26"/>
  <c r="AE28" i="26"/>
  <c r="AE33" i="17"/>
  <c r="W33" i="17"/>
  <c r="W28" i="26"/>
  <c r="O33" i="17"/>
  <c r="O28" i="26"/>
  <c r="G28" i="26"/>
  <c r="G33" i="17"/>
  <c r="AN28" i="26"/>
  <c r="AN23" i="17" s="1"/>
  <c r="AN30" i="17"/>
  <c r="AF28" i="26"/>
  <c r="AF23" i="17" s="1"/>
  <c r="AF30" i="17"/>
  <c r="P28" i="26"/>
  <c r="P23" i="17" s="1"/>
  <c r="P30" i="17"/>
  <c r="AI44" i="26"/>
  <c r="AI39" i="17" s="1"/>
  <c r="AI23" i="17"/>
  <c r="H29" i="14"/>
  <c r="H28" i="23"/>
  <c r="M36" i="21"/>
  <c r="M36" i="12" s="1"/>
  <c r="M37" i="12"/>
  <c r="E36" i="17"/>
  <c r="E44" i="26"/>
  <c r="E39" i="17" s="1"/>
  <c r="F63" i="24"/>
  <c r="F47" i="15"/>
  <c r="M34" i="12"/>
  <c r="G58" i="17"/>
  <c r="N55" i="17"/>
  <c r="AH44" i="26"/>
  <c r="AH23" i="17"/>
  <c r="K39" i="17"/>
  <c r="K65" i="26"/>
  <c r="AI47" i="26"/>
  <c r="AB47" i="26"/>
  <c r="AB43" i="17"/>
  <c r="M47" i="26"/>
  <c r="M46" i="17"/>
  <c r="AO28" i="26"/>
  <c r="AO27" i="17"/>
  <c r="M28" i="26"/>
  <c r="M27" i="17"/>
  <c r="M49" i="25"/>
  <c r="M49" i="16" s="1"/>
  <c r="K49" i="16"/>
  <c r="K48" i="25"/>
  <c r="I29" i="15"/>
  <c r="I28" i="24"/>
  <c r="G29" i="14"/>
  <c r="G28" i="23"/>
  <c r="G28" i="14" s="1"/>
  <c r="AF55" i="22"/>
  <c r="AF62" i="13"/>
  <c r="AG55" i="22"/>
  <c r="AG56" i="13"/>
  <c r="Y55" i="22"/>
  <c r="Y56" i="13"/>
  <c r="AO63" i="26"/>
  <c r="AN47" i="26"/>
  <c r="AN42" i="17" s="1"/>
  <c r="T47" i="26"/>
  <c r="N47" i="26"/>
  <c r="N42" i="17" s="1"/>
  <c r="AJ44" i="26"/>
  <c r="AJ39" i="17" s="1"/>
  <c r="AL23" i="17"/>
  <c r="I47" i="25"/>
  <c r="I57" i="16"/>
  <c r="F28" i="25"/>
  <c r="F29" i="16"/>
  <c r="F28" i="24"/>
  <c r="F32" i="15"/>
  <c r="F35" i="14"/>
  <c r="F28" i="23"/>
  <c r="AF43" i="17"/>
  <c r="AF47" i="26"/>
  <c r="P44" i="26"/>
  <c r="P39" i="17" s="1"/>
  <c r="F28" i="26"/>
  <c r="M60" i="25"/>
  <c r="M60" i="16" s="1"/>
  <c r="K60" i="16"/>
  <c r="D63" i="25"/>
  <c r="D60" i="16"/>
  <c r="J41" i="16"/>
  <c r="K40" i="16"/>
  <c r="K38" i="25"/>
  <c r="K29" i="25"/>
  <c r="K30" i="16"/>
  <c r="J35" i="15"/>
  <c r="J28" i="24"/>
  <c r="G44" i="23"/>
  <c r="G41" i="14"/>
  <c r="AM63" i="26"/>
  <c r="AK47" i="26"/>
  <c r="AK42" i="17" s="1"/>
  <c r="AK49" i="17"/>
  <c r="U47" i="26"/>
  <c r="U42" i="17" s="1"/>
  <c r="U49" i="17"/>
  <c r="E47" i="26"/>
  <c r="E42" i="17" s="1"/>
  <c r="E49" i="17"/>
  <c r="AR47" i="26"/>
  <c r="L47" i="26"/>
  <c r="AB44" i="26"/>
  <c r="AB39" i="17" s="1"/>
  <c r="R28" i="26"/>
  <c r="X63" i="26"/>
  <c r="AQ42" i="17"/>
  <c r="K42" i="17"/>
  <c r="X28" i="26"/>
  <c r="X23" i="17" s="1"/>
  <c r="X27" i="17"/>
  <c r="AD28" i="26"/>
  <c r="J23" i="17"/>
  <c r="F47" i="25"/>
  <c r="F47" i="16" s="1"/>
  <c r="M35" i="25"/>
  <c r="M35" i="16" s="1"/>
  <c r="K35" i="16"/>
  <c r="D44" i="24"/>
  <c r="D44" i="15" s="1"/>
  <c r="D41" i="15"/>
  <c r="K51" i="14"/>
  <c r="K47" i="23"/>
  <c r="G39" i="12"/>
  <c r="G32" i="21"/>
  <c r="F32" i="21"/>
  <c r="F33" i="12"/>
  <c r="M16" i="21"/>
  <c r="M16" i="12" s="1"/>
  <c r="K16" i="12"/>
  <c r="K14" i="21"/>
  <c r="AK63" i="26"/>
  <c r="AD55" i="17"/>
  <c r="I63" i="26"/>
  <c r="H47" i="26"/>
  <c r="H42" i="17" s="1"/>
  <c r="AJ47" i="26"/>
  <c r="AD47" i="26"/>
  <c r="AD42" i="17" s="1"/>
  <c r="D47" i="26"/>
  <c r="T44" i="26"/>
  <c r="T39" i="17" s="1"/>
  <c r="H28" i="26"/>
  <c r="H23" i="17" s="1"/>
  <c r="AP28" i="26"/>
  <c r="V23" i="17"/>
  <c r="E35" i="16"/>
  <c r="E28" i="25"/>
  <c r="E28" i="16" s="1"/>
  <c r="L57" i="14"/>
  <c r="L47" i="23"/>
  <c r="D57" i="14"/>
  <c r="D47" i="23"/>
  <c r="Z32" i="22"/>
  <c r="Z32" i="13" s="1"/>
  <c r="Z33" i="13"/>
  <c r="H63" i="26"/>
  <c r="AG42" i="17"/>
  <c r="AG63" i="26"/>
  <c r="Q42" i="17"/>
  <c r="Q63" i="26"/>
  <c r="AC47" i="26"/>
  <c r="AC46" i="17"/>
  <c r="P43" i="17"/>
  <c r="P47" i="26"/>
  <c r="AF44" i="26"/>
  <c r="AF39" i="17" s="1"/>
  <c r="G47" i="24"/>
  <c r="G48" i="15"/>
  <c r="M56" i="14"/>
  <c r="M56" i="25"/>
  <c r="M56" i="16" s="1"/>
  <c r="I55" i="12"/>
  <c r="I71" i="21"/>
  <c r="I71" i="12" s="1"/>
  <c r="J14" i="10"/>
  <c r="J13" i="19"/>
  <c r="D44" i="26"/>
  <c r="D39" i="17" s="1"/>
  <c r="Q28" i="26"/>
  <c r="I41" i="16"/>
  <c r="M34" i="25"/>
  <c r="M34" i="16" s="1"/>
  <c r="D28" i="25"/>
  <c r="D29" i="16"/>
  <c r="L42" i="15"/>
  <c r="L58" i="15"/>
  <c r="L57" i="24"/>
  <c r="K28" i="24"/>
  <c r="M54" i="23"/>
  <c r="AM26" i="13"/>
  <c r="AM29" i="22"/>
  <c r="AM29" i="13" s="1"/>
  <c r="AE26" i="13"/>
  <c r="AE29" i="22"/>
  <c r="AE29" i="13" s="1"/>
  <c r="AR20" i="13"/>
  <c r="AR13" i="22"/>
  <c r="AJ13" i="22"/>
  <c r="AJ20" i="13"/>
  <c r="T13" i="22"/>
  <c r="T20" i="13"/>
  <c r="D13" i="22"/>
  <c r="D20" i="13"/>
  <c r="G17" i="13"/>
  <c r="G13" i="22"/>
  <c r="G13" i="13" s="1"/>
  <c r="E55" i="19"/>
  <c r="J28" i="25"/>
  <c r="J28" i="16" s="1"/>
  <c r="I47" i="24"/>
  <c r="I51" i="15"/>
  <c r="K48" i="15"/>
  <c r="K47" i="24"/>
  <c r="G28" i="24"/>
  <c r="G35" i="15"/>
  <c r="E28" i="23"/>
  <c r="E29" i="14"/>
  <c r="P62" i="13"/>
  <c r="AE55" i="22"/>
  <c r="AE56" i="13"/>
  <c r="F48" i="22"/>
  <c r="F48" i="13" s="1"/>
  <c r="K32" i="22"/>
  <c r="K36" i="13"/>
  <c r="G55" i="20"/>
  <c r="M63" i="10"/>
  <c r="M62" i="19"/>
  <c r="M62" i="10" s="1"/>
  <c r="AG28" i="26"/>
  <c r="K32" i="25"/>
  <c r="I28" i="25"/>
  <c r="I28" i="16" s="1"/>
  <c r="D47" i="24"/>
  <c r="M32" i="23"/>
  <c r="M34" i="14"/>
  <c r="K28" i="23"/>
  <c r="O55" i="22"/>
  <c r="O56" i="13"/>
  <c r="AP48" i="22"/>
  <c r="AP48" i="13" s="1"/>
  <c r="Y32" i="22"/>
  <c r="L13" i="22"/>
  <c r="W29" i="22"/>
  <c r="W29" i="13" s="1"/>
  <c r="W13" i="13"/>
  <c r="K58" i="12"/>
  <c r="M58" i="21"/>
  <c r="I28" i="26"/>
  <c r="L60" i="16"/>
  <c r="E41" i="16"/>
  <c r="H63" i="25"/>
  <c r="M41" i="25"/>
  <c r="M41" i="16" s="1"/>
  <c r="M37" i="25"/>
  <c r="M37" i="16" s="1"/>
  <c r="L31" i="15"/>
  <c r="M51" i="23"/>
  <c r="M53" i="14"/>
  <c r="F47" i="23"/>
  <c r="I28" i="23"/>
  <c r="X17" i="13"/>
  <c r="X55" i="22"/>
  <c r="D48" i="22"/>
  <c r="D48" i="13" s="1"/>
  <c r="AD32" i="22"/>
  <c r="AD32" i="13" s="1"/>
  <c r="AD33" i="13"/>
  <c r="V32" i="22"/>
  <c r="V32" i="13" s="1"/>
  <c r="V33" i="13"/>
  <c r="AQ29" i="22"/>
  <c r="G26" i="13"/>
  <c r="G29" i="22"/>
  <c r="G29" i="13" s="1"/>
  <c r="AH13" i="22"/>
  <c r="AH17" i="13"/>
  <c r="I55" i="19"/>
  <c r="M59" i="25"/>
  <c r="M59" i="16" s="1"/>
  <c r="M59" i="14"/>
  <c r="I54" i="14"/>
  <c r="I47" i="23"/>
  <c r="J28" i="23"/>
  <c r="J29" i="14"/>
  <c r="AF48" i="22"/>
  <c r="AF48" i="13" s="1"/>
  <c r="AI29" i="22"/>
  <c r="AI29" i="13" s="1"/>
  <c r="AI26" i="13"/>
  <c r="S29" i="22"/>
  <c r="AA13" i="13"/>
  <c r="F68" i="12"/>
  <c r="Y28" i="26"/>
  <c r="F63" i="25"/>
  <c r="F60" i="16"/>
  <c r="G28" i="25"/>
  <c r="G28" i="16" s="1"/>
  <c r="L51" i="24"/>
  <c r="E47" i="24"/>
  <c r="E51" i="15"/>
  <c r="M57" i="23"/>
  <c r="M57" i="14" s="1"/>
  <c r="J47" i="23"/>
  <c r="J48" i="14"/>
  <c r="U36" i="13"/>
  <c r="H55" i="22"/>
  <c r="E55" i="22"/>
  <c r="J48" i="22"/>
  <c r="D55" i="12"/>
  <c r="D71" i="21"/>
  <c r="D71" i="12" s="1"/>
  <c r="K44" i="12"/>
  <c r="M44" i="21"/>
  <c r="E47" i="23"/>
  <c r="AM55" i="22"/>
  <c r="W55" i="22"/>
  <c r="G55" i="22"/>
  <c r="U55" i="22"/>
  <c r="V48" i="22"/>
  <c r="Q32" i="22"/>
  <c r="M23" i="21"/>
  <c r="M23" i="12" s="1"/>
  <c r="J13" i="21"/>
  <c r="L40" i="15"/>
  <c r="AN55" i="22"/>
  <c r="T55" i="22"/>
  <c r="M55" i="22"/>
  <c r="F55" i="22"/>
  <c r="AH48" i="22"/>
  <c r="AH48" i="13" s="1"/>
  <c r="AB48" i="22"/>
  <c r="AB48" i="13" s="1"/>
  <c r="I32" i="22"/>
  <c r="X32" i="22"/>
  <c r="X32" i="13" s="1"/>
  <c r="AC17" i="13"/>
  <c r="AC13" i="22"/>
  <c r="AC13" i="13" s="1"/>
  <c r="K68" i="21"/>
  <c r="K42" i="21"/>
  <c r="M17" i="21"/>
  <c r="M17" i="12" s="1"/>
  <c r="M18" i="12"/>
  <c r="L59" i="20"/>
  <c r="L61" i="11"/>
  <c r="H55" i="20"/>
  <c r="J32" i="20"/>
  <c r="J33" i="11"/>
  <c r="K14" i="11"/>
  <c r="K13" i="20"/>
  <c r="J56" i="10"/>
  <c r="J55" i="19"/>
  <c r="M23" i="19"/>
  <c r="M23" i="10" s="1"/>
  <c r="D17" i="10"/>
  <c r="M17" i="19"/>
  <c r="M17" i="10" s="1"/>
  <c r="H13" i="19"/>
  <c r="K55" i="22"/>
  <c r="D55" i="22"/>
  <c r="Z48" i="22"/>
  <c r="P32" i="22"/>
  <c r="P32" i="13" s="1"/>
  <c r="AP13" i="22"/>
  <c r="M17" i="13"/>
  <c r="M13" i="22"/>
  <c r="M13" i="13" s="1"/>
  <c r="J71" i="21"/>
  <c r="J71" i="12" s="1"/>
  <c r="K56" i="21"/>
  <c r="K50" i="12"/>
  <c r="M50" i="21"/>
  <c r="M50" i="12" s="1"/>
  <c r="E32" i="21"/>
  <c r="E33" i="12"/>
  <c r="D32" i="20"/>
  <c r="D36" i="11"/>
  <c r="I32" i="19"/>
  <c r="I39" i="10"/>
  <c r="M14" i="19"/>
  <c r="L55" i="21"/>
  <c r="M20" i="21"/>
  <c r="M20" i="12" s="1"/>
  <c r="I13" i="21"/>
  <c r="I17" i="12"/>
  <c r="M14" i="21"/>
  <c r="M14" i="12" s="1"/>
  <c r="G14" i="12"/>
  <c r="G13" i="21"/>
  <c r="L68" i="20"/>
  <c r="L69" i="11"/>
  <c r="M65" i="19"/>
  <c r="M65" i="10" s="1"/>
  <c r="K55" i="19"/>
  <c r="K59" i="10"/>
  <c r="M42" i="19"/>
  <c r="D42" i="10"/>
  <c r="L32" i="19"/>
  <c r="L36" i="10"/>
  <c r="D32" i="19"/>
  <c r="D36" i="10"/>
  <c r="L13" i="19"/>
  <c r="L34" i="15"/>
  <c r="M36" i="14"/>
  <c r="AK55" i="22"/>
  <c r="AR48" i="22"/>
  <c r="AR48" i="13" s="1"/>
  <c r="R48" i="22"/>
  <c r="R48" i="13" s="1"/>
  <c r="L48" i="22"/>
  <c r="L48" i="13" s="1"/>
  <c r="AO32" i="22"/>
  <c r="AN32" i="22"/>
  <c r="AN32" i="13" s="1"/>
  <c r="H32" i="22"/>
  <c r="H32" i="13" s="1"/>
  <c r="Z13" i="22"/>
  <c r="J56" i="12"/>
  <c r="J55" i="21"/>
  <c r="J55" i="12" s="1"/>
  <c r="E71" i="21"/>
  <c r="E71" i="12" s="1"/>
  <c r="E55" i="12"/>
  <c r="L63" i="11"/>
  <c r="L67" i="11"/>
  <c r="L65" i="20"/>
  <c r="L65" i="11" s="1"/>
  <c r="M69" i="10"/>
  <c r="M56" i="19"/>
  <c r="K13" i="19"/>
  <c r="AJ55" i="22"/>
  <c r="AC55" i="22"/>
  <c r="AD48" i="22"/>
  <c r="AD48" i="13" s="1"/>
  <c r="X48" i="22"/>
  <c r="X48" i="13" s="1"/>
  <c r="AG32" i="22"/>
  <c r="AC29" i="22"/>
  <c r="AC29" i="13" s="1"/>
  <c r="G71" i="21"/>
  <c r="G71" i="12" s="1"/>
  <c r="K62" i="21"/>
  <c r="K62" i="12" s="1"/>
  <c r="F55" i="21"/>
  <c r="F55" i="12" s="1"/>
  <c r="K27" i="12"/>
  <c r="K26" i="21"/>
  <c r="M27" i="21"/>
  <c r="L13" i="21"/>
  <c r="D13" i="21"/>
  <c r="D55" i="20"/>
  <c r="F33" i="11"/>
  <c r="F32" i="20"/>
  <c r="G14" i="11"/>
  <c r="G13" i="20"/>
  <c r="F56" i="10"/>
  <c r="F55" i="19"/>
  <c r="G33" i="10"/>
  <c r="G32" i="19"/>
  <c r="D13" i="19"/>
  <c r="K17" i="21"/>
  <c r="K17" i="12" s="1"/>
  <c r="D55" i="19"/>
  <c r="L47" i="24" l="1"/>
  <c r="L51" i="15"/>
  <c r="M51" i="25"/>
  <c r="M51" i="16" s="1"/>
  <c r="Y32" i="13"/>
  <c r="Y48" i="22"/>
  <c r="Y48" i="13" s="1"/>
  <c r="X58" i="17"/>
  <c r="G29" i="20"/>
  <c r="G29" i="11" s="1"/>
  <c r="G13" i="11"/>
  <c r="F48" i="20"/>
  <c r="F48" i="11" s="1"/>
  <c r="F32" i="11"/>
  <c r="G32" i="10"/>
  <c r="G48" i="19"/>
  <c r="G48" i="10" s="1"/>
  <c r="M56" i="10"/>
  <c r="M55" i="19"/>
  <c r="M55" i="10" s="1"/>
  <c r="F55" i="10"/>
  <c r="F71" i="19"/>
  <c r="F71" i="10" s="1"/>
  <c r="L13" i="12"/>
  <c r="L29" i="21"/>
  <c r="L29" i="12" s="1"/>
  <c r="AG32" i="13"/>
  <c r="AG48" i="22"/>
  <c r="AG48" i="13" s="1"/>
  <c r="D48" i="20"/>
  <c r="D48" i="11" s="1"/>
  <c r="D32" i="11"/>
  <c r="D30" i="10"/>
  <c r="F30" i="10" s="1"/>
  <c r="H71" i="20"/>
  <c r="H55" i="11"/>
  <c r="AN55" i="13"/>
  <c r="AN71" i="22"/>
  <c r="AN71" i="13" s="1"/>
  <c r="G71" i="22"/>
  <c r="G71" i="13" s="1"/>
  <c r="G55" i="13"/>
  <c r="J48" i="13"/>
  <c r="J67" i="26"/>
  <c r="J62" i="17" s="1"/>
  <c r="E63" i="24"/>
  <c r="E47" i="15"/>
  <c r="M29" i="22"/>
  <c r="M29" i="13" s="1"/>
  <c r="I47" i="14"/>
  <c r="I63" i="23"/>
  <c r="H63" i="16"/>
  <c r="H65" i="25"/>
  <c r="L13" i="13"/>
  <c r="L29" i="22"/>
  <c r="L29" i="13" s="1"/>
  <c r="D47" i="15"/>
  <c r="D63" i="24"/>
  <c r="K32" i="13"/>
  <c r="K48" i="22"/>
  <c r="K48" i="13" s="1"/>
  <c r="G44" i="24"/>
  <c r="G44" i="15" s="1"/>
  <c r="G28" i="15"/>
  <c r="AR13" i="13"/>
  <c r="AR29" i="22"/>
  <c r="AR29" i="13" s="1"/>
  <c r="L57" i="15"/>
  <c r="M57" i="25"/>
  <c r="M57" i="16" s="1"/>
  <c r="Q44" i="26"/>
  <c r="Q39" i="17" s="1"/>
  <c r="Q23" i="17"/>
  <c r="Q58" i="17"/>
  <c r="Q65" i="26"/>
  <c r="AD63" i="26"/>
  <c r="D63" i="16"/>
  <c r="F28" i="14"/>
  <c r="F44" i="23"/>
  <c r="F44" i="14" s="1"/>
  <c r="Y71" i="22"/>
  <c r="Y71" i="13" s="1"/>
  <c r="Y55" i="13"/>
  <c r="X44" i="26"/>
  <c r="X39" i="17" s="1"/>
  <c r="E44" i="25"/>
  <c r="H44" i="23"/>
  <c r="H28" i="14"/>
  <c r="M26" i="21"/>
  <c r="M27" i="12"/>
  <c r="AP13" i="13"/>
  <c r="AP29" i="22"/>
  <c r="AP29" i="13" s="1"/>
  <c r="E55" i="13"/>
  <c r="E71" i="22"/>
  <c r="E71" i="13" s="1"/>
  <c r="AK58" i="17"/>
  <c r="AK65" i="26"/>
  <c r="K26" i="12"/>
  <c r="AO32" i="13"/>
  <c r="AO48" i="22"/>
  <c r="AO48" i="13" s="1"/>
  <c r="E48" i="21"/>
  <c r="E48" i="12" s="1"/>
  <c r="E32" i="12"/>
  <c r="J71" i="19"/>
  <c r="J71" i="10" s="1"/>
  <c r="J55" i="10"/>
  <c r="L59" i="11"/>
  <c r="L55" i="20"/>
  <c r="L55" i="11" s="1"/>
  <c r="I32" i="13"/>
  <c r="I48" i="22"/>
  <c r="I48" i="13" s="1"/>
  <c r="J13" i="12"/>
  <c r="J29" i="21"/>
  <c r="J29" i="12" s="1"/>
  <c r="AM71" i="22"/>
  <c r="AM71" i="13" s="1"/>
  <c r="AM55" i="13"/>
  <c r="H55" i="13"/>
  <c r="H71" i="22"/>
  <c r="H71" i="13" s="1"/>
  <c r="F63" i="23"/>
  <c r="F47" i="14"/>
  <c r="M32" i="25"/>
  <c r="M32" i="16" s="1"/>
  <c r="K32" i="16"/>
  <c r="J13" i="10"/>
  <c r="J29" i="19"/>
  <c r="J29" i="10" s="1"/>
  <c r="G47" i="15"/>
  <c r="G63" i="24"/>
  <c r="AG58" i="17"/>
  <c r="D42" i="17"/>
  <c r="D63" i="26"/>
  <c r="K14" i="12"/>
  <c r="K13" i="21"/>
  <c r="K13" i="12" s="1"/>
  <c r="AD44" i="26"/>
  <c r="AD39" i="17" s="1"/>
  <c r="AD23" i="17"/>
  <c r="R44" i="26"/>
  <c r="R23" i="17"/>
  <c r="K28" i="25"/>
  <c r="K29" i="16"/>
  <c r="M29" i="25"/>
  <c r="M29" i="16" s="1"/>
  <c r="AG71" i="22"/>
  <c r="AG71" i="13" s="1"/>
  <c r="AG55" i="13"/>
  <c r="M42" i="17"/>
  <c r="M63" i="26"/>
  <c r="AH39" i="17"/>
  <c r="AH65" i="26"/>
  <c r="F63" i="15"/>
  <c r="AM23" i="17"/>
  <c r="AM44" i="26"/>
  <c r="AM39" i="17" s="1"/>
  <c r="K47" i="15"/>
  <c r="K63" i="24"/>
  <c r="K63" i="23"/>
  <c r="K47" i="14"/>
  <c r="D71" i="19"/>
  <c r="D55" i="10"/>
  <c r="AC71" i="22"/>
  <c r="AC71" i="13" s="1"/>
  <c r="AC55" i="13"/>
  <c r="D32" i="10"/>
  <c r="D48" i="19"/>
  <c r="L55" i="12"/>
  <c r="L71" i="21"/>
  <c r="Z48" i="13"/>
  <c r="E47" i="14"/>
  <c r="E63" i="23"/>
  <c r="I44" i="26"/>
  <c r="I39" i="17" s="1"/>
  <c r="I23" i="17"/>
  <c r="AG23" i="17"/>
  <c r="AG44" i="26"/>
  <c r="AG39" i="17" s="1"/>
  <c r="AE55" i="13"/>
  <c r="AE71" i="22"/>
  <c r="AE71" i="13" s="1"/>
  <c r="D13" i="13"/>
  <c r="D29" i="22"/>
  <c r="D29" i="13" s="1"/>
  <c r="M38" i="25"/>
  <c r="M38" i="16" s="1"/>
  <c r="K38" i="16"/>
  <c r="F44" i="26"/>
  <c r="F23" i="17"/>
  <c r="F44" i="24"/>
  <c r="F44" i="15" s="1"/>
  <c r="F28" i="15"/>
  <c r="T42" i="17"/>
  <c r="T63" i="26"/>
  <c r="U63" i="26"/>
  <c r="G44" i="26"/>
  <c r="G23" i="17"/>
  <c r="W71" i="22"/>
  <c r="W71" i="13" s="1"/>
  <c r="W55" i="13"/>
  <c r="I44" i="23"/>
  <c r="I44" i="14" s="1"/>
  <c r="I28" i="14"/>
  <c r="L71" i="20"/>
  <c r="L71" i="11" s="1"/>
  <c r="L68" i="11"/>
  <c r="D55" i="13"/>
  <c r="D71" i="22"/>
  <c r="D71" i="13" s="1"/>
  <c r="K29" i="20"/>
  <c r="K29" i="11" s="1"/>
  <c r="K13" i="11"/>
  <c r="Q32" i="13"/>
  <c r="Q48" i="22"/>
  <c r="Q48" i="13" s="1"/>
  <c r="M44" i="12"/>
  <c r="M42" i="21"/>
  <c r="M42" i="12" s="1"/>
  <c r="F63" i="16"/>
  <c r="I71" i="19"/>
  <c r="I71" i="10" s="1"/>
  <c r="I55" i="10"/>
  <c r="M51" i="14"/>
  <c r="M47" i="23"/>
  <c r="M58" i="12"/>
  <c r="M56" i="21"/>
  <c r="M56" i="12" s="1"/>
  <c r="O55" i="13"/>
  <c r="O71" i="22"/>
  <c r="O71" i="13" s="1"/>
  <c r="I47" i="15"/>
  <c r="I63" i="24"/>
  <c r="D28" i="16"/>
  <c r="D44" i="25"/>
  <c r="D44" i="16" s="1"/>
  <c r="P63" i="26"/>
  <c r="P42" i="17"/>
  <c r="H58" i="17"/>
  <c r="H65" i="26"/>
  <c r="AJ42" i="17"/>
  <c r="AJ63" i="26"/>
  <c r="L42" i="17"/>
  <c r="L63" i="26"/>
  <c r="AM58" i="17"/>
  <c r="AM65" i="26"/>
  <c r="AF55" i="13"/>
  <c r="AF71" i="22"/>
  <c r="AF71" i="13" s="1"/>
  <c r="AB42" i="17"/>
  <c r="AB63" i="26"/>
  <c r="O44" i="26"/>
  <c r="O23" i="17"/>
  <c r="I13" i="12"/>
  <c r="I29" i="21"/>
  <c r="I29" i="12" s="1"/>
  <c r="L63" i="23"/>
  <c r="L47" i="14"/>
  <c r="AE44" i="26"/>
  <c r="AE23" i="17"/>
  <c r="AJ55" i="13"/>
  <c r="AJ71" i="22"/>
  <c r="AJ71" i="13" s="1"/>
  <c r="M13" i="19"/>
  <c r="M13" i="10" s="1"/>
  <c r="M14" i="10"/>
  <c r="M30" i="10" s="1"/>
  <c r="D29" i="19"/>
  <c r="D13" i="10"/>
  <c r="K13" i="10"/>
  <c r="K29" i="19"/>
  <c r="K29" i="10" s="1"/>
  <c r="L48" i="19"/>
  <c r="L48" i="10" s="1"/>
  <c r="L32" i="10"/>
  <c r="G29" i="21"/>
  <c r="G29" i="12" s="1"/>
  <c r="G13" i="12"/>
  <c r="K56" i="12"/>
  <c r="K55" i="21"/>
  <c r="K55" i="12" s="1"/>
  <c r="K71" i="22"/>
  <c r="K71" i="13" s="1"/>
  <c r="K55" i="13"/>
  <c r="K42" i="12"/>
  <c r="K32" i="21"/>
  <c r="F71" i="22"/>
  <c r="F71" i="13" s="1"/>
  <c r="F55" i="13"/>
  <c r="P48" i="22"/>
  <c r="P48" i="13" s="1"/>
  <c r="J47" i="14"/>
  <c r="J63" i="23"/>
  <c r="Y23" i="17"/>
  <c r="Y44" i="26"/>
  <c r="AN48" i="22"/>
  <c r="AN48" i="13" s="1"/>
  <c r="K44" i="23"/>
  <c r="K44" i="14" s="1"/>
  <c r="K28" i="14"/>
  <c r="T13" i="13"/>
  <c r="T29" i="22"/>
  <c r="T29" i="13" s="1"/>
  <c r="G44" i="25"/>
  <c r="H44" i="26"/>
  <c r="H39" i="17" s="1"/>
  <c r="AR42" i="17"/>
  <c r="AR63" i="26"/>
  <c r="J44" i="25"/>
  <c r="AF63" i="26"/>
  <c r="AF42" i="17"/>
  <c r="F28" i="16"/>
  <c r="F44" i="25"/>
  <c r="F44" i="16" s="1"/>
  <c r="E63" i="26"/>
  <c r="M44" i="26"/>
  <c r="M39" i="17" s="1"/>
  <c r="M23" i="17"/>
  <c r="AI42" i="17"/>
  <c r="AI63" i="26"/>
  <c r="N63" i="26"/>
  <c r="L29" i="19"/>
  <c r="L29" i="10" s="1"/>
  <c r="L13" i="10"/>
  <c r="AQ29" i="13"/>
  <c r="AQ67" i="26"/>
  <c r="AQ62" i="17" s="1"/>
  <c r="K47" i="25"/>
  <c r="K48" i="16"/>
  <c r="M48" i="25"/>
  <c r="M48" i="16" s="1"/>
  <c r="AK55" i="13"/>
  <c r="AK71" i="22"/>
  <c r="AK71" i="13" s="1"/>
  <c r="I32" i="10"/>
  <c r="I48" i="19"/>
  <c r="I48" i="10" s="1"/>
  <c r="H29" i="19"/>
  <c r="H29" i="10" s="1"/>
  <c r="H13" i="10"/>
  <c r="K68" i="12"/>
  <c r="M71" i="22"/>
  <c r="M71" i="13" s="1"/>
  <c r="M55" i="13"/>
  <c r="V48" i="13"/>
  <c r="V67" i="26"/>
  <c r="V62" i="17" s="1"/>
  <c r="AH13" i="13"/>
  <c r="AH29" i="22"/>
  <c r="AH29" i="13" s="1"/>
  <c r="G55" i="11"/>
  <c r="G71" i="20"/>
  <c r="G71" i="11" s="1"/>
  <c r="E44" i="23"/>
  <c r="E44" i="14" s="1"/>
  <c r="E28" i="14"/>
  <c r="E71" i="19"/>
  <c r="E71" i="10" s="1"/>
  <c r="E55" i="10"/>
  <c r="M54" i="14"/>
  <c r="M54" i="25"/>
  <c r="M54" i="16" s="1"/>
  <c r="I44" i="25"/>
  <c r="I44" i="16" s="1"/>
  <c r="H48" i="22"/>
  <c r="H48" i="13" s="1"/>
  <c r="I65" i="26"/>
  <c r="I58" i="17"/>
  <c r="F48" i="21"/>
  <c r="F48" i="12" s="1"/>
  <c r="F32" i="12"/>
  <c r="AN44" i="26"/>
  <c r="AN39" i="17" s="1"/>
  <c r="G44" i="14"/>
  <c r="G65" i="23"/>
  <c r="AO58" i="17"/>
  <c r="K67" i="26"/>
  <c r="K62" i="17" s="1"/>
  <c r="K60" i="17"/>
  <c r="W44" i="26"/>
  <c r="W23" i="17"/>
  <c r="K71" i="19"/>
  <c r="K71" i="10" s="1"/>
  <c r="K55" i="10"/>
  <c r="S29" i="13"/>
  <c r="S67" i="26"/>
  <c r="S62" i="17" s="1"/>
  <c r="D71" i="20"/>
  <c r="D71" i="11" s="1"/>
  <c r="D55" i="11"/>
  <c r="D13" i="12"/>
  <c r="D29" i="21"/>
  <c r="D29" i="12" s="1"/>
  <c r="Z13" i="13"/>
  <c r="Z29" i="22"/>
  <c r="Z29" i="13" s="1"/>
  <c r="M42" i="10"/>
  <c r="M32" i="19"/>
  <c r="M32" i="10" s="1"/>
  <c r="J48" i="20"/>
  <c r="J48" i="11" s="1"/>
  <c r="J32" i="11"/>
  <c r="T55" i="13"/>
  <c r="T71" i="22"/>
  <c r="T71" i="13" s="1"/>
  <c r="U55" i="13"/>
  <c r="U71" i="22"/>
  <c r="U71" i="13" s="1"/>
  <c r="J44" i="23"/>
  <c r="J44" i="14" s="1"/>
  <c r="J28" i="14"/>
  <c r="X55" i="13"/>
  <c r="X71" i="22"/>
  <c r="X71" i="13" s="1"/>
  <c r="M32" i="14"/>
  <c r="M28" i="23"/>
  <c r="F71" i="21"/>
  <c r="F71" i="12" s="1"/>
  <c r="AJ13" i="13"/>
  <c r="AJ29" i="22"/>
  <c r="AJ29" i="13" s="1"/>
  <c r="K44" i="24"/>
  <c r="K44" i="15" s="1"/>
  <c r="K28" i="15"/>
  <c r="AC42" i="17"/>
  <c r="AC63" i="26"/>
  <c r="D63" i="23"/>
  <c r="D47" i="14"/>
  <c r="AP44" i="26"/>
  <c r="AP23" i="17"/>
  <c r="G48" i="21"/>
  <c r="G48" i="12" s="1"/>
  <c r="G32" i="12"/>
  <c r="J44" i="24"/>
  <c r="J28" i="15"/>
  <c r="AN63" i="26"/>
  <c r="I47" i="16"/>
  <c r="I63" i="25"/>
  <c r="I44" i="24"/>
  <c r="I44" i="15" s="1"/>
  <c r="I28" i="15"/>
  <c r="AO44" i="26"/>
  <c r="AO39" i="17" s="1"/>
  <c r="AO23" i="17"/>
  <c r="M55" i="21" l="1"/>
  <c r="H69" i="25"/>
  <c r="H69" i="16" s="1"/>
  <c r="H65" i="16"/>
  <c r="AO65" i="26"/>
  <c r="I67" i="26"/>
  <c r="I62" i="17" s="1"/>
  <c r="I60" i="17"/>
  <c r="N65" i="26"/>
  <c r="N58" i="17"/>
  <c r="M29" i="19"/>
  <c r="M29" i="10" s="1"/>
  <c r="D29" i="10"/>
  <c r="L63" i="14"/>
  <c r="L65" i="23"/>
  <c r="F65" i="25"/>
  <c r="G39" i="17"/>
  <c r="G65" i="26"/>
  <c r="K65" i="23"/>
  <c r="K63" i="14"/>
  <c r="AG65" i="26"/>
  <c r="X65" i="26"/>
  <c r="K44" i="25"/>
  <c r="K28" i="16"/>
  <c r="AM67" i="26"/>
  <c r="AM62" i="17" s="1"/>
  <c r="AM60" i="17"/>
  <c r="U58" i="17"/>
  <c r="U65" i="26"/>
  <c r="D48" i="10"/>
  <c r="M48" i="19"/>
  <c r="M48" i="10" s="1"/>
  <c r="K63" i="15"/>
  <c r="K65" i="24"/>
  <c r="M58" i="17"/>
  <c r="M65" i="26"/>
  <c r="R39" i="17"/>
  <c r="R65" i="26"/>
  <c r="F65" i="23"/>
  <c r="F63" i="14"/>
  <c r="I65" i="23"/>
  <c r="I63" i="14"/>
  <c r="AI58" i="17"/>
  <c r="AI65" i="26"/>
  <c r="G65" i="14"/>
  <c r="G67" i="23"/>
  <c r="G67" i="14" s="1"/>
  <c r="J44" i="16"/>
  <c r="J65" i="25"/>
  <c r="P58" i="17"/>
  <c r="P65" i="26"/>
  <c r="T65" i="26"/>
  <c r="T58" i="17"/>
  <c r="E65" i="23"/>
  <c r="E63" i="14"/>
  <c r="G65" i="24"/>
  <c r="G63" i="15"/>
  <c r="K29" i="21"/>
  <c r="K29" i="12" s="1"/>
  <c r="H67" i="26"/>
  <c r="H62" i="17" s="1"/>
  <c r="H60" i="17"/>
  <c r="K71" i="21"/>
  <c r="K71" i="12" s="1"/>
  <c r="AF58" i="17"/>
  <c r="AF65" i="26"/>
  <c r="I65" i="25"/>
  <c r="I63" i="16"/>
  <c r="AP39" i="17"/>
  <c r="AP65" i="26"/>
  <c r="K47" i="16"/>
  <c r="K63" i="25"/>
  <c r="AR65" i="26"/>
  <c r="AR58" i="17"/>
  <c r="M32" i="21"/>
  <c r="K48" i="21"/>
  <c r="K48" i="12" s="1"/>
  <c r="K32" i="12"/>
  <c r="L65" i="26"/>
  <c r="L58" i="17"/>
  <c r="M47" i="14"/>
  <c r="M63" i="23"/>
  <c r="M26" i="12"/>
  <c r="D65" i="24"/>
  <c r="D63" i="15"/>
  <c r="M13" i="21"/>
  <c r="M13" i="12" s="1"/>
  <c r="Y39" i="17"/>
  <c r="Y65" i="26"/>
  <c r="O39" i="17"/>
  <c r="O65" i="26"/>
  <c r="Z67" i="26"/>
  <c r="Z62" i="17" s="1"/>
  <c r="AK67" i="26"/>
  <c r="AK62" i="17" s="1"/>
  <c r="AK60" i="17"/>
  <c r="D65" i="25"/>
  <c r="F39" i="17"/>
  <c r="F65" i="26"/>
  <c r="Q60" i="17"/>
  <c r="Q67" i="26"/>
  <c r="Q62" i="17" s="1"/>
  <c r="D63" i="14"/>
  <c r="D65" i="23"/>
  <c r="AC58" i="17"/>
  <c r="AC65" i="26"/>
  <c r="W65" i="26"/>
  <c r="W39" i="17"/>
  <c r="E58" i="17"/>
  <c r="E65" i="26"/>
  <c r="AB65" i="26"/>
  <c r="AB58" i="17"/>
  <c r="AJ65" i="26"/>
  <c r="AJ58" i="17"/>
  <c r="I63" i="15"/>
  <c r="I65" i="24"/>
  <c r="F65" i="24"/>
  <c r="H65" i="23"/>
  <c r="H44" i="14"/>
  <c r="E63" i="15"/>
  <c r="E65" i="24"/>
  <c r="H71" i="11"/>
  <c r="H67" i="24"/>
  <c r="H67" i="15" s="1"/>
  <c r="AH60" i="17"/>
  <c r="AH67" i="26"/>
  <c r="AH62" i="17" s="1"/>
  <c r="AN58" i="17"/>
  <c r="AN65" i="26"/>
  <c r="M28" i="14"/>
  <c r="M44" i="23"/>
  <c r="M44" i="14" s="1"/>
  <c r="J65" i="24"/>
  <c r="J44" i="15"/>
  <c r="G44" i="16"/>
  <c r="G65" i="25"/>
  <c r="J63" i="14"/>
  <c r="J65" i="23"/>
  <c r="AE39" i="17"/>
  <c r="AE65" i="26"/>
  <c r="L71" i="12"/>
  <c r="L69" i="25"/>
  <c r="L69" i="16" s="1"/>
  <c r="M71" i="19"/>
  <c r="M71" i="10" s="1"/>
  <c r="D71" i="10"/>
  <c r="D72" i="10" s="1"/>
  <c r="D65" i="26"/>
  <c r="D58" i="17"/>
  <c r="E44" i="16"/>
  <c r="E65" i="25"/>
  <c r="AD58" i="17"/>
  <c r="AD65" i="26"/>
  <c r="L47" i="15"/>
  <c r="L63" i="24"/>
  <c r="G69" i="25" l="1"/>
  <c r="G69" i="16" s="1"/>
  <c r="G65" i="16"/>
  <c r="F65" i="15"/>
  <c r="F67" i="24"/>
  <c r="F67" i="15" s="1"/>
  <c r="M65" i="23"/>
  <c r="M63" i="14"/>
  <c r="AR67" i="26"/>
  <c r="AR62" i="17" s="1"/>
  <c r="AR60" i="17"/>
  <c r="E67" i="23"/>
  <c r="E67" i="14" s="1"/>
  <c r="E65" i="14"/>
  <c r="K67" i="23"/>
  <c r="K67" i="14" s="1"/>
  <c r="K65" i="14"/>
  <c r="I67" i="24"/>
  <c r="I67" i="15" s="1"/>
  <c r="I65" i="15"/>
  <c r="Y67" i="26"/>
  <c r="Y62" i="17" s="1"/>
  <c r="Y60" i="17"/>
  <c r="K63" i="16"/>
  <c r="M63" i="25"/>
  <c r="M63" i="16" s="1"/>
  <c r="K65" i="25"/>
  <c r="AI67" i="26"/>
  <c r="AI62" i="17" s="1"/>
  <c r="AI60" i="17"/>
  <c r="M60" i="17"/>
  <c r="M67" i="26"/>
  <c r="M62" i="17" s="1"/>
  <c r="G67" i="26"/>
  <c r="G62" i="17" s="1"/>
  <c r="G60" i="17"/>
  <c r="N67" i="26"/>
  <c r="N62" i="17" s="1"/>
  <c r="N60" i="17"/>
  <c r="T67" i="26"/>
  <c r="T62" i="17" s="1"/>
  <c r="T60" i="17"/>
  <c r="L63" i="15"/>
  <c r="L65" i="24"/>
  <c r="AC60" i="17"/>
  <c r="AC67" i="26"/>
  <c r="AC62" i="17" s="1"/>
  <c r="D69" i="25"/>
  <c r="D69" i="16" s="1"/>
  <c r="D65" i="16"/>
  <c r="L60" i="17"/>
  <c r="L67" i="26"/>
  <c r="L62" i="17" s="1"/>
  <c r="AP67" i="26"/>
  <c r="AP62" i="17" s="1"/>
  <c r="AP60" i="17"/>
  <c r="P67" i="26"/>
  <c r="P62" i="17" s="1"/>
  <c r="P60" i="17"/>
  <c r="K65" i="15"/>
  <c r="K67" i="24"/>
  <c r="K67" i="15" s="1"/>
  <c r="F65" i="16"/>
  <c r="F69" i="25"/>
  <c r="F69" i="16" s="1"/>
  <c r="AD67" i="26"/>
  <c r="AD62" i="17" s="1"/>
  <c r="AD60" i="17"/>
  <c r="J67" i="24"/>
  <c r="J67" i="15" s="1"/>
  <c r="J65" i="15"/>
  <c r="AE67" i="26"/>
  <c r="AE62" i="17" s="1"/>
  <c r="AE60" i="17"/>
  <c r="E67" i="24"/>
  <c r="E67" i="15" s="1"/>
  <c r="E65" i="15"/>
  <c r="AJ60" i="17"/>
  <c r="AJ67" i="26"/>
  <c r="AJ62" i="17" s="1"/>
  <c r="I65" i="14"/>
  <c r="I67" i="23"/>
  <c r="I67" i="14" s="1"/>
  <c r="K44" i="16"/>
  <c r="M44" i="25"/>
  <c r="M44" i="16" s="1"/>
  <c r="L67" i="23"/>
  <c r="L67" i="14" s="1"/>
  <c r="L65" i="14"/>
  <c r="AO60" i="17"/>
  <c r="AO67" i="26"/>
  <c r="AO62" i="17" s="1"/>
  <c r="F67" i="26"/>
  <c r="F62" i="17" s="1"/>
  <c r="F60" i="17"/>
  <c r="E65" i="16"/>
  <c r="E69" i="25"/>
  <c r="E69" i="16" s="1"/>
  <c r="D67" i="23"/>
  <c r="D67" i="14" s="1"/>
  <c r="D65" i="14"/>
  <c r="D65" i="15"/>
  <c r="D67" i="24"/>
  <c r="D67" i="15" s="1"/>
  <c r="J69" i="25"/>
  <c r="J69" i="16" s="1"/>
  <c r="J65" i="16"/>
  <c r="X67" i="26"/>
  <c r="X62" i="17" s="1"/>
  <c r="X60" i="17"/>
  <c r="W67" i="26"/>
  <c r="W62" i="17" s="1"/>
  <c r="W60" i="17"/>
  <c r="J67" i="23"/>
  <c r="J67" i="14" s="1"/>
  <c r="J65" i="14"/>
  <c r="AN67" i="26"/>
  <c r="AN62" i="17" s="1"/>
  <c r="AN60" i="17"/>
  <c r="AB67" i="26"/>
  <c r="AB62" i="17" s="1"/>
  <c r="AB60" i="17"/>
  <c r="M29" i="21"/>
  <c r="M29" i="12" s="1"/>
  <c r="M32" i="12"/>
  <c r="M48" i="21"/>
  <c r="M48" i="12" s="1"/>
  <c r="I65" i="16"/>
  <c r="I69" i="25"/>
  <c r="I69" i="16" s="1"/>
  <c r="G65" i="15"/>
  <c r="G67" i="24"/>
  <c r="G67" i="15" s="1"/>
  <c r="F67" i="23"/>
  <c r="F67" i="14" s="1"/>
  <c r="F65" i="14"/>
  <c r="AG67" i="26"/>
  <c r="AG62" i="17" s="1"/>
  <c r="AG60" i="17"/>
  <c r="D67" i="26"/>
  <c r="D62" i="17" s="1"/>
  <c r="D60" i="17"/>
  <c r="H65" i="14"/>
  <c r="H67" i="23"/>
  <c r="H67" i="14" s="1"/>
  <c r="E67" i="26"/>
  <c r="E62" i="17" s="1"/>
  <c r="E60" i="17"/>
  <c r="O60" i="17"/>
  <c r="O67" i="26"/>
  <c r="O62" i="17" s="1"/>
  <c r="AF67" i="26"/>
  <c r="AF62" i="17" s="1"/>
  <c r="AF60" i="17"/>
  <c r="R60" i="17"/>
  <c r="R67" i="26"/>
  <c r="R62" i="17" s="1"/>
  <c r="U67" i="26"/>
  <c r="U62" i="17" s="1"/>
  <c r="U60" i="17"/>
  <c r="M31" i="10"/>
  <c r="M55" i="12"/>
  <c r="M71" i="21"/>
  <c r="M71" i="12" s="1"/>
  <c r="L67" i="24" l="1"/>
  <c r="L67" i="15" s="1"/>
  <c r="L65" i="15"/>
  <c r="M67" i="23"/>
  <c r="M67" i="14" s="1"/>
  <c r="M65" i="14"/>
  <c r="K69" i="25"/>
  <c r="K69" i="16" s="1"/>
  <c r="K65" i="16"/>
  <c r="M65" i="25"/>
  <c r="M65" i="16" l="1"/>
  <c r="M69" i="25"/>
  <c r="M69" i="16" s="1"/>
</calcChain>
</file>

<file path=xl/sharedStrings.xml><?xml version="1.0" encoding="utf-8"?>
<sst xmlns="http://schemas.openxmlformats.org/spreadsheetml/2006/main" count="2363" uniqueCount="774">
  <si>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</si>
  <si>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</si>
  <si>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</si>
  <si>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</si>
  <si>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</si>
  <si>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</si>
  <si>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</si>
  <si>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</si>
  <si>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</si>
  <si>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</si>
  <si>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</si>
  <si>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</si>
  <si>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</si>
  <si>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</si>
  <si>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</si>
  <si>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</si>
  <si>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</si>
  <si>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</si>
  <si>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</si>
  <si>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</si>
  <si>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</si>
  <si>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</si>
  <si>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</si>
  <si>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</si>
  <si>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</si>
  <si>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</si>
  <si>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</si>
  <si>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</si>
  <si>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</si>
  <si>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</si>
  <si>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</si>
  <si>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</si>
  <si>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</si>
  <si>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</si>
  <si>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</si>
  <si>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</si>
  <si>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</si>
  <si>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</si>
  <si>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</si>
  <si>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</si>
  <si>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</si>
  <si>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</si>
  <si>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</si>
  <si>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</si>
  <si>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</si>
  <si>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</si>
  <si>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</si>
  <si>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</si>
  <si>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</si>
  <si>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</si>
  <si>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</si>
  <si>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</si>
  <si>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</si>
  <si>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</si>
  <si>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</si>
  <si>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</si>
  <si>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</si>
  <si>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</si>
  <si>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</si>
  <si>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</si>
  <si>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</si>
  <si>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</si>
  <si>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</si>
  <si>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</si>
  <si>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</si>
  <si>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</si>
  <si>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</si>
  <si>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</si>
  <si>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</si>
  <si>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</si>
  <si>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</si>
  <si>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</si>
  <si>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</si>
  <si>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</si>
  <si>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</si>
  <si>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</si>
  <si>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</si>
  <si>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</si>
  <si>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</si>
  <si>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</si>
  <si>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</si>
  <si>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</si>
  <si>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</si>
  <si>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</si>
  <si>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</si>
  <si>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</si>
  <si>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</si>
  <si>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</si>
  <si>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</si>
  <si>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</si>
  <si>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</si>
  <si>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</si>
  <si>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</si>
  <si>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</si>
  <si>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</si>
  <si>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</si>
  <si>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</si>
  <si>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</si>
  <si>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</si>
  <si>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</si>
  <si>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</si>
  <si>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</si>
  <si>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</si>
  <si>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</si>
  <si>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</si>
  <si>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</si>
  <si>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</si>
  <si>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</si>
  <si>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</si>
  <si>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</si>
  <si>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</si>
  <si>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</si>
  <si>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</si>
  <si>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</si>
  <si>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</si>
  <si>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</si>
  <si>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</si>
  <si>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</si>
  <si>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</si>
  <si>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</si>
  <si>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</si>
  <si>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</si>
  <si>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</si>
  <si>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</si>
  <si>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</si>
  <si>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</si>
  <si>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</si>
  <si>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</si>
  <si>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</si>
  <si>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</si>
  <si>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</si>
  <si>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</si>
  <si>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</si>
  <si>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</si>
  <si>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</si>
  <si>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</si>
  <si>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</si>
  <si>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</si>
  <si>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</si>
  <si>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</si>
  <si>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</si>
  <si>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</si>
  <si>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</si>
  <si>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</si>
  <si>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</si>
  <si>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</si>
  <si>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</si>
  <si>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</si>
  <si>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</si>
  <si>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</si>
  <si>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</si>
  <si>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</si>
  <si>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</si>
  <si>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</si>
  <si>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</si>
  <si>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</si>
  <si>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</si>
  <si>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</si>
  <si>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</si>
  <si>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</si>
  <si>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</si>
  <si>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</si>
  <si>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</si>
  <si>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</si>
  <si>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</si>
  <si>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</si>
  <si>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</si>
  <si>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</si>
  <si>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</si>
  <si>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</si>
  <si>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</si>
  <si>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</si>
  <si>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</si>
  <si>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</si>
  <si>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</si>
  <si>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</si>
  <si>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</si>
  <si>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</si>
  <si>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</si>
  <si>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</si>
  <si>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</si>
  <si>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</si>
  <si>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</si>
  <si>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</si>
  <si>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</si>
  <si>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</si>
  <si>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</si>
  <si>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</si>
  <si>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</si>
  <si>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</si>
  <si>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</si>
  <si>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</si>
  <si>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</si>
  <si>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</si>
  <si>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</si>
  <si>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</si>
  <si>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</si>
  <si>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</si>
  <si>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</si>
  <si>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</si>
  <si>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</si>
  <si>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</si>
  <si>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</si>
  <si>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</si>
  <si>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</si>
  <si>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</si>
  <si>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</si>
  <si>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</si>
  <si>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</si>
  <si>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</si>
  <si>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</si>
  <si>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</si>
  <si>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</si>
  <si>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</si>
  <si>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</si>
  <si>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</si>
  <si>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</si>
  <si>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</si>
  <si>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</si>
  <si>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</si>
  <si>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</si>
  <si>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</si>
  <si>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</si>
  <si>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</si>
  <si>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</si>
  <si>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</si>
  <si>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</si>
  <si>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</si>
  <si>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</si>
  <si>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</si>
  <si>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</si>
  <si>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</si>
  <si>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</si>
  <si>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</si>
  <si>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</si>
  <si>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</si>
  <si>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</si>
  <si>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</si>
  <si>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</si>
  <si>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</si>
  <si>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</si>
  <si>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</si>
  <si>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</si>
  <si>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</si>
  <si>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</si>
  <si>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</si>
  <si>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</si>
  <si>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</si>
  <si>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</si>
  <si>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</si>
  <si>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</si>
  <si>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</si>
  <si>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</si>
  <si>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</si>
  <si>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</si>
  <si>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</si>
  <si>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</si>
  <si>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</si>
  <si>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</si>
  <si>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</si>
  <si>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</si>
  <si>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</si>
  <si>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</si>
  <si>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</si>
  <si>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</si>
  <si>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</si>
  <si>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</si>
  <si>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</si>
  <si>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</si>
  <si>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</si>
  <si>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</si>
  <si>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</si>
  <si>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</si>
  <si>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</si>
  <si>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</si>
  <si>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</si>
  <si>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</si>
  <si>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</si>
  <si>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</si>
  <si>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</si>
  <si>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</si>
  <si>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</si>
  <si>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</si>
  <si>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</si>
  <si>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</si>
  <si>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</si>
  <si>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</si>
  <si>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</si>
  <si>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</si>
  <si>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</si>
  <si>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</si>
  <si>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</si>
  <si>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</si>
  <si>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</si>
  <si>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</si>
  <si>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</si>
  <si>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</si>
  <si>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</si>
  <si>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</si>
  <si>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</si>
  <si>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</si>
  <si>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</si>
  <si>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</si>
  <si>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</si>
  <si>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</si>
  <si>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</si>
  <si>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</si>
  <si>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</si>
  <si>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</si>
  <si>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</si>
  <si>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</si>
  <si>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</si>
  <si>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</si>
  <si>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</si>
  <si>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</si>
  <si>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</si>
  <si>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</si>
  <si>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</si>
  <si>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</si>
  <si>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</si>
  <si>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</si>
  <si>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</si>
  <si>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</si>
  <si>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</si>
  <si>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</si>
  <si>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</si>
  <si>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</si>
  <si>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</si>
  <si>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</si>
  <si>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</si>
  <si>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</si>
  <si>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</si>
  <si>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</si>
  <si>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</si>
  <si>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</si>
  <si>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</si>
  <si>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</si>
  <si>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</si>
  <si>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</si>
  <si>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</si>
  <si>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</si>
  <si>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(январь 2012)</t>
  </si>
  <si>
    <t>Структура оборота валют по кассовым сделкам и форвардным контрактам в январе 2012года (млн.долл. США)</t>
  </si>
  <si>
    <t>Turnover in nominal or notional principal amounts in January 2012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</si>
  <si>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</si>
  <si>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</si>
  <si>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</si>
  <si>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</si>
  <si>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</si>
  <si>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</si>
  <si>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</si>
  <si>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</si>
  <si>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</si>
  <si>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</si>
  <si>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</si>
  <si>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</si>
  <si>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</si>
  <si>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</si>
  <si>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</si>
  <si>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</si>
  <si>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</si>
  <si>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</si>
  <si>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</si>
  <si>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</si>
  <si>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</si>
  <si>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</si>
  <si>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</si>
  <si>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</si>
  <si>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</si>
  <si>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</si>
  <si>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</si>
  <si>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</si>
  <si>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</si>
  <si>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</si>
  <si>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</si>
  <si>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</si>
  <si>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</si>
  <si>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</si>
  <si>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</si>
  <si>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</si>
  <si>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</si>
  <si>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</si>
  <si>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</si>
  <si>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</si>
  <si>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</si>
  <si>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</si>
  <si>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</si>
  <si>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</si>
  <si>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</si>
  <si>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</si>
  <si>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</si>
  <si>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</si>
  <si>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</si>
  <si>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</si>
  <si>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</si>
  <si>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</si>
  <si>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</si>
  <si>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</si>
  <si>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</si>
  <si>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</si>
  <si>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</si>
  <si>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</si>
  <si>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</si>
  <si>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</si>
  <si>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</si>
  <si>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</si>
  <si>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</si>
  <si>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</si>
  <si>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</si>
  <si>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</si>
  <si>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</si>
  <si>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</si>
  <si>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</si>
  <si>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</si>
  <si>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</si>
  <si>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</si>
  <si>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</si>
  <si>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</si>
  <si>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</si>
  <si>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</si>
  <si>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</si>
  <si>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</si>
  <si>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</si>
  <si>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</si>
  <si>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</si>
  <si>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</si>
  <si>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</si>
  <si>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</si>
  <si>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</si>
  <si>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</si>
  <si>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</si>
  <si>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</si>
  <si>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</si>
  <si>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</si>
  <si>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</si>
  <si>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</si>
  <si>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</si>
  <si>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</si>
  <si>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</si>
  <si>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</si>
  <si>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</si>
  <si>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</si>
  <si>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</si>
  <si>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</si>
  <si>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</si>
  <si>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</si>
  <si>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</si>
  <si>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</si>
  <si>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</si>
  <si>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</si>
  <si>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</si>
  <si>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</si>
  <si>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</si>
  <si>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</si>
  <si>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</si>
  <si>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</si>
  <si>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</si>
  <si>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</si>
  <si>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</si>
  <si>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</si>
  <si>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</si>
  <si>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</si>
  <si>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</si>
  <si>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</si>
  <si>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</si>
  <si>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</si>
  <si>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</si>
  <si>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</si>
  <si>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</si>
  <si>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</si>
  <si>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</si>
  <si>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</si>
  <si>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</si>
  <si>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</si>
  <si>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</si>
  <si>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</si>
  <si>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</si>
  <si>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</si>
  <si>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</si>
  <si>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</si>
  <si>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</si>
  <si>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</si>
  <si>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</si>
  <si>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</si>
  <si>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</si>
  <si>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</si>
  <si>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</si>
  <si>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</si>
  <si>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</si>
  <si>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</si>
  <si>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</si>
  <si>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</si>
  <si>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</si>
  <si>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</si>
  <si>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</si>
  <si>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</si>
  <si>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</si>
  <si>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</si>
  <si>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</si>
  <si>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</si>
  <si>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</si>
  <si>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</si>
  <si>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</si>
  <si>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</si>
  <si>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</si>
  <si>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</si>
  <si>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</si>
  <si>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</si>
  <si>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</si>
  <si>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</si>
  <si>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</si>
  <si>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</si>
  <si>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</si>
  <si>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</si>
  <si>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</si>
  <si>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</si>
  <si>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</si>
  <si>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</si>
  <si>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</si>
  <si>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</si>
  <si>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</si>
  <si>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</si>
  <si>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</si>
  <si>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</si>
  <si>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</si>
  <si>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</si>
  <si>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</si>
  <si>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</si>
  <si>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</si>
  <si>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</si>
  <si>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</si>
  <si>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</si>
  <si>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</si>
  <si>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</si>
  <si>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</si>
  <si>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</si>
  <si>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</si>
  <si>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</si>
  <si>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</si>
  <si>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</si>
  <si>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</si>
  <si>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</si>
  <si>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</si>
  <si>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</si>
  <si>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</si>
  <si>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</si>
  <si>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</si>
  <si>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</si>
  <si>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</si>
  <si>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</si>
  <si>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</si>
  <si>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</si>
  <si>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</si>
  <si>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</si>
  <si>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</si>
  <si>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</si>
  <si>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</si>
  <si>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</si>
  <si>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</si>
  <si>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</si>
  <si>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</si>
  <si>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</si>
  <si>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</si>
  <si>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</si>
  <si>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</si>
  <si>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</si>
  <si>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</si>
  <si>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</si>
  <si>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</si>
  <si>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</si>
  <si>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</si>
  <si>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</si>
  <si>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</si>
  <si>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</si>
  <si>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</si>
  <si>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</si>
  <si>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</si>
  <si>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</si>
  <si>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</si>
  <si>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</si>
  <si>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</si>
  <si>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</si>
  <si>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</si>
  <si>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</si>
  <si>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</si>
  <si>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</si>
  <si>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</si>
  <si>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</si>
  <si>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</si>
  <si>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</si>
  <si>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</si>
  <si>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</si>
  <si>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</si>
  <si>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</si>
  <si>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</si>
  <si>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</si>
  <si>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</si>
  <si>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</si>
  <si>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</si>
  <si>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</si>
  <si>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</si>
  <si>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</si>
  <si>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</si>
  <si>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</si>
  <si>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</si>
  <si>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</si>
  <si>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</si>
  <si>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</si>
  <si>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</si>
  <si>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</si>
  <si>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</si>
  <si>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</si>
  <si>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</si>
  <si>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</si>
  <si>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</si>
  <si>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</si>
  <si>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</si>
  <si>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</si>
  <si>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</si>
  <si>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</si>
  <si>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</si>
  <si>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</si>
  <si>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</si>
  <si>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</si>
  <si>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</si>
  <si>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</si>
  <si>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</si>
  <si>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</si>
  <si>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</si>
  <si>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</si>
  <si>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</si>
  <si>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</si>
  <si>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</si>
  <si>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</si>
  <si>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</si>
  <si>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</si>
  <si>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</si>
  <si>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</si>
  <si>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</si>
  <si>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</si>
  <si>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</si>
  <si>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</si>
  <si>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</si>
  <si>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</si>
  <si>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</si>
  <si>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</si>
  <si>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</si>
  <si>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</si>
  <si>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</si>
  <si>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ОТДЕЛЕНИЕ N8636 СБЕРБАНКА РОССИИ</t>
  </si>
  <si>
    <t>1481/937</t>
  </si>
  <si>
    <t>ВОЛГО-ВЯТСКИЙ БАНК СБЕРБАНКА РОССИИ</t>
  </si>
  <si>
    <t>1481/1160</t>
  </si>
  <si>
    <t>ОТДЕЛЕНИЕ N8635 СБЕРБАНКА РОССИИ</t>
  </si>
  <si>
    <t>1481/1190</t>
  </si>
  <si>
    <t>ЮГО-ЗАПАДНЫЙ БАНК ОАО "СБЕРБАНК РОССИИ"</t>
  </si>
  <si>
    <t>1481/1258</t>
  </si>
  <si>
    <t>ПОВОЛЖСКИЙ БАНК ОАО "СБЕРБАНК РОССИИ"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</si>
  <si>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</si>
  <si>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</si>
  <si>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</si>
  <si>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</si>
  <si>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</si>
  <si>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</si>
  <si>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</si>
  <si>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</si>
  <si>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</si>
  <si>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</si>
  <si>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</si>
  <si>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</si>
  <si>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</si>
  <si>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</si>
  <si>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</si>
  <si>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</si>
  <si>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</si>
  <si>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</si>
  <si>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</si>
  <si>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</si>
  <si>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</si>
  <si>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</si>
  <si>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</si>
  <si>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</si>
  <si>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</si>
  <si>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</si>
  <si>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</si>
  <si>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</si>
  <si>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</si>
  <si>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СЕВЕРНАЯ АМЕРИКА</t>
  </si>
  <si>
    <t>АЗИЯ</t>
  </si>
  <si>
    <t>ЮЖНАЯ ЕВРОПА</t>
  </si>
  <si>
    <t>ВОСТОЧНАЯ ЕВРОПА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</si>
  <si>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</si>
  <si>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</si>
  <si>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</si>
  <si>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</si>
  <si>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</si>
  <si>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</si>
  <si>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</si>
  <si>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</si>
  <si>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</si>
  <si>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</si>
  <si>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</si>
  <si>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</si>
  <si>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</si>
  <si>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</si>
  <si>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</si>
  <si>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</si>
  <si>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</si>
  <si>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</si>
  <si>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</si>
  <si>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</si>
  <si>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</si>
  <si>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</si>
  <si>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</si>
  <si>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</si>
  <si>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</si>
  <si>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</si>
  <si>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</si>
  <si>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ГАЙАНА</t>
  </si>
  <si>
    <t>ПАРАГВАЙ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</si>
  <si>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</si>
  <si>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</si>
  <si>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</si>
  <si>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</si>
  <si>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</si>
  <si>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</si>
  <si>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ИНДИЯ</t>
  </si>
  <si>
    <t>КАТАР</t>
  </si>
  <si>
    <t>КИТАЙ</t>
  </si>
  <si>
    <t>КОРЕЯ, НАРОДНО-ДЕМОКРАТИЧЕСКАЯ РЕСПУБЛИКА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</si>
  <si>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</si>
  <si>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</si>
  <si>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</si>
  <si>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</si>
  <si>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</si>
  <si>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</si>
  <si>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ГРЕЦИЯ</t>
  </si>
  <si>
    <t>ИТАЛИЯ</t>
  </si>
  <si>
    <t>СЛОВЕНИЯ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</si>
  <si>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</si>
  <si>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</si>
  <si>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</si>
  <si>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</si>
  <si>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</si>
  <si>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ТУРЦИЯ</t>
  </si>
  <si>
    <t>ФРАНЦУЗСКАЯ ГВИАНА</t>
  </si>
  <si>
    <t>ВЕНГРИЯ</t>
  </si>
  <si>
    <t>СЛОВАКИЯ</t>
  </si>
  <si>
    <t>ИЗРАИЛЬ</t>
  </si>
  <si>
    <t>АВСТРАЛИЯ</t>
  </si>
  <si>
    <t>НОРВЕГИЯ</t>
  </si>
  <si>
    <t>ИСПАНИЯ</t>
  </si>
  <si>
    <t>ТЮМЕНСКАЯ ОБЛАСТЬ</t>
  </si>
  <si>
    <t>РЕСПУБЛИКА ТАТАРСТАН</t>
  </si>
  <si>
    <t>СМОЛЕНСКАЯ ОБЛАСТЬ</t>
  </si>
  <si>
    <t>ЧЕЛЯБИНСКАЯ ОБЛАСТЬ</t>
  </si>
  <si>
    <t>ЛЕНИНГРАДСКАЯ ОБЛАСТЬ</t>
  </si>
  <si>
    <t>РЕСПУБЛИКА БАШКОРТОСТАН</t>
  </si>
  <si>
    <t>КРАСНОДАРСКИЙ КРАЙ</t>
  </si>
  <si>
    <t>ОРЕНБУРГСКАЯ ОБЛАСТЬ</t>
  </si>
  <si>
    <t>КИРОВСКАЯ ОБЛАСТЬ</t>
  </si>
  <si>
    <t>РЕСПУБЛИКА КОМИ</t>
  </si>
  <si>
    <t>ИРКУТСКАЯ ОБЛАСТЬ</t>
  </si>
  <si>
    <t>ПЕРМСКИЙ КРАЙ</t>
  </si>
  <si>
    <t>САРАТОВСКАЯ ОБЛАСТЬ</t>
  </si>
  <si>
    <t>ИВАНОВСКАЯ ОБЛАСТЬ</t>
  </si>
  <si>
    <t>ОМСКАЯ ОБЛАСТЬ</t>
  </si>
  <si>
    <t>КАЛУЖСКАЯ ОБЛАСТЬ</t>
  </si>
  <si>
    <t>РЕСПУБЛИКА ДАГЕСТАН</t>
  </si>
  <si>
    <t>РЕСПУБЛИКА САХА(ЯКУТИЯ)</t>
  </si>
  <si>
    <t>ТВЕРСКАЯ ОБЛАСТЬ</t>
  </si>
  <si>
    <t>ВОЛОГОДСКАЯ ОБЛАСТЬ</t>
  </si>
  <si>
    <t>КАЛИНИНГРАДСКАЯ ОБЛАСТЬ</t>
  </si>
  <si>
    <t>ОРЛОВСКАЯ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</si>
</sst>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2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b/>
      <sz val="28"/>
      <color rgb="FFFF0000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3" fontId="91" fillId="0" borderId="18" xfId="0" applyNumberFormat="1" applyFont="1" applyFill="1" applyBorder="1" applyAlignment="1">
      <alignment horizontal="center" vertical="center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2345144812738099"/>
          <c:w val="0.71033579867147512"/>
          <c:h val="0.53982330042654414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1D-470F-9817-19FFC3FE9E2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1D-470F-9817-19FFC3FE9E2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D1D-470F-9817-19FFC3FE9E2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D1D-470F-9817-19FFC3FE9E2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D1D-470F-9817-19FFC3FE9E2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D1D-470F-9817-19FFC3FE9E2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D1D-470F-9817-19FFC3FE9E2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D1D-470F-9817-19FFC3FE9E2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D1D-470F-9817-19FFC3FE9E2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D1D-470F-9817-19FFC3FE9E2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D1D-470F-9817-19FFC3FE9E28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D1D-470F-9817-19FFC3FE9E28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D1D-470F-9817-19FFC3FE9E28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D1D-470F-9817-19FFC3FE9E28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D1D-470F-9817-19FFC3FE9E28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D1D-470F-9817-19FFC3FE9E28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D1D-470F-9817-19FFC3FE9E28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D1D-470F-9817-19FFC3FE9E28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D1D-470F-9817-19FFC3FE9E28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D1D-470F-9817-19FFC3FE9E28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D1D-470F-9817-19FFC3FE9E28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D1D-470F-9817-19FFC3FE9E28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FD1D-470F-9817-19FFC3FE9E28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FD1D-470F-9817-19FFC3FE9E28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D1D-470F-9817-19FFC3FE9E28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FD1D-470F-9817-19FFC3FE9E28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FD1D-470F-9817-19FFC3FE9E28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FD1D-470F-9817-19FFC3FE9E28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FD1D-470F-9817-19FFC3FE9E28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FD1D-470F-9817-19FFC3FE9E28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FD1D-470F-9817-19FFC3FE9E28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FD1D-470F-9817-19FFC3FE9E28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FD1D-470F-9817-19FFC3FE9E28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FD1D-470F-9817-19FFC3FE9E28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FD1D-470F-9817-19FFC3FE9E28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FD1D-470F-9817-19FFC3FE9E28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FD1D-470F-9817-19FFC3FE9E28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FD1D-470F-9817-19FFC3FE9E28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FD1D-470F-9817-19FFC3FE9E28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FD1D-470F-9817-19FFC3FE9E28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FD1D-470F-9817-19FFC3FE9E28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FD1D-470F-9817-19FFC3FE9E28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FD1D-470F-9817-19FFC3FE9E28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FD1D-470F-9817-19FFC3FE9E28}"/>
              </c:ext>
            </c:extLst>
          </c:dPt>
          <c:cat>
            <c:strRef>
              <c:f>'Geo6'!$B$4:$B$63</c:f>
              <c:strCache>
                <c:ptCount val="44"/>
                <c:pt idx="0">
                  <c:v>Г МОСКВА</c:v>
                </c:pt>
                <c:pt idx="1">
                  <c:v>Г САНКТ-ПЕТЕРБУРГ</c:v>
                </c:pt>
                <c:pt idx="2">
                  <c:v>НИЖЕГОРОДСКАЯ ОБЛАСТЬ</c:v>
                </c:pt>
                <c:pt idx="3">
                  <c:v>ЛЕНИНГРАДСКАЯ ОБЛАСТЬ</c:v>
                </c:pt>
                <c:pt idx="4">
                  <c:v>САМАРСКАЯ ОБЛАСТЬ</c:v>
                </c:pt>
                <c:pt idx="5">
                  <c:v>КРАСНОЯРСКИЙ КРАЙ</c:v>
                </c:pt>
                <c:pt idx="6">
                  <c:v>СВЕРДЛОВСКАЯ ОБЛАСТЬ</c:v>
                </c:pt>
                <c:pt idx="7">
                  <c:v>РЕСПУБЛИКА ТАТАРСТАН</c:v>
                </c:pt>
                <c:pt idx="8">
                  <c:v>РЕСПУБЛИКА БАШКОРТОСТАН</c:v>
                </c:pt>
                <c:pt idx="9">
                  <c:v>ОМСКАЯ ОБЛАСТЬ</c:v>
                </c:pt>
                <c:pt idx="10">
                  <c:v>ПЕРМСКИЙ КРАЙ</c:v>
                </c:pt>
                <c:pt idx="11">
                  <c:v>КАБАРДИНО-БАЛКАРСКАЯ РЕСПУБЛИКА</c:v>
                </c:pt>
                <c:pt idx="12">
                  <c:v>РОСТОВСКАЯ ОБЛАСТЬ</c:v>
                </c:pt>
                <c:pt idx="13">
                  <c:v>ВОЛОГОДСКАЯ ОБЛАСТЬ</c:v>
                </c:pt>
                <c:pt idx="14">
                  <c:v>ЧЕЛЯБИНСКАЯ ОБЛАСТЬ</c:v>
                </c:pt>
                <c:pt idx="15">
                  <c:v>ЛИПЕЦКАЯ ОБЛАСТЬ</c:v>
                </c:pt>
                <c:pt idx="16">
                  <c:v>РЕСПУБЛИКА КОМИ</c:v>
                </c:pt>
                <c:pt idx="17">
                  <c:v>КАЛУЖСКАЯ ОБЛАСТЬ</c:v>
                </c:pt>
                <c:pt idx="18">
                  <c:v>УДМУРТСКАЯ РЕСПУБЛИКА</c:v>
                </c:pt>
                <c:pt idx="19">
                  <c:v>СМОЛЕНСКАЯ ОБЛАСТЬ</c:v>
                </c:pt>
                <c:pt idx="20">
                  <c:v>КИРОВСКАЯ ОБЛАСТЬ</c:v>
                </c:pt>
                <c:pt idx="21">
                  <c:v>РЕСПУБЛИКА ДАГЕСТАН</c:v>
                </c:pt>
                <c:pt idx="22">
                  <c:v>КРАСНОДАРСКИЙ КРАЙ</c:v>
                </c:pt>
                <c:pt idx="23">
                  <c:v>АЛТАЙСКИЙ КРАЙ</c:v>
                </c:pt>
                <c:pt idx="24">
                  <c:v>НОВОСИБИРСКАЯ ОБЛАСТЬ</c:v>
                </c:pt>
                <c:pt idx="25">
                  <c:v>САРАТОВСКАЯ ОБЛАСТЬ</c:v>
                </c:pt>
                <c:pt idx="26">
                  <c:v>РЯЗАНСКАЯ ОБЛАСТЬ</c:v>
                </c:pt>
                <c:pt idx="27">
                  <c:v>ТАМБОВСКАЯ ОБЛАСТЬ</c:v>
                </c:pt>
                <c:pt idx="28">
                  <c:v>ТЮМЕНСКАЯ ОБЛАСТЬ</c:v>
                </c:pt>
                <c:pt idx="29">
                  <c:v>УЛЬЯНОВСКАЯ ОБЛАСТЬ</c:v>
                </c:pt>
                <c:pt idx="30">
                  <c:v>ИВАНОВСКАЯ ОБЛАСТЬ</c:v>
                </c:pt>
                <c:pt idx="31">
                  <c:v>ТВЕРСКАЯ ОБЛАСТЬ</c:v>
                </c:pt>
                <c:pt idx="32">
                  <c:v>РЕСПУБЛИКА СЕВЕРНАЯ ОСЕТИЯ-АЛАНИЯ</c:v>
                </c:pt>
                <c:pt idx="33">
                  <c:v>РЕСПУБЛИКА МОРДОВИЯ</c:v>
                </c:pt>
                <c:pt idx="34">
                  <c:v>ЧУВАШСКАЯ РЕСПУБЛИКА</c:v>
                </c:pt>
                <c:pt idx="35">
                  <c:v>СТАВРОПОЛЬСКИЙ КРАЙ</c:v>
                </c:pt>
                <c:pt idx="36">
                  <c:v>ТУЛЬСКАЯ ОБЛАСТЬ</c:v>
                </c:pt>
                <c:pt idx="37">
                  <c:v>ОРЕНБУРГСКАЯ ОБЛАСТЬ</c:v>
                </c:pt>
                <c:pt idx="38">
                  <c:v>ПСКОВСКАЯ ОБЛАСТЬ</c:v>
                </c:pt>
                <c:pt idx="39">
                  <c:v>ИРКУТСКАЯ ОБЛАСТЬ</c:v>
                </c:pt>
                <c:pt idx="40">
                  <c:v>БЕЛГОРОДСКАЯ ОБЛАСТЬ</c:v>
                </c:pt>
                <c:pt idx="41">
                  <c:v>МОСКОВСКАЯ ОБЛАСТЬ</c:v>
                </c:pt>
                <c:pt idx="42">
                  <c:v>РЕСПУБЛИКА САХА(ЯКУТИЯ)</c:v>
                </c:pt>
                <c:pt idx="43">
                  <c:v>КОСТРОМСКАЯ ОБЛАСТЬ</c:v>
                </c:pt>
              </c:strCache>
            </c:strRef>
          </c:cat>
          <c:val>
            <c:numRef>
              <c:f>'Geo6'!$A$4:$A$63</c:f>
              <c:numCache>
                <c:formatCode>0.00%</c:formatCode>
                <c:ptCount val="44"/>
                <c:pt idx="0">
                  <c:v>0.84529077295289001</c:v>
                </c:pt>
                <c:pt idx="1">
                  <c:v>6.1246594584516527E-2</c:v>
                </c:pt>
                <c:pt idx="2">
                  <c:v>5.973967969364382E-2</c:v>
                </c:pt>
                <c:pt idx="3">
                  <c:v>6.2975066974102125E-3</c:v>
                </c:pt>
                <c:pt idx="4">
                  <c:v>5.0656518434155301E-3</c:v>
                </c:pt>
                <c:pt idx="5">
                  <c:v>2.6415192242666597E-3</c:v>
                </c:pt>
                <c:pt idx="6">
                  <c:v>2.3609188446733747E-3</c:v>
                </c:pt>
                <c:pt idx="7">
                  <c:v>2.2964467232467764E-3</c:v>
                </c:pt>
                <c:pt idx="8">
                  <c:v>1.7682482837282935E-3</c:v>
                </c:pt>
                <c:pt idx="9">
                  <c:v>1.0896555330733818E-3</c:v>
                </c:pt>
                <c:pt idx="10">
                  <c:v>9.0139158150635856E-4</c:v>
                </c:pt>
                <c:pt idx="11">
                  <c:v>8.0571031783484488E-4</c:v>
                </c:pt>
                <c:pt idx="12">
                  <c:v>7.7831300025904538E-4</c:v>
                </c:pt>
                <c:pt idx="13">
                  <c:v>7.6181748010549044E-4</c:v>
                </c:pt>
                <c:pt idx="14">
                  <c:v>7.4864571823748483E-4</c:v>
                </c:pt>
                <c:pt idx="15">
                  <c:v>6.9204246026002467E-4</c:v>
                </c:pt>
                <c:pt idx="16">
                  <c:v>6.5671299618105122E-4</c:v>
                </c:pt>
                <c:pt idx="17">
                  <c:v>6.475052716569679E-4</c:v>
                </c:pt>
                <c:pt idx="18">
                  <c:v>5.7922318228432849E-4</c:v>
                </c:pt>
                <c:pt idx="19">
                  <c:v>3.6222769078486091E-4</c:v>
                </c:pt>
                <c:pt idx="20">
                  <c:v>3.6057457392298862E-4</c:v>
                </c:pt>
                <c:pt idx="21">
                  <c:v>3.5798561302214732E-4</c:v>
                </c:pt>
                <c:pt idx="22">
                  <c:v>3.4591392559298121E-4</c:v>
                </c:pt>
                <c:pt idx="23">
                  <c:v>3.4311015480776197E-4</c:v>
                </c:pt>
                <c:pt idx="24">
                  <c:v>3.2675261914578079E-4</c:v>
                </c:pt>
                <c:pt idx="25">
                  <c:v>2.7521091957067993E-4</c:v>
                </c:pt>
                <c:pt idx="26">
                  <c:v>2.6681305687210741E-4</c:v>
                </c:pt>
                <c:pt idx="27">
                  <c:v>2.6136490308353508E-4</c:v>
                </c:pt>
                <c:pt idx="28">
                  <c:v>2.4741431385200385E-4</c:v>
                </c:pt>
                <c:pt idx="29">
                  <c:v>2.2082738329792635E-4</c:v>
                </c:pt>
                <c:pt idx="30">
                  <c:v>2.1318811400650409E-4</c:v>
                </c:pt>
                <c:pt idx="31">
                  <c:v>1.806573711056508E-4</c:v>
                </c:pt>
                <c:pt idx="32">
                  <c:v>1.7476518091233067E-4</c:v>
                </c:pt>
                <c:pt idx="33">
                  <c:v>1.6473976296041363E-4</c:v>
                </c:pt>
                <c:pt idx="34">
                  <c:v>1.6190043175762629E-4</c:v>
                </c:pt>
                <c:pt idx="35">
                  <c:v>1.5750477889934632E-4</c:v>
                </c:pt>
                <c:pt idx="36">
                  <c:v>1.3645297462638084E-4</c:v>
                </c:pt>
                <c:pt idx="37">
                  <c:v>1.3615103932468415E-4</c:v>
                </c:pt>
                <c:pt idx="38">
                  <c:v>1.2768035044798462E-4</c:v>
                </c:pt>
                <c:pt idx="39">
                  <c:v>1.2746127720612919E-4</c:v>
                </c:pt>
                <c:pt idx="40">
                  <c:v>1.2246238552460383E-4</c:v>
                </c:pt>
                <c:pt idx="41">
                  <c:v>9.4716156935424514E-5</c:v>
                </c:pt>
                <c:pt idx="42">
                  <c:v>8.6358630850550647E-5</c:v>
                </c:pt>
                <c:pt idx="43">
                  <c:v>5.5879437193561523E-5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FD1D-470F-9817-19FFC3FE9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489189942960186"/>
          <c:y val="0.19690277100318213"/>
          <c:w val="0.98835654276839846"/>
          <c:h val="0.805310199056976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212578199739302E-2"/>
          <c:y val="6.9364292367180669E-2"/>
          <c:w val="0.64046670372018244"/>
          <c:h val="0.84778579559887479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81-4C3F-9472-0B9431EB78D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81-4C3F-9472-0B9431EB78D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C81-4C3F-9472-0B9431EB78D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C81-4C3F-9472-0B9431EB78D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C81-4C3F-9472-0B9431EB78D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C81-4C3F-9472-0B9431EB78D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C81-4C3F-9472-0B9431EB78D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C81-4C3F-9472-0B9431EB78D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C81-4C3F-9472-0B9431EB78D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C81-4C3F-9472-0B9431EB78D7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C81-4C3F-9472-0B9431EB78D7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C81-4C3F-9472-0B9431EB78D7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C81-4C3F-9472-0B9431EB78D7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C81-4C3F-9472-0B9431EB78D7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C81-4C3F-9472-0B9431EB78D7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C81-4C3F-9472-0B9431EB78D7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C81-4C3F-9472-0B9431EB78D7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C81-4C3F-9472-0B9431EB78D7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8C81-4C3F-9472-0B9431EB78D7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C81-4C3F-9472-0B9431EB78D7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8C81-4C3F-9472-0B9431EB78D7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C81-4C3F-9472-0B9431EB78D7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8C81-4C3F-9472-0B9431EB78D7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8C81-4C3F-9472-0B9431EB78D7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8C81-4C3F-9472-0B9431EB78D7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8C81-4C3F-9472-0B9431EB78D7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8C81-4C3F-9472-0B9431EB78D7}"/>
              </c:ext>
            </c:extLst>
          </c:dPt>
          <c:cat>
            <c:strRef>
              <c:f>'Geo5'!$B$4:$B$71</c:f>
              <c:strCache>
                <c:ptCount val="27"/>
                <c:pt idx="0">
                  <c:v>Г МОСКВА</c:v>
                </c:pt>
                <c:pt idx="1">
                  <c:v>ТЮМЕНСКАЯ ОБЛАСТЬ</c:v>
                </c:pt>
                <c:pt idx="2">
                  <c:v>Г САНКТ-ПЕТЕРБУРГ</c:v>
                </c:pt>
                <c:pt idx="3">
                  <c:v>РЕСПУБЛИКА ТАТАРСТАН</c:v>
                </c:pt>
                <c:pt idx="4">
                  <c:v>НОВОСИБИРСКАЯ ОБЛАСТЬ</c:v>
                </c:pt>
                <c:pt idx="5">
                  <c:v>СМОЛЕНСКАЯ ОБЛАСТЬ</c:v>
                </c:pt>
                <c:pt idx="6">
                  <c:v>НИЖЕГОРОДСКАЯ ОБЛАСТЬ</c:v>
                </c:pt>
                <c:pt idx="7">
                  <c:v>ЧЕЛЯБИНСКАЯ ОБЛАСТЬ</c:v>
                </c:pt>
                <c:pt idx="8">
                  <c:v>ЛЕНИНГРАДСКАЯ ОБЛАСТЬ</c:v>
                </c:pt>
                <c:pt idx="9">
                  <c:v>УДМУРТСКАЯ РЕСПУБЛИКА</c:v>
                </c:pt>
                <c:pt idx="10">
                  <c:v>СВЕРДЛОВСКАЯ ОБЛАСТЬ</c:v>
                </c:pt>
                <c:pt idx="11">
                  <c:v>ПРИМОРСКИЙ КРАЙ</c:v>
                </c:pt>
                <c:pt idx="12">
                  <c:v>САМАРСКАЯ ОБЛАСТЬ</c:v>
                </c:pt>
                <c:pt idx="13">
                  <c:v>ХАБАРОВСКИЙ КРАЙ</c:v>
                </c:pt>
                <c:pt idx="14">
                  <c:v>РЕСПУБЛИКА БАШКОРТОСТАН</c:v>
                </c:pt>
                <c:pt idx="15">
                  <c:v>РЕСПУБЛИКА СЕВЕРНАЯ ОСЕТИЯ-АЛАНИЯ</c:v>
                </c:pt>
                <c:pt idx="16">
                  <c:v>РОСТОВСКАЯ ОБЛАСТЬ</c:v>
                </c:pt>
                <c:pt idx="17">
                  <c:v>КРАСНОДАРСКИЙ КРАЙ</c:v>
                </c:pt>
                <c:pt idx="18">
                  <c:v>ОРЕНБУРГСКАЯ ОБЛАСТЬ</c:v>
                </c:pt>
                <c:pt idx="19">
                  <c:v>КИРОВСКАЯ ОБЛАСТЬ</c:v>
                </c:pt>
                <c:pt idx="20">
                  <c:v>РЕСПУБЛИКА КОМИ</c:v>
                </c:pt>
                <c:pt idx="21">
                  <c:v>РЕСПУБЛИКА МОРДОВИЯ</c:v>
                </c:pt>
                <c:pt idx="22">
                  <c:v>ИРКУТСКАЯ ОБЛАСТЬ</c:v>
                </c:pt>
                <c:pt idx="23">
                  <c:v>СТАВРОПОЛЬСКИЙ КРАЙ</c:v>
                </c:pt>
                <c:pt idx="24">
                  <c:v>ПЕРМСКИЙ КРАЙ</c:v>
                </c:pt>
                <c:pt idx="25">
                  <c:v>КАБАРДИНО-БАЛКАРСКАЯ РЕСПУБЛИКА</c:v>
                </c:pt>
                <c:pt idx="26">
                  <c:v>САРАТОВСКАЯ ОБЛАСТЬ</c:v>
                </c:pt>
              </c:strCache>
            </c:strRef>
          </c:cat>
          <c:val>
            <c:numRef>
              <c:f>'Geo5'!$A$4:$A$71</c:f>
              <c:numCache>
                <c:formatCode>0.00%</c:formatCode>
                <c:ptCount val="27"/>
                <c:pt idx="0">
                  <c:v>0.93362484669361812</c:v>
                </c:pt>
                <c:pt idx="1">
                  <c:v>2.6979794097430111E-2</c:v>
                </c:pt>
                <c:pt idx="2">
                  <c:v>2.3469650246340748E-2</c:v>
                </c:pt>
                <c:pt idx="3">
                  <c:v>4.2309962492775542E-3</c:v>
                </c:pt>
                <c:pt idx="4">
                  <c:v>2.0126660497700984E-3</c:v>
                </c:pt>
                <c:pt idx="5">
                  <c:v>1.9981502332583937E-3</c:v>
                </c:pt>
                <c:pt idx="6">
                  <c:v>1.8301776524321531E-3</c:v>
                </c:pt>
                <c:pt idx="7">
                  <c:v>1.2808869596107782E-3</c:v>
                </c:pt>
                <c:pt idx="8">
                  <c:v>7.2875762281663129E-4</c:v>
                </c:pt>
                <c:pt idx="9">
                  <c:v>5.2100858003359819E-4</c:v>
                </c:pt>
                <c:pt idx="10">
                  <c:v>5.1442648189562378E-4</c:v>
                </c:pt>
                <c:pt idx="11">
                  <c:v>4.5927084145926946E-4</c:v>
                </c:pt>
                <c:pt idx="12">
                  <c:v>3.9054089530972554E-4</c:v>
                </c:pt>
                <c:pt idx="13">
                  <c:v>3.462891766637978E-4</c:v>
                </c:pt>
                <c:pt idx="14">
                  <c:v>1.4401450735232433E-4</c:v>
                </c:pt>
                <c:pt idx="15">
                  <c:v>1.3470342319990921E-4</c:v>
                </c:pt>
                <c:pt idx="16">
                  <c:v>1.2185499877074451E-4</c:v>
                </c:pt>
                <c:pt idx="17">
                  <c:v>8.5067643766880248E-5</c:v>
                </c:pt>
                <c:pt idx="18">
                  <c:v>8.2926713178780136E-5</c:v>
                </c:pt>
                <c:pt idx="19">
                  <c:v>8.2496261753533485E-5</c:v>
                </c:pt>
                <c:pt idx="20">
                  <c:v>7.9079867620597647E-5</c:v>
                </c:pt>
                <c:pt idx="21">
                  <c:v>6.731257067385364E-5</c:v>
                </c:pt>
                <c:pt idx="22">
                  <c:v>6.2342116085195513E-5</c:v>
                </c:pt>
                <c:pt idx="23">
                  <c:v>6.0156054887523805E-5</c:v>
                </c:pt>
                <c:pt idx="24">
                  <c:v>5.840570837208644E-5</c:v>
                </c:pt>
                <c:pt idx="25">
                  <c:v>5.3595582035424568E-5</c:v>
                </c:pt>
                <c:pt idx="26">
                  <c:v>5.1612228919905391E-5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C81-4C3F-9472-0B9431EB7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3E-4146-9AC1-464D39372D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3E-4146-9AC1-464D39372D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83E-4146-9AC1-464D39372D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83E-4146-9AC1-464D39372D8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83E-4146-9AC1-464D39372D8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83E-4146-9AC1-464D39372D8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83E-4146-9AC1-464D39372D8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83E-4146-9AC1-464D39372D8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83E-4146-9AC1-464D39372D8F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ЮЖНАЯ АМЕРИКА</c:v>
                </c:pt>
                <c:pt idx="7">
                  <c:v>ЮЖНАЯ ЕВРОПА</c:v>
                </c:pt>
                <c:pt idx="8">
                  <c:v>АЗИЯ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0.88350082286486087</c:v>
                </c:pt>
                <c:pt idx="1">
                  <c:v>6.5676996084424399E-2</c:v>
                </c:pt>
                <c:pt idx="2">
                  <c:v>3.1422345757399148E-2</c:v>
                </c:pt>
                <c:pt idx="3">
                  <c:v>1.1298128957648947E-2</c:v>
                </c:pt>
                <c:pt idx="4">
                  <c:v>3.6324177285098186E-3</c:v>
                </c:pt>
                <c:pt idx="5">
                  <c:v>2.3221005052386418E-3</c:v>
                </c:pt>
                <c:pt idx="6">
                  <c:v>1.3012377172533145E-3</c:v>
                </c:pt>
                <c:pt idx="7">
                  <c:v>7.7065614542662581E-4</c:v>
                </c:pt>
                <c:pt idx="8">
                  <c:v>7.530853830173319E-5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3E-4146-9AC1-464D39372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2E-4108-AC83-CAED2728105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2E-4108-AC83-CAED2728105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B2E-4108-AC83-CAED2728105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B2E-4108-AC83-CAED2728105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B2E-4108-AC83-CAED2728105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B2E-4108-AC83-CAED2728105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B2E-4108-AC83-CAED2728105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B2E-4108-AC83-CAED2728105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B2E-4108-AC83-CAED2728105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B2E-4108-AC83-CAED27281055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АЗИЯ</c:v>
                </c:pt>
                <c:pt idx="4">
                  <c:v>СЕВЕРНАЯ АМЕРИКА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АВСТРАЛИЯ</c:v>
                </c:pt>
                <c:pt idx="8">
                  <c:v>КИПР</c:v>
                </c:pt>
                <c:pt idx="9">
                  <c:v>ВОСТОЧНАЯ ЕВРОПА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0.89727982984545396</c:v>
                </c:pt>
                <c:pt idx="1">
                  <c:v>5.8928483466878158E-2</c:v>
                </c:pt>
                <c:pt idx="2">
                  <c:v>3.3229795260985802E-2</c:v>
                </c:pt>
                <c:pt idx="3">
                  <c:v>4.2327914516538789E-3</c:v>
                </c:pt>
                <c:pt idx="4">
                  <c:v>3.9103368535389075E-3</c:v>
                </c:pt>
                <c:pt idx="5">
                  <c:v>1.8287585174449116E-3</c:v>
                </c:pt>
                <c:pt idx="6">
                  <c:v>4.2028118781641389E-4</c:v>
                </c:pt>
                <c:pt idx="7">
                  <c:v>1.433868060834783E-4</c:v>
                </c:pt>
                <c:pt idx="8">
                  <c:v>2.3461185054274792E-5</c:v>
                </c:pt>
                <c:pt idx="9">
                  <c:v>2.86984120005191E-6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2E-4108-AC83-CAED27281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6F-4CA1-B0E4-9329F6A63E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6F-4CA1-B0E4-9329F6A63E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6F-4CA1-B0E4-9329F6A63E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6F-4CA1-B0E4-9329F6A63E7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6F-4CA1-B0E4-9329F6A63E7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6F-4CA1-B0E4-9329F6A63E7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66F-4CA1-B0E4-9329F6A63E7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66F-4CA1-B0E4-9329F6A63E7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66F-4CA1-B0E4-9329F6A63E7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66F-4CA1-B0E4-9329F6A63E74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ЕВРОПА</c:v>
                </c:pt>
                <c:pt idx="3">
                  <c:v>ЮЖНАЯ АМЕРИКА</c:v>
                </c:pt>
                <c:pt idx="4">
                  <c:v>СНГ</c:v>
                </c:pt>
                <c:pt idx="5">
                  <c:v>КИПР</c:v>
                </c:pt>
                <c:pt idx="6">
                  <c:v>ВОСТОЧНАЯ ЕВРОПА</c:v>
                </c:pt>
                <c:pt idx="7">
                  <c:v>СЕВЕРНАЯ АМЕРИКА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0.9094466494892457</c:v>
                </c:pt>
                <c:pt idx="1">
                  <c:v>3.7085450033193093E-2</c:v>
                </c:pt>
                <c:pt idx="2">
                  <c:v>1.3763511389388416E-2</c:v>
                </c:pt>
                <c:pt idx="3">
                  <c:v>1.1615918987256986E-2</c:v>
                </c:pt>
                <c:pt idx="4">
                  <c:v>1.0585707397971272E-2</c:v>
                </c:pt>
                <c:pt idx="5">
                  <c:v>6.5231286340737766E-3</c:v>
                </c:pt>
                <c:pt idx="6">
                  <c:v>5.125405354096879E-3</c:v>
                </c:pt>
                <c:pt idx="7">
                  <c:v>3.0495702978703505E-3</c:v>
                </c:pt>
                <c:pt idx="8">
                  <c:v>2.7319289232543278E-3</c:v>
                </c:pt>
                <c:pt idx="9">
                  <c:v>7.2733723710578834E-5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6F-4CA1-B0E4-9329F6A63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C2-465C-91E3-3FD12E85C94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3C2-465C-91E3-3FD12E85C94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3C2-465C-91E3-3FD12E85C94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3C2-465C-91E3-3FD12E85C94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3C2-465C-91E3-3FD12E85C94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3C2-465C-91E3-3FD12E85C94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3C2-465C-91E3-3FD12E85C94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3C2-465C-91E3-3FD12E85C94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3C2-465C-91E3-3FD12E85C94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3C2-465C-91E3-3FD12E85C94C}"/>
              </c:ext>
            </c:extLst>
          </c:dPt>
          <c:cat>
            <c:strRef>
              <c:f>'Geo1'!$B$4:$B$13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АФРИКА</c:v>
                </c:pt>
              </c:strCache>
            </c:strRef>
          </c:cat>
          <c:val>
            <c:numRef>
              <c:f>'Geo1'!$A$4:$A$13</c:f>
              <c:numCache>
                <c:formatCode>0.00%</c:formatCode>
                <c:ptCount val="10"/>
                <c:pt idx="0">
                  <c:v>0.85541010289697494</c:v>
                </c:pt>
                <c:pt idx="1">
                  <c:v>6.7547396822656453E-2</c:v>
                </c:pt>
                <c:pt idx="2">
                  <c:v>2.4714102947653829E-2</c:v>
                </c:pt>
                <c:pt idx="3">
                  <c:v>2.0925638643610522E-2</c:v>
                </c:pt>
                <c:pt idx="4">
                  <c:v>1.8218120577626756E-2</c:v>
                </c:pt>
                <c:pt idx="5">
                  <c:v>1.0292759376541144E-2</c:v>
                </c:pt>
                <c:pt idx="6">
                  <c:v>2.1897530516533448E-3</c:v>
                </c:pt>
                <c:pt idx="7">
                  <c:v>5.8895522338473004E-4</c:v>
                </c:pt>
                <c:pt idx="8">
                  <c:v>9.8000544971280055E-5</c:v>
                </c:pt>
                <c:pt idx="9">
                  <c:v>1.5177285723182744E-5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C2-465C-91E3-3FD12E85C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5" t="s">
        <v>280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0.84529077295289001</v>
      </c>
      <c r="B4" s="463" t="s">
        <v>346</v>
      </c>
    </row>
    <row r="5" spans="1:13" ht="15" customHeight="1">
      <c r="A5" s="462">
        <v>6.1246594584516527E-2</v>
      </c>
      <c r="B5" s="463" t="s">
        <v>354</v>
      </c>
    </row>
    <row r="6" spans="1:13" ht="15" customHeight="1">
      <c r="A6" s="462">
        <v>5.973967969364382E-2</v>
      </c>
      <c r="B6" s="463" t="s">
        <v>369</v>
      </c>
    </row>
    <row r="7" spans="1:13" ht="15" customHeight="1">
      <c r="A7" s="462">
        <v>6.2975066974102125E-3</v>
      </c>
      <c r="B7" s="463" t="s">
        <v>756</v>
      </c>
    </row>
    <row r="8" spans="1:13" ht="15" customHeight="1">
      <c r="A8" s="462">
        <v>5.0656518434155301E-3</v>
      </c>
      <c r="B8" s="463" t="s">
        <v>351</v>
      </c>
    </row>
    <row r="9" spans="1:13" ht="15" customHeight="1">
      <c r="A9" s="462">
        <v>2.6415192242666597E-3</v>
      </c>
      <c r="B9" s="463" t="s">
        <v>301</v>
      </c>
    </row>
    <row r="10" spans="1:13" ht="15" customHeight="1">
      <c r="A10" s="462">
        <v>2.3609188446733747E-3</v>
      </c>
      <c r="B10" s="463" t="s">
        <v>357</v>
      </c>
    </row>
    <row r="11" spans="1:13" ht="15" customHeight="1">
      <c r="A11" s="462">
        <v>2.2964467232467764E-3</v>
      </c>
      <c r="B11" s="463" t="s">
        <v>753</v>
      </c>
    </row>
    <row r="12" spans="1:13" ht="15" customHeight="1">
      <c r="A12" s="462">
        <v>1.7682482837282935E-3</v>
      </c>
      <c r="B12" s="463" t="s">
        <v>757</v>
      </c>
    </row>
    <row r="13" spans="1:13" ht="15" customHeight="1">
      <c r="A13" s="462">
        <v>1.0896555330733818E-3</v>
      </c>
      <c r="B13" s="463" t="s">
        <v>766</v>
      </c>
    </row>
    <row r="14" spans="1:13" ht="15" customHeight="1">
      <c r="A14" s="462">
        <v>9.0139158150635856E-4</v>
      </c>
      <c r="B14" s="463" t="s">
        <v>763</v>
      </c>
    </row>
    <row r="15" spans="1:13" ht="15" customHeight="1">
      <c r="A15" s="462">
        <v>8.0571031783484488E-4</v>
      </c>
      <c r="B15" s="463" t="s">
        <v>293</v>
      </c>
    </row>
    <row r="16" spans="1:13" ht="15" customHeight="1">
      <c r="A16" s="462">
        <v>7.7831300025904538E-4</v>
      </c>
      <c r="B16" s="463" t="s">
        <v>362</v>
      </c>
    </row>
    <row r="17" spans="1:2" ht="15" customHeight="1">
      <c r="A17" s="467">
        <v>7.6181748010549044E-4</v>
      </c>
      <c r="B17" s="461" t="s">
        <v>771</v>
      </c>
    </row>
    <row r="18" spans="1:2" ht="15" customHeight="1">
      <c r="A18" s="467">
        <v>7.4864571823748483E-4</v>
      </c>
      <c r="B18" s="461" t="s">
        <v>755</v>
      </c>
    </row>
    <row r="19" spans="1:2" ht="15" customHeight="1">
      <c r="A19" s="467">
        <v>6.9204246026002467E-4</v>
      </c>
      <c r="B19" s="461" t="s">
        <v>282</v>
      </c>
    </row>
    <row r="20" spans="1:2" ht="15" customHeight="1">
      <c r="A20" s="467">
        <v>6.5671299618105122E-4</v>
      </c>
      <c r="B20" s="461" t="s">
        <v>761</v>
      </c>
    </row>
    <row r="21" spans="1:2" ht="15" customHeight="1">
      <c r="A21" s="467">
        <v>6.475052716569679E-4</v>
      </c>
      <c r="B21" s="461" t="s">
        <v>767</v>
      </c>
    </row>
    <row r="22" spans="1:2" ht="15" customHeight="1">
      <c r="A22" s="467">
        <v>5.7922318228432849E-4</v>
      </c>
      <c r="B22" s="461" t="s">
        <v>285</v>
      </c>
    </row>
    <row r="23" spans="1:2" ht="15" customHeight="1">
      <c r="A23" s="467">
        <v>3.6222769078486091E-4</v>
      </c>
      <c r="B23" s="461" t="s">
        <v>754</v>
      </c>
    </row>
    <row r="24" spans="1:2" ht="15" customHeight="1">
      <c r="A24" s="467">
        <v>3.6057457392298862E-4</v>
      </c>
      <c r="B24" s="461" t="s">
        <v>760</v>
      </c>
    </row>
    <row r="25" spans="1:2" ht="15" customHeight="1">
      <c r="A25" s="467">
        <v>3.5798561302214732E-4</v>
      </c>
      <c r="B25" s="461" t="s">
        <v>768</v>
      </c>
    </row>
    <row r="26" spans="1:2" ht="15" customHeight="1">
      <c r="A26" s="467">
        <v>3.4591392559298121E-4</v>
      </c>
      <c r="B26" s="461" t="s">
        <v>758</v>
      </c>
    </row>
    <row r="27" spans="1:2" ht="15" customHeight="1">
      <c r="A27" s="467">
        <v>3.4311015480776197E-4</v>
      </c>
      <c r="B27" s="461" t="s">
        <v>295</v>
      </c>
    </row>
    <row r="28" spans="1:2" ht="15" customHeight="1">
      <c r="A28" s="467">
        <v>3.2675261914578079E-4</v>
      </c>
      <c r="B28" s="461" t="s">
        <v>374</v>
      </c>
    </row>
    <row r="29" spans="1:2" ht="15" customHeight="1">
      <c r="A29" s="467">
        <v>2.7521091957067993E-4</v>
      </c>
      <c r="B29" s="461" t="s">
        <v>764</v>
      </c>
    </row>
    <row r="30" spans="1:2" ht="15" customHeight="1">
      <c r="A30" s="467">
        <v>2.6681305687210741E-4</v>
      </c>
      <c r="B30" s="461" t="s">
        <v>283</v>
      </c>
    </row>
    <row r="31" spans="1:2" ht="15" customHeight="1">
      <c r="A31" s="467">
        <v>2.6136490308353508E-4</v>
      </c>
      <c r="B31" s="461" t="s">
        <v>309</v>
      </c>
    </row>
    <row r="32" spans="1:2" ht="15" customHeight="1">
      <c r="A32" s="467">
        <v>2.4741431385200385E-4</v>
      </c>
      <c r="B32" s="461" t="s">
        <v>752</v>
      </c>
    </row>
    <row r="33" spans="1:2" ht="15" customHeight="1">
      <c r="A33" s="467">
        <v>2.2082738329792635E-4</v>
      </c>
      <c r="B33" s="461" t="s">
        <v>314</v>
      </c>
    </row>
    <row r="34" spans="1:2" ht="15" customHeight="1">
      <c r="A34" s="467">
        <v>2.1318811400650409E-4</v>
      </c>
      <c r="B34" s="461" t="s">
        <v>765</v>
      </c>
    </row>
    <row r="35" spans="1:2" ht="15" customHeight="1">
      <c r="A35" s="467">
        <v>1.806573711056508E-4</v>
      </c>
      <c r="B35" s="461" t="s">
        <v>770</v>
      </c>
    </row>
    <row r="36" spans="1:2" ht="15" customHeight="1">
      <c r="A36" s="467">
        <v>1.7476518091233067E-4</v>
      </c>
      <c r="B36" s="461" t="s">
        <v>292</v>
      </c>
    </row>
    <row r="37" spans="1:2" ht="15" customHeight="1">
      <c r="A37" s="467">
        <v>1.6473976296041363E-4</v>
      </c>
      <c r="B37" s="461" t="s">
        <v>281</v>
      </c>
    </row>
    <row r="38" spans="1:2" ht="15" customHeight="1">
      <c r="A38" s="467">
        <v>1.6190043175762629E-4</v>
      </c>
      <c r="B38" s="461" t="s">
        <v>300</v>
      </c>
    </row>
    <row r="39" spans="1:2" ht="15" customHeight="1">
      <c r="A39" s="467">
        <v>1.5750477889934632E-4</v>
      </c>
      <c r="B39" s="461" t="s">
        <v>287</v>
      </c>
    </row>
    <row r="40" spans="1:2" ht="15" customHeight="1">
      <c r="A40" s="467">
        <v>1.3645297462638084E-4</v>
      </c>
      <c r="B40" s="461" t="s">
        <v>284</v>
      </c>
    </row>
    <row r="41" spans="1:2" ht="15" customHeight="1">
      <c r="A41" s="467">
        <v>1.3615103932468415E-4</v>
      </c>
      <c r="B41" s="461" t="s">
        <v>759</v>
      </c>
    </row>
    <row r="42" spans="1:2" ht="15" customHeight="1">
      <c r="A42" s="467">
        <v>1.2768035044798462E-4</v>
      </c>
      <c r="B42" s="461" t="s">
        <v>290</v>
      </c>
    </row>
    <row r="43" spans="1:2" ht="15" customHeight="1">
      <c r="A43" s="467">
        <v>1.2746127720612919E-4</v>
      </c>
      <c r="B43" s="461" t="s">
        <v>762</v>
      </c>
    </row>
    <row r="44" spans="1:2" ht="15" customHeight="1">
      <c r="A44" s="467">
        <v>1.2246238552460383E-4</v>
      </c>
      <c r="B44" s="461" t="s">
        <v>296</v>
      </c>
    </row>
    <row r="45" spans="1:2" ht="15" customHeight="1">
      <c r="A45" s="467">
        <v>9.4716156935424514E-5</v>
      </c>
      <c r="B45" s="461" t="s">
        <v>298</v>
      </c>
    </row>
    <row r="46" spans="1:2" ht="15" customHeight="1">
      <c r="A46" s="467">
        <v>8.6358630850550647E-5</v>
      </c>
      <c r="B46" s="461" t="s">
        <v>769</v>
      </c>
    </row>
    <row r="47" spans="1:2" ht="15" customHeight="1">
      <c r="A47" s="467">
        <v>5.5879437193561523E-5</v>
      </c>
      <c r="B47" s="461" t="s">
        <v>306</v>
      </c>
    </row>
    <row r="48" spans="1:2" ht="15" hidden="1" customHeight="1">
      <c r="A48" s="467">
        <v>4.0795148608129639E-5</v>
      </c>
      <c r="B48" s="461" t="s">
        <v>401</v>
      </c>
    </row>
    <row r="49" spans="1:2" ht="15" hidden="1" customHeight="1">
      <c r="A49" s="467">
        <v>3.658147778165153E-5</v>
      </c>
      <c r="B49" s="461" t="s">
        <v>773</v>
      </c>
    </row>
    <row r="50" spans="1:2" ht="15" hidden="1" customHeight="1">
      <c r="A50" s="467">
        <v>3.5654684109153692E-5</v>
      </c>
      <c r="B50" s="461" t="s">
        <v>307</v>
      </c>
    </row>
    <row r="51" spans="1:2" ht="15" hidden="1" customHeight="1">
      <c r="A51" s="467">
        <v>3.2927602783601704E-5</v>
      </c>
      <c r="B51" s="461" t="s">
        <v>299</v>
      </c>
    </row>
    <row r="52" spans="1:2" ht="15" hidden="1" customHeight="1">
      <c r="A52" s="467">
        <v>2.6919364308685E-5</v>
      </c>
      <c r="B52" s="461" t="s">
        <v>305</v>
      </c>
    </row>
    <row r="53" spans="1:2" ht="15" hidden="1" customHeight="1">
      <c r="A53" s="467">
        <v>2.4888776572418146E-5</v>
      </c>
      <c r="B53" s="461" t="s">
        <v>308</v>
      </c>
    </row>
    <row r="54" spans="1:2" ht="15" hidden="1" customHeight="1">
      <c r="A54" s="467">
        <v>2.4768915984207657E-5</v>
      </c>
      <c r="B54" s="461" t="s">
        <v>311</v>
      </c>
    </row>
    <row r="55" spans="1:2" ht="15" hidden="1" customHeight="1">
      <c r="A55" s="467">
        <v>1.7934213304733825E-5</v>
      </c>
      <c r="B55" s="461" t="s">
        <v>772</v>
      </c>
    </row>
    <row r="56" spans="1:2" ht="15" hidden="1" customHeight="1">
      <c r="A56" s="467">
        <v>1.6218587280890842E-5</v>
      </c>
      <c r="B56" s="461" t="s">
        <v>310</v>
      </c>
    </row>
    <row r="57" spans="1:2" ht="15" hidden="1" customHeight="1">
      <c r="A57" s="467">
        <v>1.5026466027296919E-5</v>
      </c>
      <c r="B57" s="461" t="s">
        <v>288</v>
      </c>
    </row>
    <row r="58" spans="1:2" ht="15" hidden="1" customHeight="1">
      <c r="A58" s="467">
        <v>1.3661006853656084E-5</v>
      </c>
      <c r="B58" s="461" t="s">
        <v>313</v>
      </c>
    </row>
    <row r="59" spans="1:2" ht="15" hidden="1" customHeight="1">
      <c r="A59" s="467">
        <v>1.0885666175093311E-5</v>
      </c>
      <c r="B59" s="461" t="s">
        <v>318</v>
      </c>
    </row>
    <row r="60" spans="1:2" ht="15" hidden="1" customHeight="1">
      <c r="A60" s="467">
        <v>9.892455262937166E-6</v>
      </c>
      <c r="B60" s="461" t="s">
        <v>312</v>
      </c>
    </row>
    <row r="61" spans="1:2" ht="15" hidden="1" customHeight="1">
      <c r="A61" s="467">
        <v>9.0473651292268431E-6</v>
      </c>
      <c r="B61" s="461" t="s">
        <v>316</v>
      </c>
    </row>
    <row r="62" spans="1:2" ht="15" hidden="1" customHeight="1">
      <c r="A62" s="467">
        <v>6.8892257696480156E-6</v>
      </c>
      <c r="B62" s="461" t="s">
        <v>315</v>
      </c>
    </row>
    <row r="63" spans="1:2" ht="15" hidden="1" customHeight="1">
      <c r="A63" s="467">
        <v>1.5822941528206668E-6</v>
      </c>
      <c r="B63" s="461" t="s">
        <v>320</v>
      </c>
    </row>
    <row r="64" spans="1:2" ht="15" hidden="1" customHeight="1">
      <c r="A64" s="467">
        <v>1.6425327714909174E-5</v>
      </c>
      <c r="B64" s="461" t="s">
        <v>307</v>
      </c>
    </row>
    <row r="65" spans="1:2" ht="15" hidden="1" customHeight="1">
      <c r="A65" s="467">
        <v>1.291071927150014E-5</v>
      </c>
      <c r="B65" s="461" t="s">
        <v>308</v>
      </c>
    </row>
    <row r="66" spans="1:2" ht="15" hidden="1" customHeight="1">
      <c r="A66" s="467">
        <v>8.0788132812067716E-6</v>
      </c>
      <c r="B66" s="461" t="s">
        <v>309</v>
      </c>
    </row>
    <row r="67" spans="1:2" ht="15" hidden="1" customHeight="1">
      <c r="A67" s="467">
        <v>5.7430594908056659E-6</v>
      </c>
      <c r="B67" s="461" t="s">
        <v>310</v>
      </c>
    </row>
    <row r="68" spans="1:2" ht="15" hidden="1" customHeight="1">
      <c r="A68" s="467">
        <v>3.6672134676819772E-6</v>
      </c>
      <c r="B68" s="461" t="s">
        <v>311</v>
      </c>
    </row>
    <row r="69" spans="1:2" ht="15" hidden="1" customHeight="1">
      <c r="A69" s="467">
        <v>3.611313041116765E-6</v>
      </c>
      <c r="B69" s="461" t="s">
        <v>312</v>
      </c>
    </row>
    <row r="70" spans="1:2" ht="15" hidden="1" customHeight="1">
      <c r="A70" s="467">
        <v>2.3199754249593118E-6</v>
      </c>
      <c r="B70" s="461" t="s">
        <v>313</v>
      </c>
    </row>
    <row r="71" spans="1:2" ht="15" hidden="1" customHeight="1">
      <c r="A71" s="467">
        <v>1.812770180757565E-6</v>
      </c>
      <c r="B71" s="461" t="s">
        <v>314</v>
      </c>
    </row>
    <row r="72" spans="1:2" ht="15" hidden="1" customHeight="1">
      <c r="A72" s="467">
        <v>1.5505386284150817E-6</v>
      </c>
      <c r="B72" s="461" t="s">
        <v>315</v>
      </c>
    </row>
    <row r="73" spans="1:2" ht="15" hidden="1" customHeight="1">
      <c r="A73" s="467">
        <v>6.9647407950127433E-7</v>
      </c>
      <c r="B73" s="461" t="s">
        <v>316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tabSelected="1" view="pageBreakPreview" zoomScaleNormal="100" zoomScaleSheetLayoutView="70" workbookViewId="0">
      <pane xSplit="3" ySplit="9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4" width="33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5" t="s">
        <v>170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431"/>
    </row>
    <row r="2" spans="1:22" s="433" customFormat="1" ht="51" hidden="1" customHeight="1">
      <c r="A2" s="511" t="s">
        <v>258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447"/>
    </row>
    <row r="3" spans="1:22" s="433" customFormat="1" ht="15.75" customHeight="1">
      <c r="A3" s="506" t="s">
        <v>342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434"/>
    </row>
    <row r="4" spans="1:22" s="434" customFormat="1" ht="14.25" customHeight="1">
      <c r="A4" s="509" t="s">
        <v>326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</row>
    <row r="5" spans="1:22" s="434" customFormat="1" ht="14.25" customHeight="1">
      <c r="A5" s="506"/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337</v>
      </c>
      <c r="C13" s="48"/>
      <c r="D13" s="451">
        <f>'A1'!D13</f>
        <v>285574.59047097061</v>
      </c>
      <c r="E13" s="451">
        <f>'A1'!E13</f>
        <v>18338.562696640001</v>
      </c>
      <c r="F13" s="451">
        <f>'A1'!F13</f>
        <v>242.33021467000003</v>
      </c>
      <c r="G13" s="451">
        <f>'A1'!G13</f>
        <v>150.94273882999994</v>
      </c>
      <c r="H13" s="451">
        <f>'A1'!H13</f>
        <v>215.53082318000006</v>
      </c>
      <c r="I13" s="451">
        <f>'A1'!I13</f>
        <v>11.170087569999996</v>
      </c>
      <c r="J13" s="451">
        <f>'A1'!J13</f>
        <v>1.0674565200000001</v>
      </c>
      <c r="K13" s="451">
        <f>'A1'!K13</f>
        <v>42.242830549999994</v>
      </c>
      <c r="L13" s="451">
        <f>'A1'!L13</f>
        <v>89.740275230000009</v>
      </c>
      <c r="M13" s="451">
        <f>'A1'!M13</f>
        <v>304666.1775941606</v>
      </c>
      <c r="N13" s="26"/>
    </row>
    <row r="14" spans="1:22" s="14" customFormat="1" ht="18.75" customHeight="1">
      <c r="A14" s="29"/>
      <c r="B14" s="12" t="s">
        <v>329</v>
      </c>
      <c r="C14" s="200"/>
      <c r="D14" s="396">
        <f>'A1'!D14</f>
        <v>162469.2692011405</v>
      </c>
      <c r="E14" s="396">
        <f>'A1'!E14</f>
        <v>3326.3231463500006</v>
      </c>
      <c r="F14" s="396">
        <f>'A1'!F14</f>
        <v>13.481712630000001</v>
      </c>
      <c r="G14" s="396">
        <f>'A1'!G14</f>
        <v>28.598973599999997</v>
      </c>
      <c r="H14" s="396">
        <f>'A1'!H14</f>
        <v>6.47337805</v>
      </c>
      <c r="I14" s="396">
        <f>'A1'!I14</f>
        <v>0.32937161999999998</v>
      </c>
      <c r="J14" s="396">
        <f>'A1'!J14</f>
        <v>0</v>
      </c>
      <c r="K14" s="396">
        <f>'A1'!K14</f>
        <v>13.008690600000001</v>
      </c>
      <c r="L14" s="396">
        <f>'A1'!L14</f>
        <v>4.7438846699999999</v>
      </c>
      <c r="M14" s="396">
        <f>'A1'!M14</f>
        <v>165862.2283586605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119496.17066689055</v>
      </c>
      <c r="E15" s="396">
        <f>'A1'!E15</f>
        <v>1865.090692720001</v>
      </c>
      <c r="F15" s="396">
        <f>'A1'!F15</f>
        <v>5.8747624999999992</v>
      </c>
      <c r="G15" s="396">
        <f>'A1'!G15</f>
        <v>7.7501129899999981</v>
      </c>
      <c r="H15" s="396">
        <f>'A1'!H15</f>
        <v>4.3109694200000002</v>
      </c>
      <c r="I15" s="396">
        <f>'A1'!I15</f>
        <v>0.32937161999999998</v>
      </c>
      <c r="J15" s="396">
        <f>'A1'!J15</f>
        <v>0</v>
      </c>
      <c r="K15" s="396">
        <f>'A1'!K15</f>
        <v>0</v>
      </c>
      <c r="L15" s="396">
        <f>'A1'!L15</f>
        <v>4.7132170899999997</v>
      </c>
      <c r="M15" s="396">
        <f>'A1'!M15</f>
        <v>121384.23979323055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42973.098534249963</v>
      </c>
      <c r="E16" s="396">
        <f>'A1'!E16</f>
        <v>1461.2324536299998</v>
      </c>
      <c r="F16" s="396">
        <f>'A1'!F16</f>
        <v>7.6069501300000004</v>
      </c>
      <c r="G16" s="396">
        <f>'A1'!G16</f>
        <v>20.848860609999999</v>
      </c>
      <c r="H16" s="396">
        <f>'A1'!H16</f>
        <v>2.1624086299999998</v>
      </c>
      <c r="I16" s="396">
        <f>'A1'!I16</f>
        <v>0</v>
      </c>
      <c r="J16" s="396">
        <f>'A1'!J16</f>
        <v>0</v>
      </c>
      <c r="K16" s="396">
        <f>'A1'!K16</f>
        <v>13.008690600000001</v>
      </c>
      <c r="L16" s="396">
        <f>'A1'!L16</f>
        <v>3.066758E-2</v>
      </c>
      <c r="M16" s="396">
        <f>'A1'!M16</f>
        <v>44477.988565429965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56452.178566990049</v>
      </c>
      <c r="E17" s="396">
        <f>'A1'!E17</f>
        <v>7902.7844077900081</v>
      </c>
      <c r="F17" s="396">
        <f>'A1'!F17</f>
        <v>133.41207899000003</v>
      </c>
      <c r="G17" s="396">
        <f>'A1'!G17</f>
        <v>18.403257970000002</v>
      </c>
      <c r="H17" s="396">
        <f>'A1'!H17</f>
        <v>9.7586421799999989</v>
      </c>
      <c r="I17" s="396">
        <f>'A1'!I17</f>
        <v>2.5601904800000002</v>
      </c>
      <c r="J17" s="396">
        <f>'A1'!J17</f>
        <v>0</v>
      </c>
      <c r="K17" s="396">
        <f>'A1'!K17</f>
        <v>0.67395447000000008</v>
      </c>
      <c r="L17" s="396">
        <f>'A1'!L17</f>
        <v>16.746212880000005</v>
      </c>
      <c r="M17" s="396">
        <f>'A1'!M17</f>
        <v>64536.51731175006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12525.835296490004</v>
      </c>
      <c r="E18" s="396">
        <f>'A1'!E18</f>
        <v>4608.681230990006</v>
      </c>
      <c r="F18" s="396">
        <f>'A1'!F18</f>
        <v>10.544318510000002</v>
      </c>
      <c r="G18" s="396">
        <f>'A1'!G18</f>
        <v>18.355975870000002</v>
      </c>
      <c r="H18" s="396">
        <f>'A1'!H18</f>
        <v>9.3758012999999991</v>
      </c>
      <c r="I18" s="396">
        <f>'A1'!I18</f>
        <v>2.5601904800000002</v>
      </c>
      <c r="J18" s="396">
        <f>'A1'!J18</f>
        <v>0</v>
      </c>
      <c r="K18" s="396">
        <f>'A1'!K18</f>
        <v>0.67395447000000008</v>
      </c>
      <c r="L18" s="396">
        <f>'A1'!L18</f>
        <v>2.8834700000000009</v>
      </c>
      <c r="M18" s="396">
        <f>'A1'!M18</f>
        <v>17178.910238110009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43926.343270500045</v>
      </c>
      <c r="E19" s="396">
        <f>'A1'!E19</f>
        <v>3294.1031768000021</v>
      </c>
      <c r="F19" s="396">
        <f>'A1'!F19</f>
        <v>122.86776048000002</v>
      </c>
      <c r="G19" s="396">
        <f>'A1'!G19</f>
        <v>4.7282100000000001E-2</v>
      </c>
      <c r="H19" s="396">
        <f>'A1'!H19</f>
        <v>0.38284088000000005</v>
      </c>
      <c r="I19" s="396">
        <f>'A1'!I19</f>
        <v>0</v>
      </c>
      <c r="J19" s="396">
        <f>'A1'!J19</f>
        <v>0</v>
      </c>
      <c r="K19" s="396">
        <f>'A1'!K19</f>
        <v>0</v>
      </c>
      <c r="L19" s="396">
        <f>'A1'!L19</f>
        <v>13.862742880000004</v>
      </c>
      <c r="M19" s="396">
        <f>'A1'!M19</f>
        <v>47357.607073640051</v>
      </c>
      <c r="N19" s="26"/>
      <c r="O19" s="26"/>
    </row>
    <row r="20" spans="1:16" s="14" customFormat="1" ht="17.25" customHeight="1">
      <c r="A20" s="30"/>
      <c r="B20" s="469" t="s">
        <v>328</v>
      </c>
      <c r="C20" s="200"/>
      <c r="D20" s="396">
        <f>'A1'!D20</f>
        <v>9745.4239236799967</v>
      </c>
      <c r="E20" s="396">
        <f>'A1'!E20</f>
        <v>176.19679427</v>
      </c>
      <c r="F20" s="396">
        <f>'A1'!F20</f>
        <v>0.18996749999999998</v>
      </c>
      <c r="G20" s="396">
        <f>'A1'!G20</f>
        <v>0.25099657999999997</v>
      </c>
      <c r="H20" s="396">
        <f>'A1'!H20</f>
        <v>0.29717229000000001</v>
      </c>
      <c r="I20" s="396">
        <f>'A1'!I20</f>
        <v>0</v>
      </c>
      <c r="J20" s="396">
        <f>'A1'!J20</f>
        <v>0</v>
      </c>
      <c r="K20" s="396">
        <f>'A1'!K20</f>
        <v>0</v>
      </c>
      <c r="L20" s="396">
        <f>'A1'!L20</f>
        <v>0</v>
      </c>
      <c r="M20" s="396">
        <f>'A1'!M20</f>
        <v>9922.3588543199967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1053.3141227199999</v>
      </c>
      <c r="E21" s="396">
        <f>'A1'!E21</f>
        <v>57.17404324000001</v>
      </c>
      <c r="F21" s="396">
        <f>'A1'!F21</f>
        <v>0.18996749999999998</v>
      </c>
      <c r="G21" s="396">
        <f>'A1'!G21</f>
        <v>0.23908705999999999</v>
      </c>
      <c r="H21" s="396">
        <f>'A1'!H21</f>
        <v>0.13733004000000001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0</v>
      </c>
      <c r="M21" s="396">
        <f>'A1'!M21</f>
        <v>1111.0545505599998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8692.1098009599973</v>
      </c>
      <c r="E22" s="396">
        <f>'A1'!E22</f>
        <v>119.02275102999999</v>
      </c>
      <c r="F22" s="396">
        <f>'A1'!F22</f>
        <v>0</v>
      </c>
      <c r="G22" s="396">
        <f>'A1'!G22</f>
        <v>1.190952E-2</v>
      </c>
      <c r="H22" s="396">
        <f>'A1'!H22</f>
        <v>0.15984225000000002</v>
      </c>
      <c r="I22" s="396">
        <f>'A1'!I22</f>
        <v>0</v>
      </c>
      <c r="J22" s="396">
        <f>'A1'!J22</f>
        <v>0</v>
      </c>
      <c r="K22" s="396">
        <f>'A1'!K22</f>
        <v>0</v>
      </c>
      <c r="L22" s="396">
        <f>'A1'!L22</f>
        <v>0</v>
      </c>
      <c r="M22" s="396">
        <f>'A1'!M22</f>
        <v>8811.3043037599964</v>
      </c>
      <c r="N22" s="26"/>
      <c r="P22" s="199"/>
    </row>
    <row r="23" spans="1:16" s="14" customFormat="1" ht="21.75" customHeight="1">
      <c r="A23" s="29"/>
      <c r="B23" s="469" t="s">
        <v>327</v>
      </c>
      <c r="C23" s="200"/>
      <c r="D23" s="396">
        <f>'A1'!D23</f>
        <v>56907.718779160059</v>
      </c>
      <c r="E23" s="396">
        <f>'A1'!E23</f>
        <v>6933.2583482299906</v>
      </c>
      <c r="F23" s="396">
        <f>'A1'!F23</f>
        <v>95.246455550000022</v>
      </c>
      <c r="G23" s="396">
        <f>'A1'!G23</f>
        <v>103.68951067999994</v>
      </c>
      <c r="H23" s="396">
        <f>'A1'!H23</f>
        <v>199.00163066000005</v>
      </c>
      <c r="I23" s="396">
        <f>'A1'!I23</f>
        <v>8.2805254699999971</v>
      </c>
      <c r="J23" s="396">
        <f>'A1'!J23</f>
        <v>1.0674565200000001</v>
      </c>
      <c r="K23" s="396">
        <f>'A1'!K23</f>
        <v>28.560185479999994</v>
      </c>
      <c r="L23" s="396">
        <f>'A1'!L23</f>
        <v>68.250177680000007</v>
      </c>
      <c r="M23" s="396">
        <f>'A1'!M23</f>
        <v>64345.073069430044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44101.608592190059</v>
      </c>
      <c r="E24" s="396">
        <f>'A1'!E24</f>
        <v>6226.0621862899907</v>
      </c>
      <c r="F24" s="396">
        <f>'A1'!F24</f>
        <v>94.962404870000015</v>
      </c>
      <c r="G24" s="396">
        <f>'A1'!G24</f>
        <v>100.03909422999995</v>
      </c>
      <c r="H24" s="396">
        <f>'A1'!H24</f>
        <v>197.46524308000005</v>
      </c>
      <c r="I24" s="396">
        <f>'A1'!I24</f>
        <v>8.1895819999999979</v>
      </c>
      <c r="J24" s="396">
        <f>'A1'!J24</f>
        <v>1.0674565200000001</v>
      </c>
      <c r="K24" s="396">
        <f>'A1'!K24</f>
        <v>28.067388789999995</v>
      </c>
      <c r="L24" s="396">
        <f>'A1'!L24</f>
        <v>68.211486840000006</v>
      </c>
      <c r="M24" s="396">
        <f>'A1'!M24</f>
        <v>50825.673434810051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12806.11018697</v>
      </c>
      <c r="E25" s="396">
        <f>'A1'!E25</f>
        <v>707.19616193999968</v>
      </c>
      <c r="F25" s="396">
        <f>'A1'!F25</f>
        <v>0.28405068000000006</v>
      </c>
      <c r="G25" s="396">
        <f>'A1'!G25</f>
        <v>3.6504164499999998</v>
      </c>
      <c r="H25" s="396">
        <f>'A1'!H25</f>
        <v>1.5363875800000002</v>
      </c>
      <c r="I25" s="396">
        <f>'A1'!I25</f>
        <v>9.0943470000000012E-2</v>
      </c>
      <c r="J25" s="396">
        <f>'A1'!J25</f>
        <v>0</v>
      </c>
      <c r="K25" s="396">
        <f>'A1'!K25</f>
        <v>0.49279669000000009</v>
      </c>
      <c r="L25" s="396">
        <f>'A1'!L25</f>
        <v>3.8690840000000004E-2</v>
      </c>
      <c r="M25" s="396">
        <f>'A1'!M25</f>
        <v>13519.399634619998</v>
      </c>
      <c r="N25" s="26"/>
    </row>
    <row r="26" spans="1:16" s="14" customFormat="1" ht="18.75" customHeight="1">
      <c r="A26" s="30"/>
      <c r="B26" s="28" t="s">
        <v>338</v>
      </c>
      <c r="C26" s="200"/>
      <c r="D26" s="451">
        <f>'A1'!D26</f>
        <v>114554.26444160999</v>
      </c>
      <c r="E26" s="451">
        <f>'A1'!E26</f>
        <v>10576.962522330001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12.818363650000002</v>
      </c>
      <c r="M26" s="451">
        <f>'A1'!M26</f>
        <v>125144.04532759001</v>
      </c>
      <c r="N26" s="26"/>
    </row>
    <row r="27" spans="1:16" s="14" customFormat="1" ht="18.75" customHeight="1">
      <c r="A27" s="30"/>
      <c r="B27" s="31" t="s">
        <v>339</v>
      </c>
      <c r="C27" s="200"/>
      <c r="D27" s="396">
        <f>'A1'!D27</f>
        <v>114554.22523299999</v>
      </c>
      <c r="E27" s="396">
        <f>'A1'!E27</f>
        <v>10576.83404845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12.818363650000002</v>
      </c>
      <c r="M27" s="396">
        <f>'A1'!M27</f>
        <v>125143.8776451</v>
      </c>
      <c r="N27" s="26"/>
    </row>
    <row r="28" spans="1:16" s="14" customFormat="1" ht="18.75" customHeight="1">
      <c r="A28" s="30"/>
      <c r="B28" s="31" t="s">
        <v>340</v>
      </c>
      <c r="C28" s="200"/>
      <c r="D28" s="396">
        <f>'A1'!D28</f>
        <v>3.9208609999999998E-2</v>
      </c>
      <c r="E28" s="396">
        <f>'A1'!E28</f>
        <v>0.12847388000000001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0.16768249000000002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400128.85491258057</v>
      </c>
      <c r="E29" s="396">
        <f>'A1'!E29</f>
        <v>28915.525218970004</v>
      </c>
      <c r="F29" s="396">
        <f>'A1'!F29</f>
        <v>242.33021467000003</v>
      </c>
      <c r="G29" s="396">
        <f>'A1'!G29</f>
        <v>150.94273882999994</v>
      </c>
      <c r="H29" s="396">
        <f>'A1'!H29</f>
        <v>215.53082318000006</v>
      </c>
      <c r="I29" s="396">
        <f>'A1'!I29</f>
        <v>11.170087569999996</v>
      </c>
      <c r="J29" s="396">
        <f>'A1'!J29</f>
        <v>1.0674565200000001</v>
      </c>
      <c r="K29" s="396">
        <f>'A1'!K29</f>
        <v>42.242830549999994</v>
      </c>
      <c r="L29" s="396">
        <f>'A1'!L29</f>
        <v>102.55863888000002</v>
      </c>
      <c r="M29" s="396">
        <f>'A1'!M29</f>
        <v>429810.22292175051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661459.32090463035</v>
      </c>
      <c r="E30" s="483">
        <v>21</v>
      </c>
      <c r="F30" s="483">
        <f>D30/E30</f>
        <v>31498.062900220491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(M26+M14+M17+M33+M36+M45+M56+M59+M68+A5_RUS!M29+A5_RUS!M32+A5_RUS!M48+A5_RUS!M51+A5_RUS!M41+A5_RUS!M60)/E30</f>
        <v>34999.7122562843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(M29+M48+M71+A5_RUS!M44+A5_RUS!M63)/E30</f>
        <v>41353.744679342402</v>
      </c>
      <c r="N31" s="26"/>
    </row>
    <row r="32" spans="1:16" s="14" customFormat="1" ht="18.75" customHeight="1">
      <c r="A32" s="27"/>
      <c r="B32" s="28" t="s">
        <v>337</v>
      </c>
      <c r="C32" s="48"/>
      <c r="D32" s="451">
        <f>'A1'!D32</f>
        <v>14179.193561170006</v>
      </c>
      <c r="E32" s="451">
        <f>'A1'!E32</f>
        <v>1912.127755439999</v>
      </c>
      <c r="F32" s="451">
        <f>'A1'!F32</f>
        <v>16.959584190000001</v>
      </c>
      <c r="G32" s="451">
        <f>'A1'!G32</f>
        <v>0.38532695</v>
      </c>
      <c r="H32" s="451">
        <f>'A1'!H32</f>
        <v>23.715641020000003</v>
      </c>
      <c r="I32" s="451">
        <f>'A1'!I32</f>
        <v>0</v>
      </c>
      <c r="J32" s="451">
        <f>'A1'!J32</f>
        <v>1.11846785</v>
      </c>
      <c r="K32" s="451">
        <f>'A1'!K32</f>
        <v>1.0369499100000001</v>
      </c>
      <c r="L32" s="451">
        <f>'A1'!L32</f>
        <v>8.9404936700000004</v>
      </c>
      <c r="M32" s="451">
        <f>'A1'!M32</f>
        <v>16143.477780200006</v>
      </c>
      <c r="N32" s="26"/>
    </row>
    <row r="33" spans="1:14" s="14" customFormat="1" ht="18.75" customHeight="1">
      <c r="A33" s="29"/>
      <c r="B33" s="12" t="s">
        <v>329</v>
      </c>
      <c r="C33" s="200"/>
      <c r="D33" s="396">
        <f>'A1'!D33</f>
        <v>5639.9822164800025</v>
      </c>
      <c r="E33" s="396">
        <f>'A1'!E33</f>
        <v>437.51389806999998</v>
      </c>
      <c r="F33" s="396">
        <f>'A1'!F33</f>
        <v>5.7414588200000001</v>
      </c>
      <c r="G33" s="396">
        <f>'A1'!G33</f>
        <v>0</v>
      </c>
      <c r="H33" s="396">
        <f>'A1'!H33</f>
        <v>1.2715171000000001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0</v>
      </c>
      <c r="M33" s="396">
        <f>'A1'!M33</f>
        <v>6084.5090904700028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108.14571653</v>
      </c>
      <c r="E34" s="396">
        <f>'A1'!E34</f>
        <v>6.7207878000000001</v>
      </c>
      <c r="F34" s="396">
        <f>'A1'!F34</f>
        <v>0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0</v>
      </c>
      <c r="M34" s="396">
        <f>'A1'!M34</f>
        <v>114.86650433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5531.8364999500027</v>
      </c>
      <c r="E35" s="396">
        <f>'A1'!E35</f>
        <v>430.79311027</v>
      </c>
      <c r="F35" s="396">
        <f>'A1'!F35</f>
        <v>5.7414588200000001</v>
      </c>
      <c r="G35" s="396">
        <f>'A1'!G35</f>
        <v>0</v>
      </c>
      <c r="H35" s="396">
        <f>'A1'!H35</f>
        <v>1.2715171000000001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0</v>
      </c>
      <c r="M35" s="396">
        <f>'A1'!M35</f>
        <v>5969.642586140003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4398.3542246400029</v>
      </c>
      <c r="E36" s="396">
        <f>'A1'!E36</f>
        <v>28.50908128</v>
      </c>
      <c r="F36" s="396">
        <f>'A1'!F36</f>
        <v>0</v>
      </c>
      <c r="G36" s="396">
        <f>'A1'!G36</f>
        <v>0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0</v>
      </c>
      <c r="M36" s="396">
        <f>'A1'!M36</f>
        <v>4426.8633059200029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95.031602230000004</v>
      </c>
      <c r="E37" s="396">
        <f>'A1'!E37</f>
        <v>13.630446190000001</v>
      </c>
      <c r="F37" s="396">
        <f>'A1'!F37</f>
        <v>0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108.66204842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4303.3226224100026</v>
      </c>
      <c r="E38" s="396">
        <f>'A1'!E38</f>
        <v>14.87863509</v>
      </c>
      <c r="F38" s="396">
        <f>'A1'!F38</f>
        <v>0</v>
      </c>
      <c r="G38" s="396">
        <f>'A1'!G38</f>
        <v>0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0</v>
      </c>
      <c r="M38" s="396">
        <f>'A1'!M38</f>
        <v>4318.2012575000026</v>
      </c>
      <c r="N38" s="26"/>
    </row>
    <row r="39" spans="1:14" s="14" customFormat="1" ht="18.75" customHeight="1">
      <c r="A39" s="30"/>
      <c r="B39" s="469" t="s">
        <v>328</v>
      </c>
      <c r="C39" s="200"/>
      <c r="D39" s="396">
        <f>'A1'!D39</f>
        <v>41.395670210000006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41.395670210000006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41.395670210000006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41.395670210000006</v>
      </c>
      <c r="N41" s="26"/>
    </row>
    <row r="42" spans="1:14" s="14" customFormat="1" ht="18.75" customHeight="1">
      <c r="A42" s="30"/>
      <c r="B42" s="469" t="s">
        <v>327</v>
      </c>
      <c r="C42" s="200"/>
      <c r="D42" s="396">
        <f>'A1'!D42</f>
        <v>4099.4614498400015</v>
      </c>
      <c r="E42" s="396">
        <f>'A1'!E42</f>
        <v>1446.1047760899989</v>
      </c>
      <c r="F42" s="396">
        <f>'A1'!F42</f>
        <v>11.218125370000001</v>
      </c>
      <c r="G42" s="396">
        <f>'A1'!G42</f>
        <v>0.38532695</v>
      </c>
      <c r="H42" s="396">
        <f>'A1'!H42</f>
        <v>22.444123920000003</v>
      </c>
      <c r="I42" s="396">
        <f>'A1'!I42</f>
        <v>0</v>
      </c>
      <c r="J42" s="396">
        <f>'A1'!J42</f>
        <v>1.11846785</v>
      </c>
      <c r="K42" s="396">
        <f>'A1'!K42</f>
        <v>1.0369499100000001</v>
      </c>
      <c r="L42" s="396">
        <f>'A1'!L42</f>
        <v>8.9404936700000004</v>
      </c>
      <c r="M42" s="396">
        <f>'A1'!M42</f>
        <v>5590.7097136000002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3719.5723977100015</v>
      </c>
      <c r="E43" s="396">
        <f>'A1'!E43</f>
        <v>1417.450602509999</v>
      </c>
      <c r="F43" s="396">
        <f>'A1'!F43</f>
        <v>11.218125370000001</v>
      </c>
      <c r="G43" s="396">
        <f>'A1'!G43</f>
        <v>0.38532695</v>
      </c>
      <c r="H43" s="396">
        <f>'A1'!H43</f>
        <v>22.444123920000003</v>
      </c>
      <c r="I43" s="396">
        <f>'A1'!I43</f>
        <v>0</v>
      </c>
      <c r="J43" s="396">
        <f>'A1'!J43</f>
        <v>1.11846785</v>
      </c>
      <c r="K43" s="396">
        <f>'A1'!K43</f>
        <v>1.0369499100000001</v>
      </c>
      <c r="L43" s="396">
        <f>'A1'!L43</f>
        <v>8.9404936700000004</v>
      </c>
      <c r="M43" s="396">
        <f>'A1'!M43</f>
        <v>5182.1664878900001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379.88905212999998</v>
      </c>
      <c r="E44" s="396">
        <f>'A1'!E44</f>
        <v>28.654173579999998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0</v>
      </c>
      <c r="M44" s="396">
        <f>'A1'!M44</f>
        <v>408.54322571</v>
      </c>
      <c r="N44" s="26"/>
    </row>
    <row r="45" spans="1:14" s="14" customFormat="1" ht="18.75" customHeight="1">
      <c r="A45" s="29"/>
      <c r="B45" s="28" t="s">
        <v>338</v>
      </c>
      <c r="C45" s="200"/>
      <c r="D45" s="451">
        <f>'A1'!D45</f>
        <v>2595.71919776</v>
      </c>
      <c r="E45" s="451">
        <f>'A1'!E45</f>
        <v>129.44512155999999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2725.1643193200002</v>
      </c>
      <c r="N45" s="26"/>
    </row>
    <row r="46" spans="1:14" s="14" customFormat="1" ht="18.75" customHeight="1">
      <c r="A46" s="30"/>
      <c r="B46" s="31" t="s">
        <v>339</v>
      </c>
      <c r="C46" s="200"/>
      <c r="D46" s="396">
        <f>'A1'!D46</f>
        <v>2125.7932625500002</v>
      </c>
      <c r="E46" s="396">
        <f>'A1'!E46</f>
        <v>129.44512155999999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2255.2383841100004</v>
      </c>
      <c r="N46" s="26"/>
    </row>
    <row r="47" spans="1:14" s="14" customFormat="1" ht="18.75" customHeight="1">
      <c r="A47" s="30"/>
      <c r="B47" s="31" t="s">
        <v>340</v>
      </c>
      <c r="C47" s="200"/>
      <c r="D47" s="396">
        <f>'A1'!D47</f>
        <v>469.92593520999998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469.92593520999998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16774.912758930008</v>
      </c>
      <c r="E48" s="396">
        <f>'A1'!E48</f>
        <v>2041.5728769999989</v>
      </c>
      <c r="F48" s="396">
        <f>'A1'!F48</f>
        <v>16.959584190000001</v>
      </c>
      <c r="G48" s="396">
        <f>'A1'!G48</f>
        <v>0.38532695</v>
      </c>
      <c r="H48" s="396">
        <f>'A1'!H48</f>
        <v>23.715641020000003</v>
      </c>
      <c r="I48" s="396">
        <f>'A1'!I48</f>
        <v>0</v>
      </c>
      <c r="J48" s="396">
        <f>'A1'!J48</f>
        <v>1.11846785</v>
      </c>
      <c r="K48" s="396">
        <f>'A1'!K48</f>
        <v>1.0369499100000001</v>
      </c>
      <c r="L48" s="396">
        <f>'A1'!L48</f>
        <v>8.9404936700000004</v>
      </c>
      <c r="M48" s="396">
        <f>'A1'!M48</f>
        <v>18868.64209952001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2958.5982611500008</v>
      </c>
      <c r="E50" s="396">
        <f>'A1'!E50</f>
        <v>72.458920510000013</v>
      </c>
      <c r="F50" s="396">
        <f>'A1'!F50</f>
        <v>0</v>
      </c>
      <c r="G50" s="396">
        <f>'A1'!G50</f>
        <v>0</v>
      </c>
      <c r="H50" s="396">
        <f>'A1'!H50</f>
        <v>1.08697775</v>
      </c>
      <c r="I50" s="396">
        <f>'A1'!I50</f>
        <v>0</v>
      </c>
      <c r="J50" s="396">
        <f>'A1'!J50</f>
        <v>0</v>
      </c>
      <c r="K50" s="396">
        <f>'A1'!K50</f>
        <v>0</v>
      </c>
      <c r="L50" s="396">
        <f>'A1'!L50</f>
        <v>0</v>
      </c>
      <c r="M50" s="396">
        <f>'A1'!M50</f>
        <v>3032.1441594100011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12867.769731550001</v>
      </c>
      <c r="E51" s="396">
        <f>'A1'!E51</f>
        <v>1969.1139564799983</v>
      </c>
      <c r="F51" s="396">
        <f>'A1'!F51</f>
        <v>16.959584190000001</v>
      </c>
      <c r="G51" s="396">
        <f>'A1'!G51</f>
        <v>0.38532695</v>
      </c>
      <c r="H51" s="396">
        <f>'A1'!H51</f>
        <v>22.628663270000001</v>
      </c>
      <c r="I51" s="396">
        <f>'A1'!I51</f>
        <v>0</v>
      </c>
      <c r="J51" s="396">
        <f>'A1'!J51</f>
        <v>1.11846785</v>
      </c>
      <c r="K51" s="396">
        <f>'A1'!K51</f>
        <v>1.0369499100000001</v>
      </c>
      <c r="L51" s="396">
        <f>'A1'!L51</f>
        <v>8.9404936700000004</v>
      </c>
      <c r="M51" s="396">
        <f>'A1'!M51</f>
        <v>14887.953173869997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948.54476625999996</v>
      </c>
      <c r="E52" s="396">
        <f>'A1'!E52</f>
        <v>0</v>
      </c>
      <c r="F52" s="396">
        <f>'A1'!F52</f>
        <v>0</v>
      </c>
      <c r="G52" s="396">
        <f>'A1'!G52</f>
        <v>0</v>
      </c>
      <c r="H52" s="396">
        <f>'A1'!H52</f>
        <v>0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</v>
      </c>
      <c r="M52" s="396">
        <f>'A1'!M52</f>
        <v>948.54476625999996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337</v>
      </c>
      <c r="C55" s="48"/>
      <c r="D55" s="451">
        <f>'A1'!D55</f>
        <v>288230.91572328989</v>
      </c>
      <c r="E55" s="451">
        <f>'A1'!E55</f>
        <v>26377.538857120002</v>
      </c>
      <c r="F55" s="451">
        <f>'A1'!F55</f>
        <v>3.2665632699999998</v>
      </c>
      <c r="G55" s="451">
        <f>'A1'!G55</f>
        <v>66.976631969999985</v>
      </c>
      <c r="H55" s="451">
        <f>'A1'!H55</f>
        <v>33.635073769999998</v>
      </c>
      <c r="I55" s="451">
        <f>'A1'!I55</f>
        <v>0</v>
      </c>
      <c r="J55" s="451">
        <f>'A1'!J55</f>
        <v>0</v>
      </c>
      <c r="K55" s="451">
        <f>'A1'!K55</f>
        <v>0</v>
      </c>
      <c r="L55" s="451">
        <f>'A1'!L55</f>
        <v>3.6845064000000001</v>
      </c>
      <c r="M55" s="451">
        <f>'A1'!M55</f>
        <v>314716.01735581987</v>
      </c>
      <c r="N55" s="26"/>
    </row>
    <row r="56" spans="1:24" s="14" customFormat="1" ht="18.75" customHeight="1">
      <c r="A56" s="29"/>
      <c r="B56" s="12" t="s">
        <v>329</v>
      </c>
      <c r="C56" s="200"/>
      <c r="D56" s="396">
        <f>'A1'!D56</f>
        <v>173994.14347220981</v>
      </c>
      <c r="E56" s="396">
        <f>'A1'!E56</f>
        <v>10877.966802600004</v>
      </c>
      <c r="F56" s="396">
        <f>'A1'!F56</f>
        <v>3.2665632699999998</v>
      </c>
      <c r="G56" s="396">
        <f>'A1'!G56</f>
        <v>24.970917309999997</v>
      </c>
      <c r="H56" s="396">
        <f>'A1'!H56</f>
        <v>14.047804639999999</v>
      </c>
      <c r="I56" s="396">
        <f>'A1'!I56</f>
        <v>0</v>
      </c>
      <c r="J56" s="396">
        <f>'A1'!J56</f>
        <v>0</v>
      </c>
      <c r="K56" s="396">
        <f>'A1'!K56</f>
        <v>0</v>
      </c>
      <c r="L56" s="396">
        <f>'A1'!L56</f>
        <v>0</v>
      </c>
      <c r="M56" s="396">
        <f>'A1'!M56</f>
        <v>184914.39556002981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101515.44745387981</v>
      </c>
      <c r="E57" s="396">
        <f>'A1'!E57</f>
        <v>8383.6230276100032</v>
      </c>
      <c r="F57" s="396">
        <f>'A1'!F57</f>
        <v>0</v>
      </c>
      <c r="G57" s="396">
        <f>'A1'!G57</f>
        <v>8.7316620999999994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109907.80214358983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72478.696018329982</v>
      </c>
      <c r="E58" s="396">
        <f>'A1'!E58</f>
        <v>2494.3437749900008</v>
      </c>
      <c r="F58" s="396">
        <f>'A1'!F58</f>
        <v>3.2665632699999998</v>
      </c>
      <c r="G58" s="396">
        <f>'A1'!G58</f>
        <v>16.23925521</v>
      </c>
      <c r="H58" s="396">
        <f>'A1'!H58</f>
        <v>14.047804639999999</v>
      </c>
      <c r="I58" s="396">
        <f>'A1'!I58</f>
        <v>0</v>
      </c>
      <c r="J58" s="396">
        <f>'A1'!J58</f>
        <v>0</v>
      </c>
      <c r="K58" s="396">
        <f>'A1'!K58</f>
        <v>0</v>
      </c>
      <c r="L58" s="396">
        <f>'A1'!L58</f>
        <v>0</v>
      </c>
      <c r="M58" s="396">
        <f>'A1'!M58</f>
        <v>75006.593416439981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62866.78235105006</v>
      </c>
      <c r="E59" s="396">
        <f>'A1'!E59</f>
        <v>15390.135813129998</v>
      </c>
      <c r="F59" s="396">
        <f>'A1'!F59</f>
        <v>0</v>
      </c>
      <c r="G59" s="396">
        <f>'A1'!G59</f>
        <v>17.017602569999994</v>
      </c>
      <c r="H59" s="396">
        <f>'A1'!H59</f>
        <v>11.924539510000002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3.6845064000000001</v>
      </c>
      <c r="M59" s="396">
        <f>'A1'!M59</f>
        <v>78289.544812660053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20388.078918560015</v>
      </c>
      <c r="E60" s="396">
        <f>'A1'!E60</f>
        <v>6347.116317840002</v>
      </c>
      <c r="F60" s="396">
        <f>'A1'!F60</f>
        <v>0</v>
      </c>
      <c r="G60" s="396">
        <f>'A1'!G60</f>
        <v>16.623016319999994</v>
      </c>
      <c r="H60" s="396">
        <f>'A1'!H60</f>
        <v>11.924539510000002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26763.742792230019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42478.703432490045</v>
      </c>
      <c r="E61" s="396">
        <f>'A1'!E61</f>
        <v>9043.0194952899965</v>
      </c>
      <c r="F61" s="396">
        <f>'A1'!F61</f>
        <v>0</v>
      </c>
      <c r="G61" s="396">
        <f>'A1'!G61</f>
        <v>0.39458625000000003</v>
      </c>
      <c r="H61" s="396">
        <f>'A1'!H61</f>
        <v>0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3.6845064000000001</v>
      </c>
      <c r="M61" s="396">
        <f>'A1'!M61</f>
        <v>51525.802020430041</v>
      </c>
      <c r="N61" s="26"/>
    </row>
    <row r="62" spans="1:24" s="14" customFormat="1" ht="18.75" customHeight="1">
      <c r="A62" s="29"/>
      <c r="B62" s="469" t="s">
        <v>328</v>
      </c>
      <c r="C62" s="200"/>
      <c r="D62" s="396">
        <f>'A1'!D62</f>
        <v>21628.806416799998</v>
      </c>
      <c r="E62" s="396">
        <f>'A1'!E62</f>
        <v>0</v>
      </c>
      <c r="F62" s="396">
        <f>'A1'!F62</f>
        <v>0</v>
      </c>
      <c r="G62" s="396">
        <f>'A1'!G62</f>
        <v>0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21628.806416799998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9842.2206637899981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9842.2206637899981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11786.585753009998</v>
      </c>
      <c r="E64" s="396">
        <f>'A1'!E64</f>
        <v>0</v>
      </c>
      <c r="F64" s="396">
        <f>'A1'!F64</f>
        <v>0</v>
      </c>
      <c r="G64" s="396">
        <f>'A1'!G64</f>
        <v>0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11786.585753009998</v>
      </c>
      <c r="N64" s="26"/>
    </row>
    <row r="65" spans="1:28" s="14" customFormat="1" ht="18.75" customHeight="1">
      <c r="A65" s="30"/>
      <c r="B65" s="469" t="s">
        <v>327</v>
      </c>
      <c r="C65" s="200"/>
      <c r="D65" s="396">
        <f>'A1'!D65</f>
        <v>29741.183483230008</v>
      </c>
      <c r="E65" s="396">
        <f>'A1'!E65</f>
        <v>109.43624139000001</v>
      </c>
      <c r="F65" s="396">
        <f>'A1'!F65</f>
        <v>0</v>
      </c>
      <c r="G65" s="396">
        <f>'A1'!G65</f>
        <v>24.988112089999998</v>
      </c>
      <c r="H65" s="396">
        <f>'A1'!H65</f>
        <v>7.6627296199999995</v>
      </c>
      <c r="I65" s="396">
        <f>'A1'!I65</f>
        <v>0</v>
      </c>
      <c r="J65" s="396">
        <f>'A1'!J65</f>
        <v>0</v>
      </c>
      <c r="K65" s="396">
        <f>'A1'!K65</f>
        <v>0</v>
      </c>
      <c r="L65" s="396">
        <f>'A1'!L65</f>
        <v>0</v>
      </c>
      <c r="M65" s="396">
        <f>'A1'!M65</f>
        <v>29883.270566330008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2474.8904393500011</v>
      </c>
      <c r="E66" s="396">
        <f>'A1'!E66</f>
        <v>84.030357730000006</v>
      </c>
      <c r="F66" s="396">
        <f>'A1'!F66</f>
        <v>0</v>
      </c>
      <c r="G66" s="396">
        <f>'A1'!G66</f>
        <v>24.988112089999998</v>
      </c>
      <c r="H66" s="396">
        <f>'A1'!H66</f>
        <v>7.6627296199999995</v>
      </c>
      <c r="I66" s="396">
        <f>'A1'!I66</f>
        <v>0</v>
      </c>
      <c r="J66" s="396">
        <f>'A1'!J66</f>
        <v>0</v>
      </c>
      <c r="K66" s="396">
        <f>'A1'!K66</f>
        <v>0</v>
      </c>
      <c r="L66" s="396">
        <f>'A1'!L66</f>
        <v>0</v>
      </c>
      <c r="M66" s="396">
        <f>'A1'!M66</f>
        <v>2591.5716387900011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27266.293043880007</v>
      </c>
      <c r="E67" s="396">
        <f>'A1'!E67</f>
        <v>25.405883660000001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27291.698927540008</v>
      </c>
      <c r="N67" s="26"/>
    </row>
    <row r="68" spans="1:28" s="14" customFormat="1" ht="18.75" customHeight="1">
      <c r="A68" s="29"/>
      <c r="B68" s="28" t="s">
        <v>338</v>
      </c>
      <c r="C68" s="200"/>
      <c r="D68" s="451">
        <f>'A1'!D68</f>
        <v>76321.844697630004</v>
      </c>
      <c r="E68" s="451">
        <f>'A1'!E68</f>
        <v>24449.930967650002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100771.77566528</v>
      </c>
      <c r="N68" s="26"/>
    </row>
    <row r="69" spans="1:28" s="14" customFormat="1" ht="18.75" customHeight="1">
      <c r="A69" s="30"/>
      <c r="B69" s="31" t="s">
        <v>339</v>
      </c>
      <c r="C69" s="200"/>
      <c r="D69" s="396">
        <f>'A1'!D69</f>
        <v>76321.844697630004</v>
      </c>
      <c r="E69" s="396">
        <f>'A1'!E69</f>
        <v>24449.930967650002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100771.77566528</v>
      </c>
      <c r="N69" s="26"/>
    </row>
    <row r="70" spans="1:28" s="14" customFormat="1" ht="18.75" customHeight="1">
      <c r="A70" s="30"/>
      <c r="B70" s="31" t="s">
        <v>340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364552.76042091986</v>
      </c>
      <c r="E71" s="396">
        <f>'A1'!E71</f>
        <v>50827.46982477</v>
      </c>
      <c r="F71" s="396">
        <f>'A1'!F71</f>
        <v>3.2665632699999998</v>
      </c>
      <c r="G71" s="396">
        <f>'A1'!G71</f>
        <v>66.976631969999985</v>
      </c>
      <c r="H71" s="396">
        <f>'A1'!H71</f>
        <v>33.635073769999998</v>
      </c>
      <c r="I71" s="396">
        <f>'A1'!I71</f>
        <v>0</v>
      </c>
      <c r="J71" s="396">
        <f>'A1'!J71</f>
        <v>0</v>
      </c>
      <c r="K71" s="396">
        <f>'A1'!K71</f>
        <v>0</v>
      </c>
      <c r="L71" s="396">
        <f>'A1'!L71</f>
        <v>3.6845064000000001</v>
      </c>
      <c r="M71" s="396">
        <f>'A1'!M71</f>
        <v>415487.79302109993</v>
      </c>
      <c r="N71" s="26"/>
    </row>
    <row r="72" spans="1:28" s="14" customFormat="1" ht="33" customHeight="1">
      <c r="A72" s="32"/>
      <c r="B72" s="33" t="s">
        <v>252</v>
      </c>
      <c r="C72" s="201"/>
      <c r="D72" s="484">
        <f>D71+D29+A2_RUS!L71+A2_RUS!L29</f>
        <v>1054439.5860124405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356215.81495911832</v>
      </c>
      <c r="E73" s="396">
        <f>'A1'!E73</f>
        <v>50564.723440160036</v>
      </c>
      <c r="F73" s="396">
        <f>'A1'!F73</f>
        <v>1.63223794</v>
      </c>
      <c r="G73" s="396">
        <f>'A1'!G73</f>
        <v>46.089394430000013</v>
      </c>
      <c r="H73" s="396">
        <f>'A1'!H73</f>
        <v>22.744936730000003</v>
      </c>
      <c r="I73" s="396">
        <f>'A1'!I73</f>
        <v>0</v>
      </c>
      <c r="J73" s="396">
        <f>'A1'!J73</f>
        <v>0</v>
      </c>
      <c r="K73" s="396">
        <f>'A1'!K73</f>
        <v>0</v>
      </c>
      <c r="L73" s="396">
        <f>'A1'!L73</f>
        <v>3.0990791899999999</v>
      </c>
      <c r="M73" s="396">
        <f>'A1'!M73</f>
        <v>406854.10404756834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7700.3007195299997</v>
      </c>
      <c r="E74" s="396">
        <f>'A1'!E74</f>
        <v>262.74638461000012</v>
      </c>
      <c r="F74" s="396">
        <f>'A1'!F74</f>
        <v>1.63432533</v>
      </c>
      <c r="G74" s="396">
        <f>'A1'!G74</f>
        <v>20.887237540000001</v>
      </c>
      <c r="H74" s="396">
        <f>'A1'!H74</f>
        <v>10.890137039999999</v>
      </c>
      <c r="I74" s="396">
        <f>'A1'!I74</f>
        <v>0</v>
      </c>
      <c r="J74" s="396">
        <f>'A1'!J74</f>
        <v>0</v>
      </c>
      <c r="K74" s="396">
        <f>'A1'!K74</f>
        <v>0</v>
      </c>
      <c r="L74" s="396">
        <f>'A1'!L74</f>
        <v>0.58542720999999998</v>
      </c>
      <c r="M74" s="396">
        <f>'A1'!M74</f>
        <v>7997.0442312599989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636.64474226000004</v>
      </c>
      <c r="E75" s="439">
        <f>'A1'!E75</f>
        <v>0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636.64474226000004</v>
      </c>
      <c r="N75" s="26"/>
    </row>
    <row r="76" spans="1:28" s="14" customFormat="1" ht="14.25">
      <c r="A76" s="507" t="s">
        <v>253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26"/>
      <c r="O76" s="44"/>
      <c r="P76" s="44"/>
    </row>
    <row r="77" spans="1:28" s="14" customFormat="1" ht="18" customHeight="1">
      <c r="A77" s="507" t="s">
        <v>249</v>
      </c>
      <c r="B77" s="508"/>
      <c r="C77" s="508"/>
      <c r="D77" s="508"/>
      <c r="E77" s="508"/>
      <c r="F77" s="508"/>
      <c r="G77" s="508"/>
      <c r="H77" s="508"/>
      <c r="I77" s="508"/>
      <c r="J77" s="508"/>
      <c r="K77" s="508"/>
      <c r="L77" s="508"/>
      <c r="M77" s="508"/>
      <c r="N77" s="26"/>
      <c r="O77" s="44"/>
      <c r="P77" s="44"/>
      <c r="V77" s="26"/>
    </row>
    <row r="78" spans="1:28" s="44" customFormat="1" ht="18" customHeight="1">
      <c r="A78" s="507" t="s">
        <v>257</v>
      </c>
      <c r="B78" s="508"/>
      <c r="C78" s="508"/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O78" s="40"/>
      <c r="P78" s="40"/>
      <c r="T78" s="45"/>
    </row>
    <row r="79" spans="1:28" s="44" customFormat="1" ht="18" customHeight="1">
      <c r="A79" s="507" t="s">
        <v>254</v>
      </c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08"/>
      <c r="M79" s="508"/>
      <c r="O79" s="42"/>
      <c r="P79" s="42"/>
      <c r="T79" s="45"/>
    </row>
    <row r="80" spans="1:28" s="40" customFormat="1" ht="20.25" customHeight="1">
      <c r="A80" s="507" t="s">
        <v>255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337</v>
      </c>
      <c r="C13" s="56"/>
      <c r="D13" s="474">
        <f>'A2'!D13</f>
        <v>120164.12061277003</v>
      </c>
      <c r="E13" s="474">
        <f>'A2'!E13</f>
        <v>3186.586004549999</v>
      </c>
      <c r="F13" s="474">
        <f>'A2'!F13</f>
        <v>5717.7177493500012</v>
      </c>
      <c r="G13" s="474">
        <f>'A2'!G13</f>
        <v>1676.0499779199999</v>
      </c>
      <c r="H13" s="474">
        <f>'A2'!H13</f>
        <v>875.54484591000039</v>
      </c>
      <c r="I13" s="474">
        <f>'A2'!I13</f>
        <v>3490.1862601999987</v>
      </c>
      <c r="J13" s="474">
        <f>'A2'!J13</f>
        <v>57.665689809999996</v>
      </c>
      <c r="K13" s="474">
        <f>'A2'!K13</f>
        <v>765.51715087999992</v>
      </c>
      <c r="L13" s="474">
        <f>'A2'!L13</f>
        <v>135933.38829139003</v>
      </c>
    </row>
    <row r="14" spans="1:12" s="14" customFormat="1" ht="18" customHeight="1">
      <c r="A14" s="29"/>
      <c r="B14" s="12" t="s">
        <v>329</v>
      </c>
      <c r="C14" s="12"/>
      <c r="D14" s="396">
        <f>'A2'!D14</f>
        <v>74476.889443990047</v>
      </c>
      <c r="E14" s="396">
        <f>'A2'!E14</f>
        <v>915.90205850999905</v>
      </c>
      <c r="F14" s="396">
        <f>'A2'!F14</f>
        <v>3225.897626290001</v>
      </c>
      <c r="G14" s="396">
        <f>'A2'!G14</f>
        <v>907.18573781999999</v>
      </c>
      <c r="H14" s="396">
        <f>'A2'!H14</f>
        <v>127.05559027000001</v>
      </c>
      <c r="I14" s="396">
        <f>'A2'!I14</f>
        <v>1650.7793932699988</v>
      </c>
      <c r="J14" s="396">
        <f>'A2'!J14</f>
        <v>28.289280559999998</v>
      </c>
      <c r="K14" s="396">
        <f>'A2'!K14</f>
        <v>219.8672736799999</v>
      </c>
      <c r="L14" s="396">
        <f>'A2'!L14</f>
        <v>81551.866404390035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12769.914982159984</v>
      </c>
      <c r="E15" s="396">
        <f>'A2'!E15</f>
        <v>166.15786978</v>
      </c>
      <c r="F15" s="396">
        <f>'A2'!F15</f>
        <v>190.06771662000017</v>
      </c>
      <c r="G15" s="396">
        <f>'A2'!G15</f>
        <v>153.90672917000006</v>
      </c>
      <c r="H15" s="396">
        <f>'A2'!H15</f>
        <v>33.295514919999988</v>
      </c>
      <c r="I15" s="396">
        <f>'A2'!I15</f>
        <v>347.86168363999997</v>
      </c>
      <c r="J15" s="396">
        <f>'A2'!J15</f>
        <v>0.11535667999999999</v>
      </c>
      <c r="K15" s="396">
        <f>'A2'!K15</f>
        <v>28.883148670000001</v>
      </c>
      <c r="L15" s="396">
        <f>'A2'!L15</f>
        <v>13690.203001639984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61706.974461830068</v>
      </c>
      <c r="E16" s="396">
        <f>'A2'!E16</f>
        <v>749.74418872999911</v>
      </c>
      <c r="F16" s="396">
        <f>'A2'!F16</f>
        <v>3035.8299096700007</v>
      </c>
      <c r="G16" s="396">
        <f>'A2'!G16</f>
        <v>753.27900864999992</v>
      </c>
      <c r="H16" s="396">
        <f>'A2'!H16</f>
        <v>93.760075350000022</v>
      </c>
      <c r="I16" s="396">
        <f>'A2'!I16</f>
        <v>1302.9177096299989</v>
      </c>
      <c r="J16" s="396">
        <f>'A2'!J16</f>
        <v>28.173923879999997</v>
      </c>
      <c r="K16" s="396">
        <f>'A2'!K16</f>
        <v>190.9841250099999</v>
      </c>
      <c r="L16" s="396">
        <f>'A2'!L16</f>
        <v>67861.663402750055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33393.428219339978</v>
      </c>
      <c r="E17" s="396">
        <f>'A2'!E17</f>
        <v>858.74346923000007</v>
      </c>
      <c r="F17" s="396">
        <f>'A2'!F17</f>
        <v>1858.4779791600004</v>
      </c>
      <c r="G17" s="396">
        <f>'A2'!G17</f>
        <v>274.32794803999991</v>
      </c>
      <c r="H17" s="396">
        <f>'A2'!H17</f>
        <v>283.84040884000024</v>
      </c>
      <c r="I17" s="396">
        <f>'A2'!I17</f>
        <v>1058.6984507599998</v>
      </c>
      <c r="J17" s="396">
        <f>'A2'!J17</f>
        <v>14.017601230000002</v>
      </c>
      <c r="K17" s="396">
        <f>'A2'!K17</f>
        <v>273.37513056</v>
      </c>
      <c r="L17" s="396">
        <f>'A2'!L17</f>
        <v>38014.909207159981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5021.4891279600024</v>
      </c>
      <c r="E18" s="396">
        <f>'A2'!E18</f>
        <v>192.16577007000006</v>
      </c>
      <c r="F18" s="396">
        <f>'A2'!F18</f>
        <v>36.310133110000002</v>
      </c>
      <c r="G18" s="396">
        <f>'A2'!G18</f>
        <v>18.400622219999999</v>
      </c>
      <c r="H18" s="396">
        <f>'A2'!H18</f>
        <v>3.9896251900000004</v>
      </c>
      <c r="I18" s="396">
        <f>'A2'!I18</f>
        <v>152.33326728</v>
      </c>
      <c r="J18" s="396">
        <f>'A2'!J18</f>
        <v>3.4883709999999998E-2</v>
      </c>
      <c r="K18" s="396">
        <f>'A2'!K18</f>
        <v>12.911010710000001</v>
      </c>
      <c r="L18" s="396">
        <f>'A2'!L18</f>
        <v>5437.6344402500008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28371.939091379976</v>
      </c>
      <c r="E19" s="396">
        <f>'A2'!E19</f>
        <v>666.57769915999995</v>
      </c>
      <c r="F19" s="396">
        <f>'A2'!F19</f>
        <v>1822.1678460500004</v>
      </c>
      <c r="G19" s="396">
        <f>'A2'!G19</f>
        <v>255.92732581999991</v>
      </c>
      <c r="H19" s="396">
        <f>'A2'!H19</f>
        <v>279.85078365000021</v>
      </c>
      <c r="I19" s="396">
        <f>'A2'!I19</f>
        <v>906.36518347999981</v>
      </c>
      <c r="J19" s="396">
        <f>'A2'!J19</f>
        <v>13.982717520000001</v>
      </c>
      <c r="K19" s="396">
        <f>'A2'!K19</f>
        <v>260.46411984999997</v>
      </c>
      <c r="L19" s="396">
        <f>'A2'!L19</f>
        <v>32577.274766909977</v>
      </c>
    </row>
    <row r="20" spans="1:14" s="14" customFormat="1" ht="18" customHeight="1">
      <c r="A20" s="29"/>
      <c r="B20" s="469" t="s">
        <v>328</v>
      </c>
      <c r="C20" s="12"/>
      <c r="D20" s="396">
        <f>'A2'!D20</f>
        <v>2393.9772905600012</v>
      </c>
      <c r="E20" s="396">
        <f>'A2'!E20</f>
        <v>0</v>
      </c>
      <c r="F20" s="396">
        <f>'A2'!F20</f>
        <v>10.28759486</v>
      </c>
      <c r="G20" s="396">
        <f>'A2'!G20</f>
        <v>1.30128752</v>
      </c>
      <c r="H20" s="396">
        <f>'A2'!H20</f>
        <v>7.7300235400000004</v>
      </c>
      <c r="I20" s="396">
        <f>'A2'!I20</f>
        <v>1.9238E-3</v>
      </c>
      <c r="J20" s="396">
        <f>'A2'!J20</f>
        <v>6.3894790000000007E-2</v>
      </c>
      <c r="K20" s="396">
        <f>'A2'!K20</f>
        <v>133.82025303999998</v>
      </c>
      <c r="L20" s="396">
        <f>'A2'!L20</f>
        <v>2547.1822681100016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0.38744249000000003</v>
      </c>
      <c r="E21" s="396">
        <f>'A2'!E21</f>
        <v>0</v>
      </c>
      <c r="F21" s="396">
        <f>'A2'!F21</f>
        <v>0.67400093000000005</v>
      </c>
      <c r="G21" s="396">
        <f>'A2'!G21</f>
        <v>8.3962260000000011E-2</v>
      </c>
      <c r="H21" s="396">
        <f>'A2'!H21</f>
        <v>0</v>
      </c>
      <c r="I21" s="396">
        <f>'A2'!I21</f>
        <v>0</v>
      </c>
      <c r="J21" s="396">
        <f>'A2'!J21</f>
        <v>0</v>
      </c>
      <c r="K21" s="396">
        <f>'A2'!K21</f>
        <v>1.4330349999999999E-2</v>
      </c>
      <c r="L21" s="396">
        <f>'A2'!L21</f>
        <v>1.1597360300000001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2393.5898480700012</v>
      </c>
      <c r="E22" s="396">
        <f>'A2'!E22</f>
        <v>0</v>
      </c>
      <c r="F22" s="396">
        <f>'A2'!F22</f>
        <v>9.6135939300000004</v>
      </c>
      <c r="G22" s="396">
        <f>'A2'!G22</f>
        <v>1.21732526</v>
      </c>
      <c r="H22" s="396">
        <f>'A2'!H22</f>
        <v>7.7300235400000004</v>
      </c>
      <c r="I22" s="396">
        <f>'A2'!I22</f>
        <v>1.9238E-3</v>
      </c>
      <c r="J22" s="396">
        <f>'A2'!J22</f>
        <v>6.3894790000000007E-2</v>
      </c>
      <c r="K22" s="396">
        <f>'A2'!K22</f>
        <v>133.80592268999999</v>
      </c>
      <c r="L22" s="396">
        <f>'A2'!L22</f>
        <v>2546.0225320800014</v>
      </c>
    </row>
    <row r="23" spans="1:14" s="14" customFormat="1" ht="18" customHeight="1">
      <c r="A23" s="30"/>
      <c r="B23" s="469" t="s">
        <v>327</v>
      </c>
      <c r="C23" s="31"/>
      <c r="D23" s="396">
        <f>'A2'!D23</f>
        <v>9899.8256588800032</v>
      </c>
      <c r="E23" s="396">
        <f>'A2'!E23</f>
        <v>1411.9404768099998</v>
      </c>
      <c r="F23" s="396">
        <f>'A2'!F23</f>
        <v>623.05454903999998</v>
      </c>
      <c r="G23" s="396">
        <f>'A2'!G23</f>
        <v>493.23500454000009</v>
      </c>
      <c r="H23" s="396">
        <f>'A2'!H23</f>
        <v>456.91882326000012</v>
      </c>
      <c r="I23" s="396">
        <f>'A2'!I23</f>
        <v>780.70649236999998</v>
      </c>
      <c r="J23" s="396">
        <f>'A2'!J23</f>
        <v>15.294913229999999</v>
      </c>
      <c r="K23" s="396">
        <f>'A2'!K23</f>
        <v>138.45449360000001</v>
      </c>
      <c r="L23" s="396">
        <f>'A2'!L23</f>
        <v>13819.430411730002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3969.6884447099997</v>
      </c>
      <c r="E24" s="396">
        <f>'A2'!E24</f>
        <v>86.567685680000011</v>
      </c>
      <c r="F24" s="396">
        <f>'A2'!F24</f>
        <v>495.36291105999993</v>
      </c>
      <c r="G24" s="396">
        <f>'A2'!G24</f>
        <v>242.15954567000009</v>
      </c>
      <c r="H24" s="396">
        <f>'A2'!H24</f>
        <v>31.757957560000012</v>
      </c>
      <c r="I24" s="396">
        <f>'A2'!I24</f>
        <v>178.34128533999998</v>
      </c>
      <c r="J24" s="396">
        <f>'A2'!J24</f>
        <v>4.8418465999999993</v>
      </c>
      <c r="K24" s="396">
        <f>'A2'!K24</f>
        <v>63.225232570000024</v>
      </c>
      <c r="L24" s="396">
        <f>'A2'!L24</f>
        <v>5071.9449091899996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5930.1372141700031</v>
      </c>
      <c r="E25" s="396">
        <f>'A2'!E25</f>
        <v>1325.3727911299998</v>
      </c>
      <c r="F25" s="396">
        <f>'A2'!F25</f>
        <v>127.69163798</v>
      </c>
      <c r="G25" s="396">
        <f>'A2'!G25</f>
        <v>251.07545886999998</v>
      </c>
      <c r="H25" s="396">
        <f>'A2'!H25</f>
        <v>425.1608657000001</v>
      </c>
      <c r="I25" s="396">
        <f>'A2'!I25</f>
        <v>602.36520702999997</v>
      </c>
      <c r="J25" s="396">
        <f>'A2'!J25</f>
        <v>10.45306663</v>
      </c>
      <c r="K25" s="396">
        <f>'A2'!K25</f>
        <v>75.229261029999975</v>
      </c>
      <c r="L25" s="396">
        <f>'A2'!L25</f>
        <v>8747.4855025400011</v>
      </c>
    </row>
    <row r="26" spans="1:14" s="14" customFormat="1" ht="18" customHeight="1">
      <c r="A26" s="29"/>
      <c r="B26" s="28" t="s">
        <v>338</v>
      </c>
      <c r="C26" s="12"/>
      <c r="D26" s="396">
        <f>'A2'!D26</f>
        <v>623.91794845000004</v>
      </c>
      <c r="E26" s="396">
        <f>'A2'!E26</f>
        <v>0</v>
      </c>
      <c r="F26" s="396">
        <f>'A2'!F26</f>
        <v>0</v>
      </c>
      <c r="G26" s="396">
        <f>'A2'!G26</f>
        <v>0</v>
      </c>
      <c r="H26" s="396">
        <f>'A2'!H26</f>
        <v>0</v>
      </c>
      <c r="I26" s="396">
        <f>'A2'!I26</f>
        <v>0</v>
      </c>
      <c r="J26" s="396">
        <f>'A2'!J26</f>
        <v>0</v>
      </c>
      <c r="K26" s="396">
        <f>'A2'!K26</f>
        <v>0</v>
      </c>
      <c r="L26" s="396">
        <f>'A2'!L26</f>
        <v>623.91794845000004</v>
      </c>
    </row>
    <row r="27" spans="1:14" s="14" customFormat="1" ht="18" customHeight="1">
      <c r="A27" s="30"/>
      <c r="B27" s="31" t="s">
        <v>339</v>
      </c>
      <c r="C27" s="31"/>
      <c r="D27" s="396">
        <f>'A2'!D27</f>
        <v>623.91794845000004</v>
      </c>
      <c r="E27" s="396">
        <f>'A2'!E27</f>
        <v>0</v>
      </c>
      <c r="F27" s="396">
        <f>'A2'!F27</f>
        <v>0</v>
      </c>
      <c r="G27" s="396">
        <f>'A2'!G27</f>
        <v>0</v>
      </c>
      <c r="H27" s="396">
        <f>'A2'!H27</f>
        <v>0</v>
      </c>
      <c r="I27" s="396">
        <f>'A2'!I27</f>
        <v>0</v>
      </c>
      <c r="J27" s="396">
        <f>'A2'!J27</f>
        <v>0</v>
      </c>
      <c r="K27" s="396">
        <f>'A2'!K27</f>
        <v>0</v>
      </c>
      <c r="L27" s="396">
        <f>'A2'!L27</f>
        <v>623.91794845000004</v>
      </c>
    </row>
    <row r="28" spans="1:14" s="14" customFormat="1" ht="18" customHeight="1">
      <c r="A28" s="30"/>
      <c r="B28" s="31" t="s">
        <v>340</v>
      </c>
      <c r="C28" s="31"/>
      <c r="D28" s="396">
        <f>'A2'!D28</f>
        <v>0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0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120788.03856122003</v>
      </c>
      <c r="E29" s="396">
        <f>'A2'!E29</f>
        <v>3186.586004549999</v>
      </c>
      <c r="F29" s="396">
        <f>'A2'!F29</f>
        <v>5717.7177493500012</v>
      </c>
      <c r="G29" s="396">
        <f>'A2'!G29</f>
        <v>1676.0499779199999</v>
      </c>
      <c r="H29" s="396">
        <f>'A2'!H29</f>
        <v>875.54484591000039</v>
      </c>
      <c r="I29" s="396">
        <f>'A2'!I29</f>
        <v>3490.1862601999987</v>
      </c>
      <c r="J29" s="396">
        <f>'A2'!J29</f>
        <v>57.665689809999996</v>
      </c>
      <c r="K29" s="396">
        <f>'A2'!K29</f>
        <v>765.51715087999992</v>
      </c>
      <c r="L29" s="396">
        <f>'A2'!L29</f>
        <v>136557.30623984002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337</v>
      </c>
      <c r="C32" s="56"/>
      <c r="D32" s="396">
        <f>'A2'!D32</f>
        <v>457.51970166000001</v>
      </c>
      <c r="E32" s="396">
        <f>'A2'!E32</f>
        <v>87.495366000000004</v>
      </c>
      <c r="F32" s="396">
        <f>'A2'!F32</f>
        <v>6.0232375099999995</v>
      </c>
      <c r="G32" s="396">
        <f>'A2'!G32</f>
        <v>8.1275166100000007</v>
      </c>
      <c r="H32" s="396">
        <f>'A2'!H32</f>
        <v>1.5</v>
      </c>
      <c r="I32" s="396">
        <f>'A2'!I32</f>
        <v>457.58322523999988</v>
      </c>
      <c r="J32" s="396">
        <f>'A2'!J32</f>
        <v>1</v>
      </c>
      <c r="K32" s="396">
        <f>'A2'!K32</f>
        <v>198.17216170999998</v>
      </c>
      <c r="L32" s="396">
        <f>'A2'!L32</f>
        <v>1217.4212087299998</v>
      </c>
    </row>
    <row r="33" spans="1:12" s="14" customFormat="1" ht="18" customHeight="1">
      <c r="A33" s="29"/>
      <c r="B33" s="12" t="s">
        <v>329</v>
      </c>
      <c r="C33" s="12"/>
      <c r="D33" s="396">
        <f>'A2'!D33</f>
        <v>167.08379871</v>
      </c>
      <c r="E33" s="396">
        <f>'A2'!E33</f>
        <v>37.067614000000006</v>
      </c>
      <c r="F33" s="396">
        <f>'A2'!F33</f>
        <v>5.8825455099999999</v>
      </c>
      <c r="G33" s="396">
        <f>'A2'!G33</f>
        <v>8.0853756099999998</v>
      </c>
      <c r="H33" s="396">
        <f>'A2'!H33</f>
        <v>0.5</v>
      </c>
      <c r="I33" s="396">
        <f>'A2'!I33</f>
        <v>326.13044136999986</v>
      </c>
      <c r="J33" s="396">
        <f>'A2'!J33</f>
        <v>1</v>
      </c>
      <c r="K33" s="396">
        <f>'A2'!K33</f>
        <v>96.061640999999995</v>
      </c>
      <c r="L33" s="396">
        <f>'A2'!L33</f>
        <v>641.81141619999994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9.9818501400000006</v>
      </c>
      <c r="E34" s="396">
        <f>'A2'!E34</f>
        <v>2</v>
      </c>
      <c r="F34" s="396">
        <f>'A2'!F34</f>
        <v>0</v>
      </c>
      <c r="G34" s="396">
        <f>'A2'!G34</f>
        <v>0</v>
      </c>
      <c r="H34" s="396">
        <f>'A2'!H34</f>
        <v>0.5</v>
      </c>
      <c r="I34" s="396">
        <f>'A2'!I34</f>
        <v>136.85795258000002</v>
      </c>
      <c r="J34" s="396">
        <f>'A2'!J34</f>
        <v>0</v>
      </c>
      <c r="K34" s="396">
        <f>'A2'!K34</f>
        <v>3.2391234999999998</v>
      </c>
      <c r="L34" s="396">
        <f>'A2'!L34</f>
        <v>152.57892622000003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157.10194856999999</v>
      </c>
      <c r="E35" s="396">
        <f>'A2'!E35</f>
        <v>35.067614000000006</v>
      </c>
      <c r="F35" s="396">
        <f>'A2'!F35</f>
        <v>5.8825455099999999</v>
      </c>
      <c r="G35" s="396">
        <f>'A2'!G35</f>
        <v>8.0853756099999998</v>
      </c>
      <c r="H35" s="396">
        <f>'A2'!H35</f>
        <v>0</v>
      </c>
      <c r="I35" s="396">
        <f>'A2'!I35</f>
        <v>189.27248878999984</v>
      </c>
      <c r="J35" s="396">
        <f>'A2'!J35</f>
        <v>1</v>
      </c>
      <c r="K35" s="396">
        <f>'A2'!K35</f>
        <v>92.822517499999989</v>
      </c>
      <c r="L35" s="396">
        <f>'A2'!L35</f>
        <v>489.23248997999985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82.903670860000005</v>
      </c>
      <c r="E36" s="396">
        <f>'A2'!E36</f>
        <v>50.327752000000004</v>
      </c>
      <c r="F36" s="396">
        <f>'A2'!F36</f>
        <v>0.14069200000000001</v>
      </c>
      <c r="G36" s="396">
        <f>'A2'!G36</f>
        <v>4.2140999999999998E-2</v>
      </c>
      <c r="H36" s="396">
        <f>'A2'!H36</f>
        <v>0</v>
      </c>
      <c r="I36" s="396">
        <f>'A2'!I36</f>
        <v>127.12484739000001</v>
      </c>
      <c r="J36" s="396">
        <f>'A2'!J36</f>
        <v>0</v>
      </c>
      <c r="K36" s="396">
        <f>'A2'!K36</f>
        <v>95.003494839999988</v>
      </c>
      <c r="L36" s="396">
        <f>'A2'!L36</f>
        <v>355.54259809000001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1.4092876299999999</v>
      </c>
      <c r="E37" s="396">
        <f>'A2'!E37</f>
        <v>0.37775200000000003</v>
      </c>
      <c r="F37" s="396">
        <f>'A2'!F37</f>
        <v>0</v>
      </c>
      <c r="G37" s="396">
        <f>'A2'!G37</f>
        <v>0</v>
      </c>
      <c r="H37" s="396">
        <f>'A2'!H37</f>
        <v>0</v>
      </c>
      <c r="I37" s="396">
        <f>'A2'!I37</f>
        <v>1.31362936</v>
      </c>
      <c r="J37" s="396">
        <f>'A2'!J37</f>
        <v>0</v>
      </c>
      <c r="K37" s="396">
        <f>'A2'!K37</f>
        <v>1.0279559999999999</v>
      </c>
      <c r="L37" s="396">
        <f>'A2'!L37</f>
        <v>4.1286249899999996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81.494383230000011</v>
      </c>
      <c r="E38" s="396">
        <f>'A2'!E38</f>
        <v>49.95</v>
      </c>
      <c r="F38" s="396">
        <f>'A2'!F38</f>
        <v>0.14069200000000001</v>
      </c>
      <c r="G38" s="396">
        <f>'A2'!G38</f>
        <v>4.2140999999999998E-2</v>
      </c>
      <c r="H38" s="396">
        <f>'A2'!H38</f>
        <v>0</v>
      </c>
      <c r="I38" s="396">
        <f>'A2'!I38</f>
        <v>125.81121803000002</v>
      </c>
      <c r="J38" s="396">
        <f>'A2'!J38</f>
        <v>0</v>
      </c>
      <c r="K38" s="396">
        <f>'A2'!K38</f>
        <v>93.975538839999984</v>
      </c>
      <c r="L38" s="396">
        <f>'A2'!L38</f>
        <v>351.41397310000002</v>
      </c>
    </row>
    <row r="39" spans="1:12" s="14" customFormat="1" ht="18" customHeight="1">
      <c r="A39" s="29"/>
      <c r="B39" s="469" t="s">
        <v>328</v>
      </c>
      <c r="C39" s="12"/>
      <c r="D39" s="396">
        <f>'A2'!D39</f>
        <v>1.2843102599999998</v>
      </c>
      <c r="E39" s="396">
        <f>'A2'!E39</f>
        <v>0</v>
      </c>
      <c r="F39" s="396">
        <f>'A2'!F39</f>
        <v>0</v>
      </c>
      <c r="G39" s="396">
        <f>'A2'!G39</f>
        <v>0</v>
      </c>
      <c r="H39" s="396">
        <f>'A2'!H39</f>
        <v>0</v>
      </c>
      <c r="I39" s="396">
        <f>'A2'!I39</f>
        <v>0</v>
      </c>
      <c r="J39" s="396">
        <f>'A2'!J39</f>
        <v>0</v>
      </c>
      <c r="K39" s="396">
        <f>'A2'!K39</f>
        <v>3.2557749999999996E-2</v>
      </c>
      <c r="L39" s="396">
        <f>'A2'!L39</f>
        <v>1.3168680099999999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1.2843102599999998</v>
      </c>
      <c r="E41" s="396">
        <f>'A2'!E41</f>
        <v>0</v>
      </c>
      <c r="F41" s="396">
        <f>'A2'!F41</f>
        <v>0</v>
      </c>
      <c r="G41" s="396">
        <f>'A2'!G41</f>
        <v>0</v>
      </c>
      <c r="H41" s="396">
        <f>'A2'!H41</f>
        <v>0</v>
      </c>
      <c r="I41" s="396">
        <f>'A2'!I41</f>
        <v>0</v>
      </c>
      <c r="J41" s="396">
        <f>'A2'!J41</f>
        <v>0</v>
      </c>
      <c r="K41" s="396">
        <f>'A2'!K41</f>
        <v>3.2557749999999996E-2</v>
      </c>
      <c r="L41" s="396">
        <f>'A2'!L41</f>
        <v>1.3168680099999999</v>
      </c>
    </row>
    <row r="42" spans="1:12" s="14" customFormat="1" ht="18" customHeight="1">
      <c r="A42" s="30"/>
      <c r="B42" s="469" t="s">
        <v>327</v>
      </c>
      <c r="C42" s="31"/>
      <c r="D42" s="396">
        <f>'A2'!D42</f>
        <v>206.24792183</v>
      </c>
      <c r="E42" s="396">
        <f>'A2'!E42</f>
        <v>0.1</v>
      </c>
      <c r="F42" s="396">
        <f>'A2'!F42</f>
        <v>0</v>
      </c>
      <c r="G42" s="396">
        <f>'A2'!G42</f>
        <v>0</v>
      </c>
      <c r="H42" s="396">
        <f>'A2'!H42</f>
        <v>1</v>
      </c>
      <c r="I42" s="396">
        <f>'A2'!I42</f>
        <v>4.32793648</v>
      </c>
      <c r="J42" s="396">
        <f>'A2'!J42</f>
        <v>0</v>
      </c>
      <c r="K42" s="396">
        <f>'A2'!K42</f>
        <v>7.0744681200000006</v>
      </c>
      <c r="L42" s="396">
        <f>'A2'!L42</f>
        <v>218.75032642999997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127.65875586</v>
      </c>
      <c r="E43" s="396">
        <f>'A2'!E43</f>
        <v>0.1</v>
      </c>
      <c r="F43" s="396">
        <f>'A2'!F43</f>
        <v>0</v>
      </c>
      <c r="G43" s="396">
        <f>'A2'!G43</f>
        <v>0</v>
      </c>
      <c r="H43" s="396">
        <f>'A2'!H43</f>
        <v>0</v>
      </c>
      <c r="I43" s="396">
        <f>'A2'!I43</f>
        <v>4.32793648</v>
      </c>
      <c r="J43" s="396">
        <f>'A2'!J43</f>
        <v>0</v>
      </c>
      <c r="K43" s="396">
        <f>'A2'!K43</f>
        <v>0.91594700000000007</v>
      </c>
      <c r="L43" s="396">
        <f>'A2'!L43</f>
        <v>133.00263933999997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78.589165969999996</v>
      </c>
      <c r="E44" s="396">
        <f>'A2'!E44</f>
        <v>0</v>
      </c>
      <c r="F44" s="396">
        <f>'A2'!F44</f>
        <v>0</v>
      </c>
      <c r="G44" s="396">
        <f>'A2'!G44</f>
        <v>0</v>
      </c>
      <c r="H44" s="396">
        <f>'A2'!H44</f>
        <v>1</v>
      </c>
      <c r="I44" s="396">
        <f>'A2'!I44</f>
        <v>0</v>
      </c>
      <c r="J44" s="396">
        <f>'A2'!J44</f>
        <v>0</v>
      </c>
      <c r="K44" s="396">
        <f>'A2'!K44</f>
        <v>6.1585211200000005</v>
      </c>
      <c r="L44" s="396">
        <f>'A2'!L44</f>
        <v>85.747687089999999</v>
      </c>
    </row>
    <row r="45" spans="1:12" s="14" customFormat="1" ht="18" customHeight="1">
      <c r="A45" s="29"/>
      <c r="B45" s="28" t="s">
        <v>338</v>
      </c>
      <c r="C45" s="12"/>
      <c r="D45" s="396">
        <f>'A2'!D45</f>
        <v>1269.0836819899998</v>
      </c>
      <c r="E45" s="396">
        <f>'A2'!E45</f>
        <v>0</v>
      </c>
      <c r="F45" s="396">
        <f>'A2'!F45</f>
        <v>2.31461242</v>
      </c>
      <c r="G45" s="396">
        <f>'A2'!G45</f>
        <v>0</v>
      </c>
      <c r="H45" s="396">
        <f>'A2'!H45</f>
        <v>0</v>
      </c>
      <c r="I45" s="396">
        <f>'A2'!I45</f>
        <v>0</v>
      </c>
      <c r="J45" s="396">
        <f>'A2'!J45</f>
        <v>0</v>
      </c>
      <c r="K45" s="396">
        <f>'A2'!K45</f>
        <v>0</v>
      </c>
      <c r="L45" s="396">
        <f>'A2'!L45</f>
        <v>1271.3982944099998</v>
      </c>
    </row>
    <row r="46" spans="1:12" s="14" customFormat="1" ht="18" customHeight="1">
      <c r="A46" s="30"/>
      <c r="B46" s="31" t="s">
        <v>339</v>
      </c>
      <c r="C46" s="31"/>
      <c r="D46" s="396">
        <f>'A2'!D46</f>
        <v>1267.4725251499999</v>
      </c>
      <c r="E46" s="396">
        <f>'A2'!E46</f>
        <v>0</v>
      </c>
      <c r="F46" s="396">
        <f>'A2'!F46</f>
        <v>2.31461242</v>
      </c>
      <c r="G46" s="396">
        <f>'A2'!G46</f>
        <v>0</v>
      </c>
      <c r="H46" s="396">
        <f>'A2'!H46</f>
        <v>0</v>
      </c>
      <c r="I46" s="396">
        <f>'A2'!I46</f>
        <v>0</v>
      </c>
      <c r="J46" s="396">
        <f>'A2'!J46</f>
        <v>0</v>
      </c>
      <c r="K46" s="396">
        <f>'A2'!K46</f>
        <v>0</v>
      </c>
      <c r="L46" s="396">
        <f>'A2'!L46</f>
        <v>1269.7871375699999</v>
      </c>
    </row>
    <row r="47" spans="1:12" s="14" customFormat="1" ht="18" customHeight="1">
      <c r="A47" s="30"/>
      <c r="B47" s="31" t="s">
        <v>340</v>
      </c>
      <c r="C47" s="31"/>
      <c r="D47" s="396">
        <f>'A2'!D47</f>
        <v>1.61115684</v>
      </c>
      <c r="E47" s="396">
        <f>'A2'!E47</f>
        <v>0</v>
      </c>
      <c r="F47" s="396">
        <f>'A2'!F47</f>
        <v>0</v>
      </c>
      <c r="G47" s="396">
        <f>'A2'!G47</f>
        <v>0</v>
      </c>
      <c r="H47" s="396">
        <f>'A2'!H47</f>
        <v>0</v>
      </c>
      <c r="I47" s="396">
        <f>'A2'!I47</f>
        <v>0</v>
      </c>
      <c r="J47" s="396">
        <f>'A2'!J47</f>
        <v>0</v>
      </c>
      <c r="K47" s="396">
        <f>'A2'!K47</f>
        <v>0</v>
      </c>
      <c r="L47" s="396">
        <f>'A2'!L47</f>
        <v>1.61115684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1726.6033836499998</v>
      </c>
      <c r="E48" s="396">
        <f>'A2'!E48</f>
        <v>87.495366000000004</v>
      </c>
      <c r="F48" s="396">
        <f>'A2'!F48</f>
        <v>8.3378499299999991</v>
      </c>
      <c r="G48" s="396">
        <f>'A2'!G48</f>
        <v>8.1275166100000007</v>
      </c>
      <c r="H48" s="396">
        <f>'A2'!H48</f>
        <v>1.5</v>
      </c>
      <c r="I48" s="396">
        <f>'A2'!I48</f>
        <v>457.58322523999988</v>
      </c>
      <c r="J48" s="396">
        <f>'A2'!J48</f>
        <v>1</v>
      </c>
      <c r="K48" s="396">
        <f>'A2'!K48</f>
        <v>198.17216170999998</v>
      </c>
      <c r="L48" s="396">
        <f>'A2'!L48</f>
        <v>2488.8195031399996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55.034834509999989</v>
      </c>
      <c r="E50" s="396">
        <f>'A2'!E50</f>
        <v>68.645366000000024</v>
      </c>
      <c r="F50" s="396">
        <f>'A2'!F50</f>
        <v>0.14069200000000001</v>
      </c>
      <c r="G50" s="396">
        <f>'A2'!G50</f>
        <v>1.12873862</v>
      </c>
      <c r="H50" s="396">
        <f>'A2'!H50</f>
        <v>1.5</v>
      </c>
      <c r="I50" s="396">
        <f>'A2'!I50</f>
        <v>456.46691896999988</v>
      </c>
      <c r="J50" s="396">
        <f>'A2'!J50</f>
        <v>1</v>
      </c>
      <c r="K50" s="396">
        <f>'A2'!K50</f>
        <v>15.088072439999998</v>
      </c>
      <c r="L50" s="396">
        <f>'A2'!L50</f>
        <v>599.0046225399999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1543.9097932800003</v>
      </c>
      <c r="E51" s="396">
        <f>'A2'!E51</f>
        <v>18.850000000000001</v>
      </c>
      <c r="F51" s="396">
        <f>'A2'!F51</f>
        <v>8.1971579299999995</v>
      </c>
      <c r="G51" s="396">
        <f>'A2'!G51</f>
        <v>6.9987779899999989</v>
      </c>
      <c r="H51" s="396">
        <f>'A2'!H51</f>
        <v>0</v>
      </c>
      <c r="I51" s="396">
        <f>'A2'!I51</f>
        <v>1.1163062699999999</v>
      </c>
      <c r="J51" s="396">
        <f>'A2'!J51</f>
        <v>0</v>
      </c>
      <c r="K51" s="396">
        <f>'A2'!K51</f>
        <v>143.06477756999999</v>
      </c>
      <c r="L51" s="396">
        <f>'A2'!L51</f>
        <v>1722.1368130400001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127.65875586</v>
      </c>
      <c r="E52" s="396">
        <f>'A2'!E52</f>
        <v>0</v>
      </c>
      <c r="F52" s="396">
        <f>'A2'!F52</f>
        <v>0</v>
      </c>
      <c r="G52" s="396">
        <f>'A2'!G52</f>
        <v>0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40.019311699999996</v>
      </c>
      <c r="L52" s="396">
        <f>'A2'!L52</f>
        <v>167.67806755999999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337</v>
      </c>
      <c r="C55" s="56"/>
      <c r="D55" s="396">
        <f>'A2'!D55</f>
        <v>123740.55703755996</v>
      </c>
      <c r="E55" s="396">
        <f>'A2'!E55</f>
        <v>4423.2828047400008</v>
      </c>
      <c r="F55" s="396">
        <f>'A2'!F55</f>
        <v>8075.1517428100024</v>
      </c>
      <c r="G55" s="396">
        <f>'A2'!G55</f>
        <v>7959.1201804599968</v>
      </c>
      <c r="H55" s="396">
        <f>'A2'!H55</f>
        <v>1141.1539916299998</v>
      </c>
      <c r="I55" s="396">
        <f>'A2'!I55</f>
        <v>4493.8002123400011</v>
      </c>
      <c r="J55" s="396">
        <f>'A2'!J55</f>
        <v>384.82948972999998</v>
      </c>
      <c r="K55" s="396">
        <f>'A2'!K55</f>
        <v>1982.8411724799998</v>
      </c>
      <c r="L55" s="396">
        <f>'A2'!L55</f>
        <v>152200.73663175001</v>
      </c>
    </row>
    <row r="56" spans="1:12" s="14" customFormat="1" ht="18" customHeight="1">
      <c r="A56" s="29"/>
      <c r="B56" s="12" t="s">
        <v>329</v>
      </c>
      <c r="C56" s="12"/>
      <c r="D56" s="396">
        <f>'A2'!D56</f>
        <v>82395.696336079971</v>
      </c>
      <c r="E56" s="396">
        <f>'A2'!E56</f>
        <v>2726.4687498899993</v>
      </c>
      <c r="F56" s="396">
        <f>'A2'!F56</f>
        <v>3067.6320492800014</v>
      </c>
      <c r="G56" s="396">
        <f>'A2'!G56</f>
        <v>5806.8988719499966</v>
      </c>
      <c r="H56" s="396">
        <f>'A2'!H56</f>
        <v>468.07299003999998</v>
      </c>
      <c r="I56" s="396">
        <f>'A2'!I56</f>
        <v>2389.5878778100009</v>
      </c>
      <c r="J56" s="396">
        <f>'A2'!J56</f>
        <v>211.31635821</v>
      </c>
      <c r="K56" s="396">
        <f>'A2'!K56</f>
        <v>242.66515838999999</v>
      </c>
      <c r="L56" s="396">
        <f>'A2'!L56</f>
        <v>97308.338391649988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15350.615680250023</v>
      </c>
      <c r="E57" s="396">
        <f>'A2'!E57</f>
        <v>1052.0120353600003</v>
      </c>
      <c r="F57" s="396">
        <f>'A2'!F57</f>
        <v>438.71912627000017</v>
      </c>
      <c r="G57" s="396">
        <f>'A2'!G57</f>
        <v>549.27961075000007</v>
      </c>
      <c r="H57" s="396">
        <f>'A2'!H57</f>
        <v>75.829707499999969</v>
      </c>
      <c r="I57" s="396">
        <f>'A2'!I57</f>
        <v>387.01476711000021</v>
      </c>
      <c r="J57" s="396">
        <f>'A2'!J57</f>
        <v>0</v>
      </c>
      <c r="K57" s="396">
        <f>'A2'!K57</f>
        <v>19.401874360000001</v>
      </c>
      <c r="L57" s="396">
        <f>'A2'!L57</f>
        <v>17872.87280160002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67045.080655829952</v>
      </c>
      <c r="E58" s="396">
        <f>'A2'!E58</f>
        <v>1674.4567145299993</v>
      </c>
      <c r="F58" s="396">
        <f>'A2'!F58</f>
        <v>2628.9129230100011</v>
      </c>
      <c r="G58" s="396">
        <f>'A2'!G58</f>
        <v>5257.6192611999968</v>
      </c>
      <c r="H58" s="396">
        <f>'A2'!H58</f>
        <v>392.24328254</v>
      </c>
      <c r="I58" s="396">
        <f>'A2'!I58</f>
        <v>2002.5731107000006</v>
      </c>
      <c r="J58" s="396">
        <f>'A2'!J58</f>
        <v>211.31635821</v>
      </c>
      <c r="K58" s="396">
        <f>'A2'!K58</f>
        <v>223.26328402999999</v>
      </c>
      <c r="L58" s="396">
        <f>'A2'!L58</f>
        <v>79435.465590049964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24030.274111869989</v>
      </c>
      <c r="E59" s="396">
        <f>'A2'!E59</f>
        <v>1167.676386150001</v>
      </c>
      <c r="F59" s="396">
        <f>'A2'!F59</f>
        <v>3956.5937473800013</v>
      </c>
      <c r="G59" s="396">
        <f>'A2'!G59</f>
        <v>1336.0581817800003</v>
      </c>
      <c r="H59" s="396">
        <f>'A2'!H59</f>
        <v>389.31871693999989</v>
      </c>
      <c r="I59" s="396">
        <f>'A2'!I59</f>
        <v>1683.8160674700002</v>
      </c>
      <c r="J59" s="396">
        <f>'A2'!J59</f>
        <v>116.84262528000001</v>
      </c>
      <c r="K59" s="396">
        <f>'A2'!K59</f>
        <v>1609.77509399</v>
      </c>
      <c r="L59" s="396">
        <f>'A2'!L59</f>
        <v>34290.35493085999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6129.3690229700123</v>
      </c>
      <c r="E60" s="396">
        <f>'A2'!E60</f>
        <v>203.89398184000007</v>
      </c>
      <c r="F60" s="396">
        <f>'A2'!F60</f>
        <v>82.507201710000047</v>
      </c>
      <c r="G60" s="396">
        <f>'A2'!G60</f>
        <v>93.320743859999965</v>
      </c>
      <c r="H60" s="396">
        <f>'A2'!H60</f>
        <v>18.898695529999998</v>
      </c>
      <c r="I60" s="396">
        <f>'A2'!I60</f>
        <v>765.18124192000016</v>
      </c>
      <c r="J60" s="396">
        <f>'A2'!J60</f>
        <v>10.060394449999999</v>
      </c>
      <c r="K60" s="396">
        <f>'A2'!K60</f>
        <v>26.091244600000003</v>
      </c>
      <c r="L60" s="396">
        <f>'A2'!L60</f>
        <v>7329.3225268800134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17900.905088899977</v>
      </c>
      <c r="E61" s="396">
        <f>'A2'!E61</f>
        <v>963.78240431000086</v>
      </c>
      <c r="F61" s="396">
        <f>'A2'!F61</f>
        <v>3874.0865456700012</v>
      </c>
      <c r="G61" s="396">
        <f>'A2'!G61</f>
        <v>1242.7374379200003</v>
      </c>
      <c r="H61" s="396">
        <f>'A2'!H61</f>
        <v>370.42002140999989</v>
      </c>
      <c r="I61" s="396">
        <f>'A2'!I61</f>
        <v>918.63482555000019</v>
      </c>
      <c r="J61" s="396">
        <f>'A2'!J61</f>
        <v>106.78223083</v>
      </c>
      <c r="K61" s="396">
        <f>'A2'!K61</f>
        <v>1583.68384939</v>
      </c>
      <c r="L61" s="396">
        <f>'A2'!L61</f>
        <v>26961.032403979978</v>
      </c>
    </row>
    <row r="62" spans="1:12" s="14" customFormat="1" ht="18" customHeight="1">
      <c r="A62" s="29"/>
      <c r="B62" s="469" t="s">
        <v>328</v>
      </c>
      <c r="C62" s="12"/>
      <c r="D62" s="396">
        <f>'A2'!D62</f>
        <v>9285.1256904399997</v>
      </c>
      <c r="E62" s="396">
        <f>'A2'!E62</f>
        <v>0</v>
      </c>
      <c r="F62" s="396">
        <f>'A2'!F62</f>
        <v>233.67979556</v>
      </c>
      <c r="G62" s="396">
        <f>'A2'!G62</f>
        <v>0</v>
      </c>
      <c r="H62" s="396">
        <f>'A2'!H62</f>
        <v>0</v>
      </c>
      <c r="I62" s="396">
        <f>'A2'!I62</f>
        <v>0</v>
      </c>
      <c r="J62" s="396">
        <f>'A2'!J62</f>
        <v>0.12985466000000001</v>
      </c>
      <c r="K62" s="396">
        <f>'A2'!K62</f>
        <v>0.75744162000000004</v>
      </c>
      <c r="L62" s="396">
        <f>'A2'!L62</f>
        <v>9519.6927822799989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9285.1256904399997</v>
      </c>
      <c r="E64" s="396">
        <f>'A2'!E64</f>
        <v>0</v>
      </c>
      <c r="F64" s="396">
        <f>'A2'!F64</f>
        <v>233.67979556</v>
      </c>
      <c r="G64" s="396">
        <f>'A2'!G64</f>
        <v>0</v>
      </c>
      <c r="H64" s="396">
        <f>'A2'!H64</f>
        <v>0</v>
      </c>
      <c r="I64" s="396">
        <f>'A2'!I64</f>
        <v>0</v>
      </c>
      <c r="J64" s="396">
        <f>'A2'!J64</f>
        <v>0.12985466000000001</v>
      </c>
      <c r="K64" s="396">
        <f>'A2'!K64</f>
        <v>0.75744162000000004</v>
      </c>
      <c r="L64" s="396">
        <f>'A2'!L64</f>
        <v>9519.6927822799989</v>
      </c>
    </row>
    <row r="65" spans="1:22" s="14" customFormat="1" ht="18" customHeight="1">
      <c r="A65" s="30"/>
      <c r="B65" s="469" t="s">
        <v>327</v>
      </c>
      <c r="C65" s="31"/>
      <c r="D65" s="396">
        <f>'A2'!D65</f>
        <v>8029.4608991700043</v>
      </c>
      <c r="E65" s="396">
        <f>'A2'!E65</f>
        <v>529.13766870000006</v>
      </c>
      <c r="F65" s="396">
        <f>'A2'!F65</f>
        <v>817.24615058999996</v>
      </c>
      <c r="G65" s="396">
        <f>'A2'!G65</f>
        <v>816.16312672999993</v>
      </c>
      <c r="H65" s="396">
        <f>'A2'!H65</f>
        <v>283.76228464999991</v>
      </c>
      <c r="I65" s="396">
        <f>'A2'!I65</f>
        <v>420.39626706000001</v>
      </c>
      <c r="J65" s="396">
        <f>'A2'!J65</f>
        <v>56.540651579999995</v>
      </c>
      <c r="K65" s="396">
        <f>'A2'!K65</f>
        <v>129.64347847999997</v>
      </c>
      <c r="L65" s="396">
        <f>'A2'!L65</f>
        <v>11082.350526960003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744.57338226999957</v>
      </c>
      <c r="E66" s="396">
        <f>'A2'!E66</f>
        <v>75.419580190000005</v>
      </c>
      <c r="F66" s="396">
        <f>'A2'!F66</f>
        <v>188.40340612</v>
      </c>
      <c r="G66" s="396">
        <f>'A2'!G66</f>
        <v>63.797015410000007</v>
      </c>
      <c r="H66" s="396">
        <f>'A2'!H66</f>
        <v>15.003333859999998</v>
      </c>
      <c r="I66" s="396">
        <f>'A2'!I66</f>
        <v>86.330163339999984</v>
      </c>
      <c r="J66" s="396">
        <f>'A2'!J66</f>
        <v>0</v>
      </c>
      <c r="K66" s="396">
        <f>'A2'!K66</f>
        <v>37.45949061999999</v>
      </c>
      <c r="L66" s="396">
        <f>'A2'!L66</f>
        <v>1210.9863718099994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7284.8875169000048</v>
      </c>
      <c r="E67" s="396">
        <f>'A2'!E67</f>
        <v>453.71808851000003</v>
      </c>
      <c r="F67" s="396">
        <f>'A2'!F67</f>
        <v>628.84274446999996</v>
      </c>
      <c r="G67" s="396">
        <f>'A2'!G67</f>
        <v>752.36611131999996</v>
      </c>
      <c r="H67" s="396">
        <f>'A2'!H67</f>
        <v>268.75895078999991</v>
      </c>
      <c r="I67" s="396">
        <f>'A2'!I67</f>
        <v>334.06610372</v>
      </c>
      <c r="J67" s="396">
        <f>'A2'!J67</f>
        <v>56.540651579999995</v>
      </c>
      <c r="K67" s="396">
        <f>'A2'!K67</f>
        <v>92.183987859999988</v>
      </c>
      <c r="L67" s="396">
        <f>'A2'!L67</f>
        <v>9871.3641551500041</v>
      </c>
    </row>
    <row r="68" spans="1:22" s="14" customFormat="1" ht="18" customHeight="1">
      <c r="A68" s="29"/>
      <c r="B68" s="28" t="s">
        <v>338</v>
      </c>
      <c r="C68" s="28"/>
      <c r="D68" s="474">
        <f>'A2'!D68</f>
        <v>999.92780734999997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999.92780734999997</v>
      </c>
      <c r="O68" s="44"/>
    </row>
    <row r="69" spans="1:22" s="14" customFormat="1" ht="18" customHeight="1">
      <c r="A69" s="30"/>
      <c r="B69" s="31" t="s">
        <v>339</v>
      </c>
      <c r="C69" s="31"/>
      <c r="D69" s="396">
        <f>'A2'!D69</f>
        <v>999.92780734999997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999.92780734999997</v>
      </c>
      <c r="O69" s="42"/>
    </row>
    <row r="70" spans="1:22" s="14" customFormat="1" ht="18" customHeight="1">
      <c r="A70" s="30"/>
      <c r="B70" s="31" t="s">
        <v>340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124740.48484490997</v>
      </c>
      <c r="E71" s="396">
        <f>'A2'!E71</f>
        <v>4423.2828047400008</v>
      </c>
      <c r="F71" s="396">
        <f>'A2'!F71</f>
        <v>8075.1517428100024</v>
      </c>
      <c r="G71" s="396">
        <f>'A2'!G71</f>
        <v>7959.1201804599968</v>
      </c>
      <c r="H71" s="396">
        <f>'A2'!H71</f>
        <v>1141.1539916299998</v>
      </c>
      <c r="I71" s="396">
        <f>'A2'!I71</f>
        <v>4493.8002123400011</v>
      </c>
      <c r="J71" s="396">
        <f>'A2'!J71</f>
        <v>384.82948972999998</v>
      </c>
      <c r="K71" s="396">
        <f>'A2'!K71</f>
        <v>1982.8411724799998</v>
      </c>
      <c r="L71" s="396">
        <f>'A2'!L71</f>
        <v>153200.66443910002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119893.68478335018</v>
      </c>
      <c r="E73" s="396">
        <f>'A2'!E73</f>
        <v>4106.7172030200045</v>
      </c>
      <c r="F73" s="396">
        <f>'A2'!F73</f>
        <v>7979.7694566900027</v>
      </c>
      <c r="G73" s="396">
        <f>'A2'!G73</f>
        <v>7412.2229730800018</v>
      </c>
      <c r="H73" s="396">
        <f>'A2'!H73</f>
        <v>1131.5663404000002</v>
      </c>
      <c r="I73" s="396">
        <f>'A2'!I73</f>
        <v>4456.9304555199951</v>
      </c>
      <c r="J73" s="396">
        <f>'A2'!J73</f>
        <v>375.52055177999995</v>
      </c>
      <c r="K73" s="396">
        <f>'A2'!K73</f>
        <v>1929.0766666799998</v>
      </c>
      <c r="L73" s="396">
        <f>'A2'!L73</f>
        <v>147285.48843052017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4846.8000615299989</v>
      </c>
      <c r="E74" s="396">
        <f>'A2'!E74</f>
        <v>316.56560171999996</v>
      </c>
      <c r="F74" s="396">
        <f>'A2'!F74</f>
        <v>95.382286130000011</v>
      </c>
      <c r="G74" s="396">
        <f>'A2'!G74</f>
        <v>546.89720738000005</v>
      </c>
      <c r="H74" s="396">
        <f>'A2'!H74</f>
        <v>9.5876512300000005</v>
      </c>
      <c r="I74" s="396">
        <f>'A2'!I74</f>
        <v>36.768228620000002</v>
      </c>
      <c r="J74" s="396">
        <f>'A2'!J74</f>
        <v>9.3089379500000007</v>
      </c>
      <c r="K74" s="396">
        <f>'A2'!K74</f>
        <v>53.764505800000002</v>
      </c>
      <c r="L74" s="396">
        <f>'A2'!L74</f>
        <v>5915.0744803599973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0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0.1015282</v>
      </c>
      <c r="J75" s="440">
        <f>'A2'!J75</f>
        <v>0</v>
      </c>
      <c r="K75" s="440">
        <f>'A2'!K75</f>
        <v>0</v>
      </c>
      <c r="L75" s="440">
        <f>'A2'!L75</f>
        <v>0.1015282</v>
      </c>
      <c r="O75" s="42"/>
      <c r="P75" s="42"/>
      <c r="Q75" s="42"/>
    </row>
    <row r="76" spans="1:22" s="14" customFormat="1" ht="14.25" hidden="1">
      <c r="A76" s="507" t="s">
        <v>211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26"/>
      <c r="O76" s="44"/>
      <c r="P76" s="44"/>
    </row>
    <row r="77" spans="1:22" s="14" customFormat="1" ht="18" hidden="1" customHeight="1">
      <c r="A77" s="507" t="s">
        <v>215</v>
      </c>
      <c r="B77" s="508"/>
      <c r="C77" s="508"/>
      <c r="D77" s="508"/>
      <c r="E77" s="508"/>
      <c r="F77" s="508"/>
      <c r="G77" s="508"/>
      <c r="H77" s="508"/>
      <c r="I77" s="508"/>
      <c r="J77" s="508"/>
      <c r="K77" s="508"/>
      <c r="L77" s="508"/>
      <c r="M77" s="508"/>
      <c r="N77" s="26"/>
      <c r="O77" s="44"/>
      <c r="P77" s="44"/>
      <c r="V77" s="26"/>
    </row>
    <row r="78" spans="1:22" s="44" customFormat="1" ht="18" hidden="1" customHeight="1">
      <c r="A78" s="507" t="s">
        <v>212</v>
      </c>
      <c r="B78" s="508"/>
      <c r="C78" s="508"/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O78" s="40"/>
      <c r="P78" s="40"/>
      <c r="T78" s="45"/>
    </row>
    <row r="79" spans="1:22" s="44" customFormat="1" ht="18" hidden="1" customHeight="1">
      <c r="A79" s="507" t="s">
        <v>213</v>
      </c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08"/>
      <c r="M79" s="508"/>
      <c r="O79" s="42"/>
      <c r="P79" s="42"/>
      <c r="T79" s="45"/>
    </row>
    <row r="80" spans="1:22" s="40" customFormat="1" ht="12" hidden="1" customHeight="1">
      <c r="A80" s="507" t="s">
        <v>214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5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3" t="s">
        <v>216</v>
      </c>
      <c r="M9" s="515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4"/>
      <c r="M10" s="516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337</v>
      </c>
      <c r="C13" s="56"/>
      <c r="D13" s="451">
        <f>'A3'!D13</f>
        <v>715.75646173999985</v>
      </c>
      <c r="E13" s="451">
        <f>'A3'!E13</f>
        <v>2083.7853468000008</v>
      </c>
      <c r="F13" s="451">
        <f>'A3'!F13</f>
        <v>1499.6406398300003</v>
      </c>
      <c r="G13" s="451">
        <f>'A3'!G13</f>
        <v>48.784588990000003</v>
      </c>
      <c r="H13" s="451">
        <f>'A3'!H13</f>
        <v>184.65231815999999</v>
      </c>
      <c r="I13" s="451">
        <f>'A3'!I13</f>
        <v>157.41299178</v>
      </c>
      <c r="J13" s="451">
        <f>'A3'!J13</f>
        <v>50.13123899</v>
      </c>
      <c r="K13" s="451">
        <f>'A3'!K13</f>
        <v>4740.1635862900011</v>
      </c>
      <c r="L13" s="451">
        <f>'A3'!L13</f>
        <v>458.49951345500017</v>
      </c>
      <c r="M13" s="451">
        <f>'A3'!M13</f>
        <v>445798.22898529563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329</v>
      </c>
      <c r="C14" s="12"/>
      <c r="D14" s="475">
        <f>'A3'!D14</f>
        <v>231.53969264999992</v>
      </c>
      <c r="E14" s="475">
        <f>'A3'!E14</f>
        <v>940.74841831999993</v>
      </c>
      <c r="F14" s="475">
        <f>'A3'!F14</f>
        <v>983.96141952000039</v>
      </c>
      <c r="G14" s="475">
        <f>'A3'!G14</f>
        <v>26.323183480000004</v>
      </c>
      <c r="H14" s="475">
        <f>'A3'!H14</f>
        <v>93.023305420000014</v>
      </c>
      <c r="I14" s="475">
        <f>'A3'!I14</f>
        <v>87.091810009999989</v>
      </c>
      <c r="J14" s="475">
        <f>'A3'!J14</f>
        <v>37.140484699999995</v>
      </c>
      <c r="K14" s="475">
        <f>'A3'!K14</f>
        <v>2399.8283141000002</v>
      </c>
      <c r="L14" s="475">
        <f>'A3'!L14</f>
        <v>133.14519627500002</v>
      </c>
      <c r="M14" s="475">
        <f>'A3'!M14</f>
        <v>249947.06827342557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26.478637040000006</v>
      </c>
      <c r="E15" s="475">
        <f>'A3'!E15</f>
        <v>133.83496891999999</v>
      </c>
      <c r="F15" s="475">
        <f>'A3'!F15</f>
        <v>49.687201390000006</v>
      </c>
      <c r="G15" s="475">
        <f>'A3'!G15</f>
        <v>0</v>
      </c>
      <c r="H15" s="475">
        <f>'A3'!H15</f>
        <v>17.761202480000001</v>
      </c>
      <c r="I15" s="475">
        <f>'A3'!I15</f>
        <v>19.13322776</v>
      </c>
      <c r="J15" s="475">
        <f>'A3'!J15</f>
        <v>0.28593364000000004</v>
      </c>
      <c r="K15" s="475">
        <f>'A3'!K15</f>
        <v>247.18117123000002</v>
      </c>
      <c r="L15" s="475">
        <f>'A3'!L15</f>
        <v>16.941149699999997</v>
      </c>
      <c r="M15" s="475">
        <f>'A3'!M15</f>
        <v>135338.56511580053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205.06105560999993</v>
      </c>
      <c r="E16" s="475">
        <f>'A3'!E16</f>
        <v>806.91344939999988</v>
      </c>
      <c r="F16" s="475">
        <f>'A3'!F16</f>
        <v>934.27421813000035</v>
      </c>
      <c r="G16" s="475">
        <f>'A3'!G16</f>
        <v>26.323183480000004</v>
      </c>
      <c r="H16" s="475">
        <f>'A3'!H16</f>
        <v>75.262102940000005</v>
      </c>
      <c r="I16" s="475">
        <f>'A3'!I16</f>
        <v>67.958582249999992</v>
      </c>
      <c r="J16" s="475">
        <f>'A3'!J16</f>
        <v>36.854551059999991</v>
      </c>
      <c r="K16" s="475">
        <f>'A3'!K16</f>
        <v>2152.6471428700002</v>
      </c>
      <c r="L16" s="475">
        <f>'A3'!L16</f>
        <v>116.20404657500002</v>
      </c>
      <c r="M16" s="475">
        <f>'A3'!M16</f>
        <v>114608.50315762503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378.11987586999993</v>
      </c>
      <c r="E17" s="475">
        <f>'A3'!E17</f>
        <v>1028.0924230300006</v>
      </c>
      <c r="F17" s="475">
        <f>'A3'!F17</f>
        <v>343.93556051999991</v>
      </c>
      <c r="G17" s="475">
        <f>'A3'!G17</f>
        <v>18.209175100000003</v>
      </c>
      <c r="H17" s="475">
        <f>'A3'!H17</f>
        <v>40.522954909999989</v>
      </c>
      <c r="I17" s="475">
        <f>'A3'!I17</f>
        <v>63.750963660000004</v>
      </c>
      <c r="J17" s="475">
        <f>'A3'!J17</f>
        <v>2.91995775</v>
      </c>
      <c r="K17" s="475">
        <f>'A3'!K17</f>
        <v>1875.5509108400006</v>
      </c>
      <c r="L17" s="475">
        <f>'A3'!L17</f>
        <v>148.10681202500012</v>
      </c>
      <c r="M17" s="475">
        <f>'A3'!M17</f>
        <v>104575.08424177504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17.843713879999999</v>
      </c>
      <c r="E18" s="475">
        <f>'A3'!E18</f>
        <v>33.725470900000005</v>
      </c>
      <c r="F18" s="475">
        <f>'A3'!F18</f>
        <v>4.2886301800000002</v>
      </c>
      <c r="G18" s="475">
        <f>'A3'!G18</f>
        <v>0</v>
      </c>
      <c r="H18" s="475">
        <f>'A3'!H18</f>
        <v>1.2899056800000002</v>
      </c>
      <c r="I18" s="475">
        <f>'A3'!I18</f>
        <v>11.415695210000001</v>
      </c>
      <c r="J18" s="475">
        <f>'A3'!J18</f>
        <v>0.63625043999999997</v>
      </c>
      <c r="K18" s="475">
        <f>'A3'!K18</f>
        <v>69.199666289999996</v>
      </c>
      <c r="L18" s="475">
        <f>'A3'!L18</f>
        <v>9.795234105000004</v>
      </c>
      <c r="M18" s="475">
        <f>'A3'!M18</f>
        <v>22695.539578755008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360.27616198999993</v>
      </c>
      <c r="E19" s="475">
        <f>'A3'!E19</f>
        <v>994.36695213000053</v>
      </c>
      <c r="F19" s="475">
        <f>'A3'!F19</f>
        <v>339.64693033999993</v>
      </c>
      <c r="G19" s="475">
        <f>'A3'!G19</f>
        <v>18.209175100000003</v>
      </c>
      <c r="H19" s="475">
        <f>'A3'!H19</f>
        <v>39.233049229999992</v>
      </c>
      <c r="I19" s="475">
        <f>'A3'!I19</f>
        <v>52.335268450000001</v>
      </c>
      <c r="J19" s="475">
        <f>'A3'!J19</f>
        <v>2.28370731</v>
      </c>
      <c r="K19" s="475">
        <f>'A3'!K19</f>
        <v>1806.3512445500005</v>
      </c>
      <c r="L19" s="475">
        <f>'A3'!L19</f>
        <v>138.31157792000013</v>
      </c>
      <c r="M19" s="475">
        <f>'A3'!M19</f>
        <v>81879.544663020031</v>
      </c>
      <c r="N19" s="26"/>
    </row>
    <row r="20" spans="1:14" s="14" customFormat="1" ht="18" customHeight="1">
      <c r="A20" s="29"/>
      <c r="B20" s="469" t="s">
        <v>328</v>
      </c>
      <c r="C20" s="12"/>
      <c r="D20" s="475">
        <f>'A3'!D20</f>
        <v>0</v>
      </c>
      <c r="E20" s="475">
        <f>'A3'!E20</f>
        <v>25.887261819999999</v>
      </c>
      <c r="F20" s="475">
        <f>'A3'!F20</f>
        <v>0</v>
      </c>
      <c r="G20" s="475">
        <f>'A3'!G20</f>
        <v>0</v>
      </c>
      <c r="H20" s="475">
        <f>'A3'!H20</f>
        <v>0</v>
      </c>
      <c r="I20" s="475">
        <f>'A3'!I20</f>
        <v>0</v>
      </c>
      <c r="J20" s="475">
        <f>'A3'!J20</f>
        <v>0</v>
      </c>
      <c r="K20" s="475">
        <f>'A3'!K20</f>
        <v>25.887261819999999</v>
      </c>
      <c r="L20" s="475">
        <f>'A3'!L20</f>
        <v>66.910126520000006</v>
      </c>
      <c r="M20" s="475">
        <f>'A3'!M20</f>
        <v>12562.338510769998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7.2735399999999993E-3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0</v>
      </c>
      <c r="K21" s="475">
        <f>'A3'!K21</f>
        <v>7.2735399999999993E-3</v>
      </c>
      <c r="L21" s="475">
        <f>'A3'!L21</f>
        <v>7.1651749999999993E-3</v>
      </c>
      <c r="M21" s="475">
        <f>'A3'!M21</f>
        <v>1112.2287253049999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0</v>
      </c>
      <c r="E22" s="475">
        <f>'A3'!E22</f>
        <v>25.879988279999999</v>
      </c>
      <c r="F22" s="475">
        <f>'A3'!F22</f>
        <v>0</v>
      </c>
      <c r="G22" s="475">
        <f>'A3'!G22</f>
        <v>0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25.879988279999999</v>
      </c>
      <c r="L22" s="475">
        <f>'A3'!L22</f>
        <v>66.902961345000008</v>
      </c>
      <c r="M22" s="475">
        <f>'A3'!M22</f>
        <v>11450.109785464998</v>
      </c>
      <c r="N22" s="26"/>
    </row>
    <row r="23" spans="1:14" s="14" customFormat="1" ht="18" customHeight="1">
      <c r="A23" s="30"/>
      <c r="B23" s="469" t="s">
        <v>327</v>
      </c>
      <c r="C23" s="31"/>
      <c r="D23" s="475">
        <f>'A3'!D23</f>
        <v>106.09689322</v>
      </c>
      <c r="E23" s="475">
        <f>'A3'!E23</f>
        <v>89.057243630000002</v>
      </c>
      <c r="F23" s="475">
        <f>'A3'!F23</f>
        <v>171.74365979000001</v>
      </c>
      <c r="G23" s="475">
        <f>'A3'!G23</f>
        <v>4.2522304099999992</v>
      </c>
      <c r="H23" s="475">
        <f>'A3'!H23</f>
        <v>51.106057829999997</v>
      </c>
      <c r="I23" s="475">
        <f>'A3'!I23</f>
        <v>6.5702181099999999</v>
      </c>
      <c r="J23" s="475">
        <f>'A3'!J23</f>
        <v>10.07079654</v>
      </c>
      <c r="K23" s="475">
        <f>'A3'!K23</f>
        <v>438.89709952999999</v>
      </c>
      <c r="L23" s="475">
        <f>'A3'!L23</f>
        <v>110.33737863499996</v>
      </c>
      <c r="M23" s="475">
        <f>'A3'!M23</f>
        <v>78713.737959325052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85.399730969999993</v>
      </c>
      <c r="E24" s="475">
        <f>'A3'!E24</f>
        <v>88.625738280000007</v>
      </c>
      <c r="F24" s="475">
        <f>'A3'!F24</f>
        <v>109.19393379</v>
      </c>
      <c r="G24" s="475">
        <f>'A3'!G24</f>
        <v>9.2554890000000001E-2</v>
      </c>
      <c r="H24" s="475">
        <f>'A3'!H24</f>
        <v>0.72832131999999994</v>
      </c>
      <c r="I24" s="475">
        <f>'A3'!I24</f>
        <v>6.5702181099999999</v>
      </c>
      <c r="J24" s="475">
        <f>'A3'!J24</f>
        <v>9.3356296000000007</v>
      </c>
      <c r="K24" s="475">
        <f>'A3'!K24</f>
        <v>299.94612696000002</v>
      </c>
      <c r="L24" s="475">
        <f>'A3'!L24</f>
        <v>71.147714949999965</v>
      </c>
      <c r="M24" s="475">
        <f>'A3'!M24</f>
        <v>56268.712185910052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20.697162250000002</v>
      </c>
      <c r="E25" s="475">
        <f>'A3'!E25</f>
        <v>0.43150535000000001</v>
      </c>
      <c r="F25" s="475">
        <f>'A3'!F25</f>
        <v>62.549726000000007</v>
      </c>
      <c r="G25" s="475">
        <f>'A3'!G25</f>
        <v>4.1596755199999995</v>
      </c>
      <c r="H25" s="475">
        <f>'A3'!H25</f>
        <v>50.377736509999998</v>
      </c>
      <c r="I25" s="475">
        <f>'A3'!I25</f>
        <v>0</v>
      </c>
      <c r="J25" s="475">
        <f>'A3'!J25</f>
        <v>0.73516694000000005</v>
      </c>
      <c r="K25" s="475">
        <f>'A3'!K25</f>
        <v>138.95097257</v>
      </c>
      <c r="L25" s="475">
        <f>'A3'!L25</f>
        <v>39.189663684999999</v>
      </c>
      <c r="M25" s="475">
        <f>'A3'!M25</f>
        <v>22445.025773415</v>
      </c>
      <c r="N25" s="26"/>
    </row>
    <row r="26" spans="1:14" s="14" customFormat="1" ht="18" customHeight="1">
      <c r="A26" s="29"/>
      <c r="B26" s="28" t="s">
        <v>338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0</v>
      </c>
      <c r="M26" s="451">
        <f>'A3'!M26</f>
        <v>125767.96327604001</v>
      </c>
      <c r="N26" s="26"/>
    </row>
    <row r="27" spans="1:14" s="14" customFormat="1" ht="18" customHeight="1">
      <c r="A27" s="30"/>
      <c r="B27" s="31" t="s">
        <v>339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0</v>
      </c>
      <c r="M27" s="475">
        <f>'A3'!M27</f>
        <v>125767.79559355001</v>
      </c>
      <c r="N27" s="26"/>
    </row>
    <row r="28" spans="1:14" s="14" customFormat="1" ht="18" customHeight="1">
      <c r="A28" s="30"/>
      <c r="B28" s="31" t="s">
        <v>340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0</v>
      </c>
      <c r="M28" s="475">
        <f>'A3'!M28</f>
        <v>0.16768249000000002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715.75646173999985</v>
      </c>
      <c r="E29" s="475">
        <f>'A3'!E29</f>
        <v>2083.7853468000008</v>
      </c>
      <c r="F29" s="475">
        <f>'A3'!F29</f>
        <v>1499.6406398300003</v>
      </c>
      <c r="G29" s="475">
        <f>'A3'!G29</f>
        <v>48.784588990000003</v>
      </c>
      <c r="H29" s="475">
        <f>'A3'!H29</f>
        <v>184.65231815999999</v>
      </c>
      <c r="I29" s="475">
        <f>'A3'!I29</f>
        <v>157.41299178</v>
      </c>
      <c r="J29" s="475">
        <f>'A3'!J29</f>
        <v>50.13123899</v>
      </c>
      <c r="K29" s="475">
        <f>'A3'!K29</f>
        <v>4740.1635862900011</v>
      </c>
      <c r="L29" s="475">
        <f>'A3'!L29</f>
        <v>458.49951345500017</v>
      </c>
      <c r="M29" s="475">
        <f>'A3'!M29</f>
        <v>571566.19226133567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337</v>
      </c>
      <c r="C32" s="56"/>
      <c r="D32" s="451">
        <f>'A3'!D32</f>
        <v>5.3098776800000005</v>
      </c>
      <c r="E32" s="451">
        <f>'A3'!E32</f>
        <v>6.7466619799999989</v>
      </c>
      <c r="F32" s="451">
        <f>'A3'!F32</f>
        <v>0.11339534999999999</v>
      </c>
      <c r="G32" s="451">
        <f>'A3'!G32</f>
        <v>0</v>
      </c>
      <c r="H32" s="451">
        <f>'A3'!H32</f>
        <v>2.4642181700000001</v>
      </c>
      <c r="I32" s="451">
        <f>'A3'!I32</f>
        <v>12.118798930000002</v>
      </c>
      <c r="J32" s="451">
        <f>'A3'!J32</f>
        <v>6.3722290999999993</v>
      </c>
      <c r="K32" s="451">
        <f>'A3'!K32</f>
        <v>33.125181210000001</v>
      </c>
      <c r="L32" s="451">
        <f>'A3'!L32</f>
        <v>0</v>
      </c>
      <c r="M32" s="451">
        <f>'A3'!M32</f>
        <v>17394.024170140005</v>
      </c>
      <c r="N32" s="26"/>
    </row>
    <row r="33" spans="1:18" s="14" customFormat="1" ht="18" customHeight="1">
      <c r="A33" s="29"/>
      <c r="B33" s="12" t="s">
        <v>329</v>
      </c>
      <c r="C33" s="12"/>
      <c r="D33" s="475">
        <f>'A3'!D33</f>
        <v>5.2074238500000005</v>
      </c>
      <c r="E33" s="475">
        <f>'A3'!E33</f>
        <v>0</v>
      </c>
      <c r="F33" s="475">
        <f>'A3'!F33</f>
        <v>5.9428129999999996E-2</v>
      </c>
      <c r="G33" s="475">
        <f>'A3'!G33</f>
        <v>0</v>
      </c>
      <c r="H33" s="475">
        <f>'A3'!H33</f>
        <v>0.51897720999999997</v>
      </c>
      <c r="I33" s="475">
        <f>'A3'!I33</f>
        <v>12.118798930000002</v>
      </c>
      <c r="J33" s="475">
        <f>'A3'!J33</f>
        <v>0.31909976000000001</v>
      </c>
      <c r="K33" s="475">
        <f>'A3'!K33</f>
        <v>18.223727880000002</v>
      </c>
      <c r="L33" s="475">
        <f>'A3'!L33</f>
        <v>49.466545914999983</v>
      </c>
      <c r="M33" s="475">
        <f>'A3'!M33</f>
        <v>6794.0107804650033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0</v>
      </c>
      <c r="E34" s="475">
        <f>'A3'!E34</f>
        <v>0</v>
      </c>
      <c r="F34" s="475">
        <f>'A3'!F34</f>
        <v>0</v>
      </c>
      <c r="G34" s="475">
        <f>'A3'!G34</f>
        <v>0</v>
      </c>
      <c r="H34" s="475">
        <f>'A3'!H34</f>
        <v>0</v>
      </c>
      <c r="I34" s="475">
        <f>'A3'!I34</f>
        <v>0</v>
      </c>
      <c r="J34" s="475">
        <f>'A3'!J34</f>
        <v>0</v>
      </c>
      <c r="K34" s="475">
        <f>'A3'!K34</f>
        <v>0</v>
      </c>
      <c r="L34" s="475">
        <f>'A3'!L34</f>
        <v>1.6195617500000001</v>
      </c>
      <c r="M34" s="475">
        <f>'A3'!M34</f>
        <v>269.06499230000003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5.2074238500000005</v>
      </c>
      <c r="E35" s="475">
        <f>'A3'!E35</f>
        <v>0</v>
      </c>
      <c r="F35" s="475">
        <f>'A3'!F35</f>
        <v>5.9428129999999996E-2</v>
      </c>
      <c r="G35" s="475">
        <f>'A3'!G35</f>
        <v>0</v>
      </c>
      <c r="H35" s="475">
        <f>'A3'!H35</f>
        <v>0.51897720999999997</v>
      </c>
      <c r="I35" s="475">
        <f>'A3'!I35</f>
        <v>12.118798930000002</v>
      </c>
      <c r="J35" s="475">
        <f>'A3'!J35</f>
        <v>0.31909976000000001</v>
      </c>
      <c r="K35" s="475">
        <f>'A3'!K35</f>
        <v>18.223727880000002</v>
      </c>
      <c r="L35" s="475">
        <f>'A3'!L35</f>
        <v>47.846984164999981</v>
      </c>
      <c r="M35" s="475">
        <f>'A3'!M35</f>
        <v>6524.9457881650033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0</v>
      </c>
      <c r="E36" s="475">
        <f>'A3'!E36</f>
        <v>6.7466619799999989</v>
      </c>
      <c r="F36" s="475">
        <f>'A3'!F36</f>
        <v>5.3967219999999996E-2</v>
      </c>
      <c r="G36" s="475">
        <f>'A3'!G36</f>
        <v>0</v>
      </c>
      <c r="H36" s="475">
        <f>'A3'!H36</f>
        <v>1.94524096</v>
      </c>
      <c r="I36" s="475">
        <f>'A3'!I36</f>
        <v>0</v>
      </c>
      <c r="J36" s="475">
        <f>'A3'!J36</f>
        <v>3.2801612799999997</v>
      </c>
      <c r="K36" s="475">
        <f>'A3'!K36</f>
        <v>12.026031439999999</v>
      </c>
      <c r="L36" s="475">
        <f>'A3'!L36</f>
        <v>50.31509165500001</v>
      </c>
      <c r="M36" s="475">
        <f>'A3'!M36</f>
        <v>4844.7470271050024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0</v>
      </c>
      <c r="E37" s="475">
        <f>'A3'!E37</f>
        <v>0.32134302999999997</v>
      </c>
      <c r="F37" s="475">
        <f>'A3'!F37</f>
        <v>5.3967219999999996E-2</v>
      </c>
      <c r="G37" s="475">
        <f>'A3'!G37</f>
        <v>0</v>
      </c>
      <c r="H37" s="475">
        <f>'A3'!H37</f>
        <v>0</v>
      </c>
      <c r="I37" s="475">
        <f>'A3'!I37</f>
        <v>0</v>
      </c>
      <c r="J37" s="475">
        <f>'A3'!J37</f>
        <v>0.31909976000000001</v>
      </c>
      <c r="K37" s="475">
        <f>'A3'!K37</f>
        <v>0.69441000999999991</v>
      </c>
      <c r="L37" s="475">
        <f>'A3'!L37</f>
        <v>1.8467914750000001</v>
      </c>
      <c r="M37" s="475">
        <f>'A3'!M37</f>
        <v>115.331874895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0</v>
      </c>
      <c r="E38" s="475">
        <f>'A3'!E38</f>
        <v>6.4253189499999994</v>
      </c>
      <c r="F38" s="475">
        <f>'A3'!F38</f>
        <v>0</v>
      </c>
      <c r="G38" s="475">
        <f>'A3'!G38</f>
        <v>0</v>
      </c>
      <c r="H38" s="475">
        <f>'A3'!H38</f>
        <v>1.94524096</v>
      </c>
      <c r="I38" s="475">
        <f>'A3'!I38</f>
        <v>0</v>
      </c>
      <c r="J38" s="475">
        <f>'A3'!J38</f>
        <v>2.9610615199999999</v>
      </c>
      <c r="K38" s="475">
        <f>'A3'!K38</f>
        <v>11.331621429999998</v>
      </c>
      <c r="L38" s="475">
        <f>'A3'!L38</f>
        <v>48.468300180000007</v>
      </c>
      <c r="M38" s="475">
        <f>'A3'!M38</f>
        <v>4729.4151522100028</v>
      </c>
      <c r="N38" s="26"/>
    </row>
    <row r="39" spans="1:18" s="14" customFormat="1" ht="18" customHeight="1">
      <c r="A39" s="29"/>
      <c r="B39" s="469" t="s">
        <v>328</v>
      </c>
      <c r="C39" s="12"/>
      <c r="D39" s="475">
        <f>'A3'!D39</f>
        <v>0</v>
      </c>
      <c r="E39" s="475">
        <f>'A3'!E39</f>
        <v>0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0</v>
      </c>
      <c r="L39" s="475">
        <f>'A3'!L39</f>
        <v>1.6278874999999998E-2</v>
      </c>
      <c r="M39" s="475">
        <f>'A3'!M39</f>
        <v>42.728817095000004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0</v>
      </c>
      <c r="E41" s="475">
        <f>'A3'!E41</f>
        <v>0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0</v>
      </c>
      <c r="L41" s="475">
        <f>'A3'!L41</f>
        <v>1.6278874999999998E-2</v>
      </c>
      <c r="M41" s="475">
        <f>'A3'!M41</f>
        <v>42.728817095000004</v>
      </c>
      <c r="N41" s="26"/>
    </row>
    <row r="42" spans="1:18" s="14" customFormat="1" ht="18" customHeight="1">
      <c r="A42" s="30"/>
      <c r="B42" s="469" t="s">
        <v>327</v>
      </c>
      <c r="C42" s="31"/>
      <c r="D42" s="475">
        <f>'A3'!D42</f>
        <v>0.10245383</v>
      </c>
      <c r="E42" s="475">
        <f>'A3'!E42</f>
        <v>0</v>
      </c>
      <c r="F42" s="475">
        <f>'A3'!F42</f>
        <v>0</v>
      </c>
      <c r="G42" s="475">
        <f>'A3'!G42</f>
        <v>0</v>
      </c>
      <c r="H42" s="475">
        <f>'A3'!H42</f>
        <v>0</v>
      </c>
      <c r="I42" s="475">
        <f>'A3'!I42</f>
        <v>0</v>
      </c>
      <c r="J42" s="475">
        <f>'A3'!J42</f>
        <v>2.7729680599999997</v>
      </c>
      <c r="K42" s="475">
        <f>'A3'!K42</f>
        <v>2.8754218899999997</v>
      </c>
      <c r="L42" s="475">
        <f>'A3'!L42</f>
        <v>9.3939649249999988</v>
      </c>
      <c r="M42" s="475">
        <f>'A3'!M42</f>
        <v>5821.7294268449996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0.10245383</v>
      </c>
      <c r="E43" s="475">
        <f>'A3'!E43</f>
        <v>0</v>
      </c>
      <c r="F43" s="475">
        <f>'A3'!F43</f>
        <v>0</v>
      </c>
      <c r="G43" s="475">
        <f>'A3'!G43</f>
        <v>0</v>
      </c>
      <c r="H43" s="475">
        <f>'A3'!H43</f>
        <v>0</v>
      </c>
      <c r="I43" s="475">
        <f>'A3'!I43</f>
        <v>0</v>
      </c>
      <c r="J43" s="475">
        <f>'A3'!J43</f>
        <v>0</v>
      </c>
      <c r="K43" s="475">
        <f>'A3'!K43</f>
        <v>0.10245383</v>
      </c>
      <c r="L43" s="475">
        <f>'A3'!L43</f>
        <v>4.9282203349999998</v>
      </c>
      <c r="M43" s="475">
        <f>'A3'!M43</f>
        <v>5320.1998013949997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</v>
      </c>
      <c r="E44" s="475">
        <f>'A3'!E44</f>
        <v>0</v>
      </c>
      <c r="F44" s="475">
        <f>'A3'!F44</f>
        <v>0</v>
      </c>
      <c r="G44" s="475">
        <f>'A3'!G44</f>
        <v>0</v>
      </c>
      <c r="H44" s="475">
        <f>'A3'!H44</f>
        <v>0</v>
      </c>
      <c r="I44" s="475">
        <f>'A3'!I44</f>
        <v>0</v>
      </c>
      <c r="J44" s="475">
        <f>'A3'!J44</f>
        <v>2.7729680599999997</v>
      </c>
      <c r="K44" s="475">
        <f>'A3'!K44</f>
        <v>2.7729680599999997</v>
      </c>
      <c r="L44" s="475">
        <f>'A3'!L44</f>
        <v>4.4657445899999999</v>
      </c>
      <c r="M44" s="475">
        <f>'A3'!M44</f>
        <v>501.52962545000003</v>
      </c>
      <c r="N44" s="26"/>
    </row>
    <row r="45" spans="1:18" s="14" customFormat="1" ht="18" customHeight="1">
      <c r="A45" s="29"/>
      <c r="B45" s="28" t="s">
        <v>338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0</v>
      </c>
      <c r="M45" s="451">
        <f>'A3'!M45</f>
        <v>3996.5626137300005</v>
      </c>
      <c r="N45" s="26"/>
    </row>
    <row r="46" spans="1:18" s="26" customFormat="1" ht="18" customHeight="1">
      <c r="A46" s="30"/>
      <c r="B46" s="31" t="s">
        <v>339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3525.0255216800006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340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0</v>
      </c>
      <c r="M47" s="475">
        <f>'A3'!M47</f>
        <v>471.53709204999996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5.3098776800000005</v>
      </c>
      <c r="E48" s="475">
        <f>'A3'!E48</f>
        <v>6.7466619799999989</v>
      </c>
      <c r="F48" s="475">
        <f>'A3'!F48</f>
        <v>0.11339534999999999</v>
      </c>
      <c r="G48" s="475">
        <f>'A3'!G48</f>
        <v>0</v>
      </c>
      <c r="H48" s="475">
        <f>'A3'!H48</f>
        <v>2.4642181700000001</v>
      </c>
      <c r="I48" s="475">
        <f>'A3'!I48</f>
        <v>12.118798930000002</v>
      </c>
      <c r="J48" s="475">
        <f>'A3'!J48</f>
        <v>6.3722290999999993</v>
      </c>
      <c r="K48" s="475">
        <f>'A3'!K48</f>
        <v>33.125181210000001</v>
      </c>
      <c r="L48" s="475">
        <f>'A3'!L48</f>
        <v>0</v>
      </c>
      <c r="M48" s="475">
        <f>'A3'!M48</f>
        <v>21390.586783870007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5.3098776800000005</v>
      </c>
      <c r="E50" s="396">
        <f>'A3'!E50</f>
        <v>6.7466619799999989</v>
      </c>
      <c r="F50" s="396">
        <f>'A3'!F50</f>
        <v>0</v>
      </c>
      <c r="G50" s="396">
        <f>'A3'!G50</f>
        <v>0</v>
      </c>
      <c r="H50" s="396">
        <f>'A3'!H50</f>
        <v>2.4642181700000001</v>
      </c>
      <c r="I50" s="396">
        <f>'A3'!I50</f>
        <v>1.28783669</v>
      </c>
      <c r="J50" s="396">
        <f>'A3'!J50</f>
        <v>0.89218667000000007</v>
      </c>
      <c r="K50" s="396">
        <f>'A3'!K50</f>
        <v>16.700781190000001</v>
      </c>
      <c r="L50" s="396">
        <f>'A3'!L50</f>
        <v>10.439568684999998</v>
      </c>
      <c r="M50" s="396">
        <f>'A3'!M50</f>
        <v>3658.2891318250008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0</v>
      </c>
      <c r="E51" s="396">
        <f>'A3'!E51</f>
        <v>0</v>
      </c>
      <c r="F51" s="396">
        <f>'A3'!F51</f>
        <v>5.3967219999999996E-2</v>
      </c>
      <c r="G51" s="396">
        <f>'A3'!G51</f>
        <v>0</v>
      </c>
      <c r="H51" s="396">
        <f>'A3'!H51</f>
        <v>0</v>
      </c>
      <c r="I51" s="396">
        <f>'A3'!I51</f>
        <v>10.830962240000002</v>
      </c>
      <c r="J51" s="396">
        <f>'A3'!J51</f>
        <v>5.4800424299999992</v>
      </c>
      <c r="K51" s="396">
        <f>'A3'!K51</f>
        <v>16.36497189</v>
      </c>
      <c r="L51" s="396">
        <f>'A3'!L51</f>
        <v>78.74265683500002</v>
      </c>
      <c r="M51" s="396">
        <f>'A3'!M51</f>
        <v>16705.197615634996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5.9428129999999996E-2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5.9428129999999996E-2</v>
      </c>
      <c r="L52" s="396">
        <f>'A3'!L52</f>
        <v>20.009655849999998</v>
      </c>
      <c r="M52" s="396">
        <f>'A3'!M52</f>
        <v>1136.2919178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337</v>
      </c>
      <c r="C55" s="56"/>
      <c r="D55" s="451">
        <f>'A3'!D55</f>
        <v>359.60259857</v>
      </c>
      <c r="E55" s="451">
        <f>'A3'!E55</f>
        <v>1927.6221628600001</v>
      </c>
      <c r="F55" s="451">
        <f>'A3'!F55</f>
        <v>2900.3932032399994</v>
      </c>
      <c r="G55" s="451">
        <f>'A3'!G55</f>
        <v>0</v>
      </c>
      <c r="H55" s="451">
        <f>'A3'!H55</f>
        <v>0.63861091000000003</v>
      </c>
      <c r="I55" s="451">
        <f>'A3'!I55</f>
        <v>61.446238790000002</v>
      </c>
      <c r="J55" s="451">
        <f>'A3'!J55</f>
        <v>36.381043840000004</v>
      </c>
      <c r="K55" s="451">
        <f>'A3'!K55</f>
        <v>5286.0838582099996</v>
      </c>
      <c r="L55" s="451">
        <f>'A3'!L55</f>
        <v>1011.4533613600004</v>
      </c>
      <c r="M55" s="451">
        <f>'A3'!M55</f>
        <v>473214.29120713985</v>
      </c>
      <c r="N55" s="26"/>
    </row>
    <row r="56" spans="1:16" s="14" customFormat="1" ht="18" customHeight="1">
      <c r="A56" s="29"/>
      <c r="B56" s="12" t="s">
        <v>329</v>
      </c>
      <c r="C56" s="12"/>
      <c r="D56" s="475">
        <f>'A3'!D56</f>
        <v>310.07972453999997</v>
      </c>
      <c r="E56" s="475">
        <f>'A3'!E56</f>
        <v>476.95848495000007</v>
      </c>
      <c r="F56" s="475">
        <f>'A3'!F56</f>
        <v>590.82424675999982</v>
      </c>
      <c r="G56" s="475">
        <f>'A3'!G56</f>
        <v>0</v>
      </c>
      <c r="H56" s="475">
        <f>'A3'!H56</f>
        <v>0</v>
      </c>
      <c r="I56" s="475">
        <f>'A3'!I56</f>
        <v>51.947964890000002</v>
      </c>
      <c r="J56" s="475">
        <f>'A3'!J56</f>
        <v>7.7235080400000005</v>
      </c>
      <c r="K56" s="475">
        <f>'A3'!K56</f>
        <v>1437.5339291799999</v>
      </c>
      <c r="L56" s="475">
        <f>'A3'!L56</f>
        <v>125.19433321500009</v>
      </c>
      <c r="M56" s="475">
        <f>'A3'!M56</f>
        <v>283785.4622140748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0</v>
      </c>
      <c r="E57" s="475">
        <f>'A3'!E57</f>
        <v>34.805897880000003</v>
      </c>
      <c r="F57" s="475">
        <f>'A3'!F57</f>
        <v>1.9405639400000001</v>
      </c>
      <c r="G57" s="475">
        <f>'A3'!G57</f>
        <v>0</v>
      </c>
      <c r="H57" s="475">
        <f>'A3'!H57</f>
        <v>0</v>
      </c>
      <c r="I57" s="475">
        <f>'A3'!I57</f>
        <v>51.947964890000002</v>
      </c>
      <c r="J57" s="475">
        <f>'A3'!J57</f>
        <v>0</v>
      </c>
      <c r="K57" s="475">
        <f>'A3'!K57</f>
        <v>88.694426710000002</v>
      </c>
      <c r="L57" s="475">
        <f>'A3'!L57</f>
        <v>9.7009371800000057</v>
      </c>
      <c r="M57" s="475">
        <f>'A3'!M57</f>
        <v>127879.07030907985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310.07972453999997</v>
      </c>
      <c r="E58" s="475">
        <f>'A3'!E58</f>
        <v>442.15258707000004</v>
      </c>
      <c r="F58" s="475">
        <f>'A3'!F58</f>
        <v>588.88368281999988</v>
      </c>
      <c r="G58" s="475">
        <f>'A3'!G58</f>
        <v>0</v>
      </c>
      <c r="H58" s="475">
        <f>'A3'!H58</f>
        <v>0</v>
      </c>
      <c r="I58" s="475">
        <f>'A3'!I58</f>
        <v>0</v>
      </c>
      <c r="J58" s="475">
        <f>'A3'!J58</f>
        <v>7.7235080400000005</v>
      </c>
      <c r="K58" s="475">
        <f>'A3'!K58</f>
        <v>1348.8395024699998</v>
      </c>
      <c r="L58" s="475">
        <f>'A3'!L58</f>
        <v>115.49339603500007</v>
      </c>
      <c r="M58" s="475">
        <f>'A3'!M58</f>
        <v>155906.39190499496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6.51530393</v>
      </c>
      <c r="E59" s="475">
        <f>'A3'!E59</f>
        <v>1318.3801077200001</v>
      </c>
      <c r="F59" s="475">
        <f>'A3'!F59</f>
        <v>363.97198947999999</v>
      </c>
      <c r="G59" s="475">
        <f>'A3'!G59</f>
        <v>0</v>
      </c>
      <c r="H59" s="475">
        <f>'A3'!H59</f>
        <v>0.63861091000000003</v>
      </c>
      <c r="I59" s="475">
        <f>'A3'!I59</f>
        <v>7.7901033999999996</v>
      </c>
      <c r="J59" s="475">
        <f>'A3'!J59</f>
        <v>20.160682930000004</v>
      </c>
      <c r="K59" s="475">
        <f>'A3'!K59</f>
        <v>1717.4567983699999</v>
      </c>
      <c r="L59" s="475">
        <f>'A3'!L59</f>
        <v>816.81014166000034</v>
      </c>
      <c r="M59" s="475">
        <f>'A3'!M59</f>
        <v>115114.16668355005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0</v>
      </c>
      <c r="E60" s="475">
        <f>'A3'!E60</f>
        <v>1.5348336599999999</v>
      </c>
      <c r="F60" s="475">
        <f>'A3'!F60</f>
        <v>11.044387850000001</v>
      </c>
      <c r="G60" s="475">
        <f>'A3'!G60</f>
        <v>0</v>
      </c>
      <c r="H60" s="475">
        <f>'A3'!H60</f>
        <v>0</v>
      </c>
      <c r="I60" s="475">
        <f>'A3'!I60</f>
        <v>7.7901033999999996</v>
      </c>
      <c r="J60" s="475">
        <f>'A3'!J60</f>
        <v>0</v>
      </c>
      <c r="K60" s="475">
        <f>'A3'!K60</f>
        <v>20.369324910000003</v>
      </c>
      <c r="L60" s="475">
        <f>'A3'!L60</f>
        <v>13.045622299999998</v>
      </c>
      <c r="M60" s="475">
        <f>'A3'!M60</f>
        <v>34126.480266320032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6.51530393</v>
      </c>
      <c r="E61" s="475">
        <f>'A3'!E61</f>
        <v>1316.8452740600001</v>
      </c>
      <c r="F61" s="475">
        <f>'A3'!F61</f>
        <v>352.92760162999997</v>
      </c>
      <c r="G61" s="475">
        <f>'A3'!G61</f>
        <v>0</v>
      </c>
      <c r="H61" s="475">
        <f>'A3'!H61</f>
        <v>0.63861091000000003</v>
      </c>
      <c r="I61" s="475">
        <f>'A3'!I61</f>
        <v>0</v>
      </c>
      <c r="J61" s="475">
        <f>'A3'!J61</f>
        <v>20.160682930000004</v>
      </c>
      <c r="K61" s="475">
        <f>'A3'!K61</f>
        <v>1697.08747346</v>
      </c>
      <c r="L61" s="475">
        <f>'A3'!L61</f>
        <v>803.76451936000035</v>
      </c>
      <c r="M61" s="475">
        <f>'A3'!M61</f>
        <v>80987.686417230027</v>
      </c>
      <c r="N61" s="26"/>
    </row>
    <row r="62" spans="1:16" s="14" customFormat="1" ht="18" customHeight="1">
      <c r="A62" s="29"/>
      <c r="B62" s="469" t="s">
        <v>328</v>
      </c>
      <c r="C62" s="12"/>
      <c r="D62" s="475">
        <f>'A3'!D62</f>
        <v>0</v>
      </c>
      <c r="E62" s="475">
        <f>'A3'!E62</f>
        <v>65.331294060000005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65.331294060000005</v>
      </c>
      <c r="L62" s="475">
        <f>'A3'!L62</f>
        <v>0.37872081000000002</v>
      </c>
      <c r="M62" s="475">
        <f>'A3'!M62</f>
        <v>31214.209213949995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9842.2206637899981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65.331294060000005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65.331294060000005</v>
      </c>
      <c r="L64" s="475">
        <f>'A3'!L64</f>
        <v>0.37872081000000002</v>
      </c>
      <c r="M64" s="475">
        <f>'A3'!M64</f>
        <v>21371.988550159997</v>
      </c>
      <c r="N64" s="26"/>
      <c r="P64" s="44"/>
    </row>
    <row r="65" spans="1:22" s="14" customFormat="1" ht="18" customHeight="1">
      <c r="A65" s="30"/>
      <c r="B65" s="469" t="s">
        <v>327</v>
      </c>
      <c r="C65" s="31"/>
      <c r="D65" s="475">
        <f>'A3'!D65</f>
        <v>43.007570099999988</v>
      </c>
      <c r="E65" s="475">
        <f>'A3'!E65</f>
        <v>66.95227613000003</v>
      </c>
      <c r="F65" s="475">
        <f>'A3'!F65</f>
        <v>1945.5969669999995</v>
      </c>
      <c r="G65" s="475">
        <f>'A3'!G65</f>
        <v>0</v>
      </c>
      <c r="H65" s="475">
        <f>'A3'!H65</f>
        <v>0</v>
      </c>
      <c r="I65" s="475">
        <f>'A3'!I65</f>
        <v>1.7081705</v>
      </c>
      <c r="J65" s="475">
        <f>'A3'!J65</f>
        <v>8.4968528700000014</v>
      </c>
      <c r="K65" s="475">
        <f>'A3'!K65</f>
        <v>2065.7618365999997</v>
      </c>
      <c r="L65" s="475">
        <f>'A3'!L65</f>
        <v>69.070165675000013</v>
      </c>
      <c r="M65" s="475">
        <f>'A3'!M65</f>
        <v>43100.453095565012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43.007570099999988</v>
      </c>
      <c r="E66" s="475">
        <f>'A3'!E66</f>
        <v>66.95227613000003</v>
      </c>
      <c r="F66" s="475">
        <f>'A3'!F66</f>
        <v>792.63565636999965</v>
      </c>
      <c r="G66" s="475">
        <f>'A3'!G66</f>
        <v>0</v>
      </c>
      <c r="H66" s="475">
        <f>'A3'!H66</f>
        <v>0</v>
      </c>
      <c r="I66" s="475">
        <f>'A3'!I66</f>
        <v>1.7081705</v>
      </c>
      <c r="J66" s="475">
        <f>'A3'!J66</f>
        <v>8.4968528700000014</v>
      </c>
      <c r="K66" s="475">
        <f>'A3'!K66</f>
        <v>912.80052596999974</v>
      </c>
      <c r="L66" s="475">
        <f>'A3'!L66</f>
        <v>22.978171745000001</v>
      </c>
      <c r="M66" s="475">
        <f>'A3'!M66</f>
        <v>4738.3367083150006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0</v>
      </c>
      <c r="F67" s="475">
        <f>'A3'!F67</f>
        <v>1152.9613106299998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0</v>
      </c>
      <c r="K67" s="475">
        <f>'A3'!K67</f>
        <v>1152.9613106299998</v>
      </c>
      <c r="L67" s="475">
        <f>'A3'!L67</f>
        <v>46.091993930000015</v>
      </c>
      <c r="M67" s="475">
        <f>'A3'!M67</f>
        <v>38362.116387250011</v>
      </c>
      <c r="N67" s="26"/>
      <c r="P67" s="44"/>
    </row>
    <row r="68" spans="1:22" s="14" customFormat="1" ht="18" customHeight="1">
      <c r="A68" s="29"/>
      <c r="B68" s="28" t="s">
        <v>338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101771.70347263</v>
      </c>
      <c r="N68" s="26"/>
      <c r="P68" s="40"/>
    </row>
    <row r="69" spans="1:22" s="14" customFormat="1" ht="18" customHeight="1">
      <c r="A69" s="30"/>
      <c r="B69" s="31" t="s">
        <v>339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101771.70347263</v>
      </c>
      <c r="N69" s="26"/>
      <c r="P69" s="42"/>
    </row>
    <row r="70" spans="1:22" s="14" customFormat="1" ht="18" customHeight="1">
      <c r="A70" s="30"/>
      <c r="B70" s="31" t="s">
        <v>340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359.60259857</v>
      </c>
      <c r="E71" s="475">
        <f>'A3'!E71</f>
        <v>1927.6221628600001</v>
      </c>
      <c r="F71" s="475">
        <f>'A3'!F71</f>
        <v>2900.3932032399994</v>
      </c>
      <c r="G71" s="475">
        <f>'A3'!G71</f>
        <v>0</v>
      </c>
      <c r="H71" s="475">
        <f>'A3'!H71</f>
        <v>0.63861091000000003</v>
      </c>
      <c r="I71" s="475">
        <f>'A3'!I71</f>
        <v>61.446238790000002</v>
      </c>
      <c r="J71" s="475">
        <f>'A3'!J71</f>
        <v>36.381043840000004</v>
      </c>
      <c r="K71" s="475">
        <f>'A3'!K71</f>
        <v>5286.0838582099996</v>
      </c>
      <c r="L71" s="475">
        <f>'A3'!L71</f>
        <v>1011.4533613600004</v>
      </c>
      <c r="M71" s="475">
        <f>'A3'!M71</f>
        <v>574985.99467976985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359.60259856999988</v>
      </c>
      <c r="E73" s="396">
        <f>'A3'!E73</f>
        <v>1833.6842273099999</v>
      </c>
      <c r="F73" s="396">
        <f>'A3'!F73</f>
        <v>2785.8168983299979</v>
      </c>
      <c r="G73" s="396">
        <f>'A3'!G73</f>
        <v>0</v>
      </c>
      <c r="H73" s="396">
        <f>'A3'!H73</f>
        <v>0.63861091000000003</v>
      </c>
      <c r="I73" s="396">
        <f>'A3'!I73</f>
        <v>59.835529729999998</v>
      </c>
      <c r="J73" s="396">
        <f>'A3'!J73</f>
        <v>36.381043840000011</v>
      </c>
      <c r="K73" s="396">
        <f>'A3'!K73</f>
        <v>5075.9589086899978</v>
      </c>
      <c r="L73" s="396">
        <f>'A3'!L73</f>
        <v>984.2783948550001</v>
      </c>
      <c r="M73" s="396">
        <f>'A3'!M73</f>
        <v>560199.82978163357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0</v>
      </c>
      <c r="E74" s="396">
        <f>'A3'!E74</f>
        <v>93.937935550000006</v>
      </c>
      <c r="F74" s="396">
        <f>'A3'!F74</f>
        <v>114.57630490999999</v>
      </c>
      <c r="G74" s="396">
        <f>'A3'!G74</f>
        <v>0</v>
      </c>
      <c r="H74" s="396">
        <f>'A3'!H74</f>
        <v>0</v>
      </c>
      <c r="I74" s="396">
        <f>'A3'!I74</f>
        <v>1.6107090599999998</v>
      </c>
      <c r="J74" s="396">
        <f>'A3'!J74</f>
        <v>0</v>
      </c>
      <c r="K74" s="396">
        <f>'A3'!K74</f>
        <v>210.12494952</v>
      </c>
      <c r="L74" s="396">
        <f>'A3'!L74</f>
        <v>27.174966504999997</v>
      </c>
      <c r="M74" s="396">
        <f>'A3'!M74</f>
        <v>14149.418627644996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0</v>
      </c>
      <c r="M75" s="440">
        <f>'A3'!M75</f>
        <v>636.74627046000001</v>
      </c>
      <c r="N75" s="26"/>
      <c r="O75" s="42"/>
      <c r="P75" s="42"/>
      <c r="Q75" s="44"/>
      <c r="R75" s="44"/>
    </row>
    <row r="76" spans="1:22" s="14" customFormat="1" ht="15" customHeight="1">
      <c r="A76" s="507" t="s">
        <v>218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26"/>
      <c r="O76" s="44"/>
      <c r="P76" s="44"/>
    </row>
    <row r="77" spans="1:22" s="14" customFormat="1" ht="14.25">
      <c r="A77" s="507" t="s">
        <v>219</v>
      </c>
      <c r="B77" s="508"/>
      <c r="C77" s="508"/>
      <c r="D77" s="508"/>
      <c r="E77" s="508"/>
      <c r="F77" s="508"/>
      <c r="G77" s="508"/>
      <c r="H77" s="508"/>
      <c r="I77" s="508"/>
      <c r="J77" s="508"/>
      <c r="K77" s="508"/>
      <c r="L77" s="508"/>
      <c r="M77" s="508"/>
      <c r="N77" s="26"/>
      <c r="O77" s="44"/>
      <c r="P77" s="44"/>
    </row>
    <row r="78" spans="1:22" s="14" customFormat="1" ht="14.25" hidden="1">
      <c r="A78" s="507" t="s">
        <v>220</v>
      </c>
      <c r="B78" s="508"/>
      <c r="C78" s="508"/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N78" s="26"/>
      <c r="O78" s="44"/>
      <c r="P78" s="44"/>
    </row>
    <row r="79" spans="1:22" s="14" customFormat="1" ht="18" hidden="1" customHeight="1">
      <c r="A79" s="507" t="s">
        <v>221</v>
      </c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08"/>
      <c r="M79" s="508"/>
      <c r="N79" s="26"/>
      <c r="O79" s="44"/>
      <c r="P79" s="44"/>
      <c r="V79" s="26"/>
    </row>
    <row r="80" spans="1:22" s="44" customFormat="1" ht="18" hidden="1" customHeight="1">
      <c r="A80" s="507" t="s">
        <v>222</v>
      </c>
      <c r="B80" s="508"/>
      <c r="C80" s="508"/>
      <c r="D80" s="508"/>
      <c r="E80" s="508"/>
      <c r="F80" s="508"/>
      <c r="G80" s="508"/>
      <c r="H80" s="508"/>
      <c r="I80" s="508"/>
      <c r="J80" s="508"/>
      <c r="K80" s="508"/>
      <c r="L80" s="508"/>
      <c r="M80" s="508"/>
      <c r="O80" s="40"/>
      <c r="P80" s="40"/>
      <c r="T80" s="45"/>
    </row>
    <row r="81" spans="1:20" s="44" customFormat="1" ht="18" hidden="1" customHeight="1">
      <c r="A81" s="507" t="s">
        <v>223</v>
      </c>
      <c r="B81" s="508"/>
      <c r="C81" s="508"/>
      <c r="D81" s="508"/>
      <c r="E81" s="508"/>
      <c r="F81" s="508"/>
      <c r="G81" s="508"/>
      <c r="H81" s="508"/>
      <c r="I81" s="508"/>
      <c r="J81" s="508"/>
      <c r="K81" s="508"/>
      <c r="L81" s="508"/>
      <c r="M81" s="508"/>
      <c r="O81" s="42"/>
      <c r="P81" s="42"/>
      <c r="T81" s="45"/>
    </row>
    <row r="82" spans="1:20" s="40" customFormat="1" ht="13.5" hidden="1" customHeight="1">
      <c r="A82" s="507" t="s">
        <v>224</v>
      </c>
      <c r="B82" s="507"/>
      <c r="C82" s="507"/>
      <c r="D82" s="507"/>
      <c r="E82" s="507"/>
      <c r="F82" s="507"/>
      <c r="G82" s="507"/>
      <c r="H82" s="507"/>
      <c r="I82" s="507"/>
      <c r="J82" s="507"/>
      <c r="K82" s="507"/>
      <c r="L82" s="507"/>
      <c r="M82" s="507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2:M82"/>
    <mergeCell ref="A76:M76"/>
    <mergeCell ref="A77:M77"/>
    <mergeCell ref="L9:L10"/>
    <mergeCell ref="M9:M10"/>
    <mergeCell ref="A78:M78"/>
    <mergeCell ref="A79:M79"/>
    <mergeCell ref="A80:M80"/>
    <mergeCell ref="A81:M81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7" t="s">
        <v>225</v>
      </c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8"/>
      <c r="X9" s="518"/>
      <c r="Y9" s="518"/>
      <c r="Z9" s="518"/>
      <c r="AA9" s="518"/>
      <c r="AB9" s="518"/>
      <c r="AC9" s="518"/>
      <c r="AD9" s="518"/>
      <c r="AE9" s="518"/>
      <c r="AF9" s="518"/>
      <c r="AG9" s="518"/>
      <c r="AH9" s="518"/>
      <c r="AI9" s="518"/>
      <c r="AJ9" s="518"/>
      <c r="AK9" s="518"/>
      <c r="AL9" s="518"/>
      <c r="AM9" s="518"/>
      <c r="AN9" s="518"/>
      <c r="AO9" s="518"/>
      <c r="AP9" s="518"/>
      <c r="AQ9" s="518"/>
      <c r="AR9" s="519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337</v>
      </c>
      <c r="C13" s="75"/>
      <c r="D13" s="474">
        <f>'A4'!D13</f>
        <v>0</v>
      </c>
      <c r="E13" s="474">
        <f>'A4'!E13</f>
        <v>0</v>
      </c>
      <c r="F13" s="474">
        <f>'A4'!F13</f>
        <v>0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82.686078539999983</v>
      </c>
      <c r="M13" s="474">
        <f>'A4'!M13</f>
        <v>0</v>
      </c>
      <c r="N13" s="474">
        <f>'A4'!N13</f>
        <v>9.5088037599999993</v>
      </c>
      <c r="O13" s="474">
        <f>'A4'!O13</f>
        <v>134.48879069999995</v>
      </c>
      <c r="P13" s="474">
        <f>'A4'!P13</f>
        <v>0</v>
      </c>
      <c r="Q13" s="474">
        <f>'A4'!Q13</f>
        <v>0</v>
      </c>
      <c r="R13" s="474">
        <f>'A4'!R13</f>
        <v>26.035896960000002</v>
      </c>
      <c r="S13" s="474">
        <f>'A4'!S13</f>
        <v>105.09530672000001</v>
      </c>
      <c r="T13" s="474">
        <f>'A4'!T13</f>
        <v>0</v>
      </c>
      <c r="U13" s="474">
        <f>'A4'!U13</f>
        <v>2.0152E-2</v>
      </c>
      <c r="V13" s="474">
        <f>'A4'!V13</f>
        <v>0</v>
      </c>
      <c r="W13" s="474">
        <f>'A4'!W13</f>
        <v>0</v>
      </c>
      <c r="X13" s="474">
        <f>'A4'!X13</f>
        <v>1.80622E-2</v>
      </c>
      <c r="Y13" s="474">
        <f>'A4'!Y13</f>
        <v>1.4789E-3</v>
      </c>
      <c r="Z13" s="474">
        <f>'A4'!Z13</f>
        <v>8.9340446799999995</v>
      </c>
      <c r="AA13" s="474">
        <f>'A4'!AA13</f>
        <v>0</v>
      </c>
      <c r="AB13" s="474">
        <f>'A4'!AB13</f>
        <v>0</v>
      </c>
      <c r="AC13" s="474">
        <f>'A4'!AC13</f>
        <v>225.62445704000004</v>
      </c>
      <c r="AD13" s="474">
        <f>'A4'!AD13</f>
        <v>241.09186175000002</v>
      </c>
      <c r="AE13" s="474">
        <f>'A4'!AE13</f>
        <v>0</v>
      </c>
      <c r="AF13" s="474">
        <f>'A4'!AF13</f>
        <v>0</v>
      </c>
      <c r="AG13" s="474">
        <f>'A4'!AG13</f>
        <v>59.011606180000008</v>
      </c>
      <c r="AH13" s="474">
        <f>'A4'!AH13</f>
        <v>0</v>
      </c>
      <c r="AI13" s="474">
        <f>'A4'!AI13</f>
        <v>0</v>
      </c>
      <c r="AJ13" s="474">
        <f>'A4'!AJ13</f>
        <v>9.0407400000000002E-3</v>
      </c>
      <c r="AK13" s="474">
        <f>'A4'!AK13</f>
        <v>0</v>
      </c>
      <c r="AL13" s="474">
        <f>'A4'!AL13</f>
        <v>6.4450232800000009</v>
      </c>
      <c r="AM13" s="474">
        <f>'A4'!AM13</f>
        <v>0</v>
      </c>
      <c r="AN13" s="474">
        <f>'A4'!AN13</f>
        <v>0</v>
      </c>
      <c r="AO13" s="474">
        <f>'A4'!AO13</f>
        <v>0</v>
      </c>
      <c r="AP13" s="474">
        <f>'A4'!AP13</f>
        <v>0</v>
      </c>
      <c r="AQ13" s="474">
        <f>'A4'!AQ13</f>
        <v>1.5553145800000001</v>
      </c>
      <c r="AR13" s="474">
        <f>'A4'!AR13</f>
        <v>921.86177398000041</v>
      </c>
    </row>
    <row r="14" spans="1:45" s="14" customFormat="1" ht="18" customHeight="1">
      <c r="A14" s="77"/>
      <c r="B14" s="12" t="s">
        <v>331</v>
      </c>
      <c r="C14" s="75"/>
      <c r="D14" s="396">
        <f>'A4'!D14</f>
        <v>0</v>
      </c>
      <c r="E14" s="396">
        <f>'A4'!E14</f>
        <v>0</v>
      </c>
      <c r="F14" s="396">
        <f>'A4'!F14</f>
        <v>0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19.283167539999997</v>
      </c>
      <c r="M14" s="396">
        <f>'A4'!M14</f>
        <v>0</v>
      </c>
      <c r="N14" s="396">
        <f>'A4'!N14</f>
        <v>3.4179349800000001</v>
      </c>
      <c r="O14" s="396">
        <f>'A4'!O14</f>
        <v>126.57926005999995</v>
      </c>
      <c r="P14" s="396">
        <f>'A4'!P14</f>
        <v>0</v>
      </c>
      <c r="Q14" s="396">
        <f>'A4'!Q14</f>
        <v>0</v>
      </c>
      <c r="R14" s="396">
        <f>'A4'!R14</f>
        <v>12.943624000000002</v>
      </c>
      <c r="S14" s="396">
        <f>'A4'!S14</f>
        <v>0.55627843999999993</v>
      </c>
      <c r="T14" s="396">
        <f>'A4'!T14</f>
        <v>0</v>
      </c>
      <c r="U14" s="396">
        <f>'A4'!U14</f>
        <v>0</v>
      </c>
      <c r="V14" s="396">
        <f>'A4'!V14</f>
        <v>0</v>
      </c>
      <c r="W14" s="396">
        <f>'A4'!W14</f>
        <v>0</v>
      </c>
      <c r="X14" s="396">
        <f>'A4'!X14</f>
        <v>0</v>
      </c>
      <c r="Y14" s="396">
        <f>'A4'!Y14</f>
        <v>1.4789E-3</v>
      </c>
      <c r="Z14" s="396">
        <f>'A4'!Z14</f>
        <v>8.9340446799999995</v>
      </c>
      <c r="AA14" s="396">
        <f>'A4'!AA14</f>
        <v>0</v>
      </c>
      <c r="AB14" s="396">
        <f>'A4'!AB14</f>
        <v>0</v>
      </c>
      <c r="AC14" s="396">
        <f>'A4'!AC14</f>
        <v>132.45214847</v>
      </c>
      <c r="AD14" s="396">
        <f>'A4'!AD14</f>
        <v>87.380967990000016</v>
      </c>
      <c r="AE14" s="396">
        <f>'A4'!AE14</f>
        <v>0</v>
      </c>
      <c r="AF14" s="396">
        <f>'A4'!AF14</f>
        <v>0</v>
      </c>
      <c r="AG14" s="396">
        <f>'A4'!AG14</f>
        <v>33.920771640000005</v>
      </c>
      <c r="AH14" s="396">
        <f>'A4'!AH14</f>
        <v>0</v>
      </c>
      <c r="AI14" s="396">
        <f>'A4'!AI14</f>
        <v>0</v>
      </c>
      <c r="AJ14" s="396">
        <f>'A4'!AJ14</f>
        <v>0</v>
      </c>
      <c r="AK14" s="396">
        <f>'A4'!AK14</f>
        <v>0</v>
      </c>
      <c r="AL14" s="396">
        <f>'A4'!AL14</f>
        <v>0.30943136000000004</v>
      </c>
      <c r="AM14" s="396">
        <f>'A4'!AM14</f>
        <v>0</v>
      </c>
      <c r="AN14" s="396">
        <f>'A4'!AN14</f>
        <v>0</v>
      </c>
      <c r="AO14" s="396">
        <f>'A4'!AO14</f>
        <v>0</v>
      </c>
      <c r="AP14" s="396">
        <f>'A4'!AP14</f>
        <v>0</v>
      </c>
      <c r="AQ14" s="396">
        <f>'A4'!AQ14</f>
        <v>0</v>
      </c>
      <c r="AR14" s="396">
        <f>'A4'!AR14</f>
        <v>102.26292754000001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1.6006155000000002</v>
      </c>
      <c r="M15" s="396">
        <f>'A4'!M15</f>
        <v>0</v>
      </c>
      <c r="N15" s="396">
        <f>'A4'!N15</f>
        <v>0.22897828000000001</v>
      </c>
      <c r="O15" s="396">
        <f>'A4'!O15</f>
        <v>0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8.7734749199999964</v>
      </c>
      <c r="AD15" s="396">
        <f>'A4'!AD15</f>
        <v>15.214842999999998</v>
      </c>
      <c r="AE15" s="396">
        <f>'A4'!AE15</f>
        <v>0</v>
      </c>
      <c r="AF15" s="396">
        <f>'A4'!AF15</f>
        <v>0</v>
      </c>
      <c r="AG15" s="396">
        <f>'A4'!AG15</f>
        <v>0.91761459999999995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41.029072500000005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0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17.682552039999997</v>
      </c>
      <c r="M16" s="396">
        <f>'A4'!M16</f>
        <v>0</v>
      </c>
      <c r="N16" s="396">
        <f>'A4'!N16</f>
        <v>3.1889566999999999</v>
      </c>
      <c r="O16" s="396">
        <f>'A4'!O16</f>
        <v>126.57926005999995</v>
      </c>
      <c r="P16" s="396">
        <f>'A4'!P16</f>
        <v>0</v>
      </c>
      <c r="Q16" s="396">
        <f>'A4'!Q16</f>
        <v>0</v>
      </c>
      <c r="R16" s="396">
        <f>'A4'!R16</f>
        <v>12.943624000000002</v>
      </c>
      <c r="S16" s="396">
        <f>'A4'!S16</f>
        <v>0.55627843999999993</v>
      </c>
      <c r="T16" s="396">
        <f>'A4'!T16</f>
        <v>0</v>
      </c>
      <c r="U16" s="396">
        <f>'A4'!U16</f>
        <v>0</v>
      </c>
      <c r="V16" s="396">
        <f>'A4'!V16</f>
        <v>0</v>
      </c>
      <c r="W16" s="396">
        <f>'A4'!W16</f>
        <v>0</v>
      </c>
      <c r="X16" s="396">
        <f>'A4'!X16</f>
        <v>0</v>
      </c>
      <c r="Y16" s="396">
        <f>'A4'!Y16</f>
        <v>1.4789E-3</v>
      </c>
      <c r="Z16" s="396">
        <f>'A4'!Z16</f>
        <v>8.9340446799999995</v>
      </c>
      <c r="AA16" s="396">
        <f>'A4'!AA16</f>
        <v>0</v>
      </c>
      <c r="AB16" s="396">
        <f>'A4'!AB16</f>
        <v>0</v>
      </c>
      <c r="AC16" s="396">
        <f>'A4'!AC16</f>
        <v>123.67867355</v>
      </c>
      <c r="AD16" s="396">
        <f>'A4'!AD16</f>
        <v>72.166124990000014</v>
      </c>
      <c r="AE16" s="396">
        <f>'A4'!AE16</f>
        <v>0</v>
      </c>
      <c r="AF16" s="396">
        <f>'A4'!AF16</f>
        <v>0</v>
      </c>
      <c r="AG16" s="396">
        <f>'A4'!AG16</f>
        <v>33.003157040000005</v>
      </c>
      <c r="AH16" s="396">
        <f>'A4'!AH16</f>
        <v>0</v>
      </c>
      <c r="AI16" s="396">
        <f>'A4'!AI16</f>
        <v>0</v>
      </c>
      <c r="AJ16" s="396">
        <f>'A4'!AJ16</f>
        <v>0</v>
      </c>
      <c r="AK16" s="396">
        <f>'A4'!AK16</f>
        <v>0</v>
      </c>
      <c r="AL16" s="396">
        <f>'A4'!AL16</f>
        <v>0.30943136000000004</v>
      </c>
      <c r="AM16" s="396">
        <f>'A4'!AM16</f>
        <v>0</v>
      </c>
      <c r="AN16" s="396">
        <f>'A4'!AN16</f>
        <v>0</v>
      </c>
      <c r="AO16" s="396">
        <f>'A4'!AO16</f>
        <v>0</v>
      </c>
      <c r="AP16" s="396">
        <f>'A4'!AP16</f>
        <v>0</v>
      </c>
      <c r="AQ16" s="396">
        <f>'A4'!AQ16</f>
        <v>0</v>
      </c>
      <c r="AR16" s="396">
        <f>'A4'!AR16</f>
        <v>61.233855040000002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31.79055992</v>
      </c>
      <c r="M17" s="396">
        <f>'A4'!M17</f>
        <v>0</v>
      </c>
      <c r="N17" s="396">
        <f>'A4'!N17</f>
        <v>2.9743983600000004</v>
      </c>
      <c r="O17" s="396">
        <f>'A4'!O17</f>
        <v>0.70092067999999996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0.34867860000000001</v>
      </c>
      <c r="T17" s="396">
        <f>'A4'!T17</f>
        <v>0</v>
      </c>
      <c r="U17" s="396">
        <f>'A4'!U17</f>
        <v>0</v>
      </c>
      <c r="V17" s="396">
        <f>'A4'!V17</f>
        <v>0</v>
      </c>
      <c r="W17" s="396">
        <f>'A4'!W17</f>
        <v>0</v>
      </c>
      <c r="X17" s="396">
        <f>'A4'!X17</f>
        <v>8.7510999999999995E-3</v>
      </c>
      <c r="Y17" s="396">
        <f>'A4'!Y17</f>
        <v>0</v>
      </c>
      <c r="Z17" s="396">
        <f>'A4'!Z17</f>
        <v>0</v>
      </c>
      <c r="AA17" s="396">
        <f>'A4'!AA17</f>
        <v>0</v>
      </c>
      <c r="AB17" s="396">
        <f>'A4'!AB17</f>
        <v>0</v>
      </c>
      <c r="AC17" s="396">
        <f>'A4'!AC17</f>
        <v>50.917911560000015</v>
      </c>
      <c r="AD17" s="396">
        <f>'A4'!AD17</f>
        <v>57.331463939999978</v>
      </c>
      <c r="AE17" s="396">
        <f>'A4'!AE17</f>
        <v>0</v>
      </c>
      <c r="AF17" s="396">
        <f>'A4'!AF17</f>
        <v>0</v>
      </c>
      <c r="AG17" s="396">
        <f>'A4'!AG17</f>
        <v>20.550264780000006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0.46960024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5.5747460000000006E-2</v>
      </c>
      <c r="AR17" s="396">
        <f>'A4'!AR17</f>
        <v>424.10662860000036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13.46169688</v>
      </c>
      <c r="M18" s="396">
        <f>'A4'!M18</f>
        <v>0</v>
      </c>
      <c r="N18" s="396">
        <f>'A4'!N18</f>
        <v>0.12017614</v>
      </c>
      <c r="O18" s="396">
        <f>'A4'!O18</f>
        <v>0.70092067999999996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0</v>
      </c>
      <c r="V18" s="396">
        <f>'A4'!V18</f>
        <v>0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0</v>
      </c>
      <c r="AA18" s="396">
        <f>'A4'!AA18</f>
        <v>0</v>
      </c>
      <c r="AB18" s="396">
        <f>'A4'!AB18</f>
        <v>0</v>
      </c>
      <c r="AC18" s="396">
        <f>'A4'!AC18</f>
        <v>0.39816064000000001</v>
      </c>
      <c r="AD18" s="396">
        <f>'A4'!AD18</f>
        <v>16.952051939999993</v>
      </c>
      <c r="AE18" s="396">
        <f>'A4'!AE18</f>
        <v>0</v>
      </c>
      <c r="AF18" s="396">
        <f>'A4'!AF18</f>
        <v>0</v>
      </c>
      <c r="AG18" s="396">
        <f>'A4'!AG18</f>
        <v>0.55771238000000001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0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3.8304807000000012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18.328863040000002</v>
      </c>
      <c r="M19" s="396">
        <f>'A4'!M19</f>
        <v>0</v>
      </c>
      <c r="N19" s="396">
        <f>'A4'!N19</f>
        <v>2.8542222200000005</v>
      </c>
      <c r="O19" s="396">
        <f>'A4'!O19</f>
        <v>0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0.34867860000000001</v>
      </c>
      <c r="T19" s="396">
        <f>'A4'!T19</f>
        <v>0</v>
      </c>
      <c r="U19" s="396">
        <f>'A4'!U19</f>
        <v>0</v>
      </c>
      <c r="V19" s="396">
        <f>'A4'!V19</f>
        <v>0</v>
      </c>
      <c r="W19" s="396">
        <f>'A4'!W19</f>
        <v>0</v>
      </c>
      <c r="X19" s="396">
        <f>'A4'!X19</f>
        <v>8.7510999999999995E-3</v>
      </c>
      <c r="Y19" s="396">
        <f>'A4'!Y19</f>
        <v>0</v>
      </c>
      <c r="Z19" s="396">
        <f>'A4'!Z19</f>
        <v>0</v>
      </c>
      <c r="AA19" s="396">
        <f>'A4'!AA19</f>
        <v>0</v>
      </c>
      <c r="AB19" s="396">
        <f>'A4'!AB19</f>
        <v>0</v>
      </c>
      <c r="AC19" s="396">
        <f>'A4'!AC19</f>
        <v>50.519750920000014</v>
      </c>
      <c r="AD19" s="396">
        <f>'A4'!AD19</f>
        <v>40.379411999999988</v>
      </c>
      <c r="AE19" s="396">
        <f>'A4'!AE19</f>
        <v>0</v>
      </c>
      <c r="AF19" s="396">
        <f>'A4'!AF19</f>
        <v>0</v>
      </c>
      <c r="AG19" s="396">
        <f>'A4'!AG19</f>
        <v>19.992552400000005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0.46960024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5.5747460000000006E-2</v>
      </c>
      <c r="AR19" s="396">
        <f>'A4'!AR19</f>
        <v>420.27614790000035</v>
      </c>
      <c r="AS19" s="121"/>
    </row>
    <row r="20" spans="1:50" s="14" customFormat="1" ht="18" customHeight="1">
      <c r="A20" s="77"/>
      <c r="B20" s="469" t="s">
        <v>328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0</v>
      </c>
      <c r="P20" s="396">
        <f>'A4'!P20</f>
        <v>0</v>
      </c>
      <c r="Q20" s="396">
        <f>'A4'!Q20</f>
        <v>0</v>
      </c>
      <c r="R20" s="396">
        <f>'A4'!R20</f>
        <v>1.205074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0.38857088000000001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8.5978999999999986E-3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266.03826330000004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0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8.5978999999999986E-3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2.0062799999999999E-2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1.205074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0.38857088000000001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0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266.01820050000003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327</v>
      </c>
      <c r="C23" s="75"/>
      <c r="D23" s="396">
        <f>'A4'!D23</f>
        <v>0</v>
      </c>
      <c r="E23" s="396">
        <f>'A4'!E23</f>
        <v>0</v>
      </c>
      <c r="F23" s="396">
        <f>'A4'!F23</f>
        <v>0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31.612351079999989</v>
      </c>
      <c r="M23" s="396">
        <f>'A4'!M23</f>
        <v>0</v>
      </c>
      <c r="N23" s="396">
        <f>'A4'!N23</f>
        <v>3.1164704199999997</v>
      </c>
      <c r="O23" s="396">
        <f>'A4'!O23</f>
        <v>7.2086099599999987</v>
      </c>
      <c r="P23" s="396">
        <f>'A4'!P23</f>
        <v>0</v>
      </c>
      <c r="Q23" s="396">
        <f>'A4'!Q23</f>
        <v>0</v>
      </c>
      <c r="R23" s="396">
        <f>'A4'!R23</f>
        <v>11.887198959999999</v>
      </c>
      <c r="S23" s="396">
        <f>'A4'!S23</f>
        <v>104.19034968000001</v>
      </c>
      <c r="T23" s="396">
        <f>'A4'!T23</f>
        <v>0</v>
      </c>
      <c r="U23" s="396">
        <f>'A4'!U23</f>
        <v>2.0152E-2</v>
      </c>
      <c r="V23" s="396">
        <f>'A4'!V23</f>
        <v>0</v>
      </c>
      <c r="W23" s="396">
        <f>'A4'!W23</f>
        <v>0</v>
      </c>
      <c r="X23" s="396">
        <f>'A4'!X23</f>
        <v>9.3110999999999992E-3</v>
      </c>
      <c r="Y23" s="396">
        <f>'A4'!Y23</f>
        <v>0</v>
      </c>
      <c r="Z23" s="396">
        <f>'A4'!Z23</f>
        <v>0</v>
      </c>
      <c r="AA23" s="396">
        <f>'A4'!AA23</f>
        <v>0</v>
      </c>
      <c r="AB23" s="396">
        <f>'A4'!AB23</f>
        <v>0</v>
      </c>
      <c r="AC23" s="396">
        <f>'A4'!AC23</f>
        <v>41.865826130000002</v>
      </c>
      <c r="AD23" s="396">
        <f>'A4'!AD23</f>
        <v>96.379429820000027</v>
      </c>
      <c r="AE23" s="396">
        <f>'A4'!AE23</f>
        <v>0</v>
      </c>
      <c r="AF23" s="396">
        <f>'A4'!AF23</f>
        <v>0</v>
      </c>
      <c r="AG23" s="396">
        <f>'A4'!AG23</f>
        <v>4.5319718600000005</v>
      </c>
      <c r="AH23" s="396">
        <f>'A4'!AH23</f>
        <v>0</v>
      </c>
      <c r="AI23" s="396">
        <f>'A4'!AI23</f>
        <v>0</v>
      </c>
      <c r="AJ23" s="396">
        <f>'A4'!AJ23</f>
        <v>9.0407400000000002E-3</v>
      </c>
      <c r="AK23" s="396">
        <f>'A4'!AK23</f>
        <v>0</v>
      </c>
      <c r="AL23" s="396">
        <f>'A4'!AL23</f>
        <v>5.6659916800000012</v>
      </c>
      <c r="AM23" s="396">
        <f>'A4'!AM23</f>
        <v>0</v>
      </c>
      <c r="AN23" s="396">
        <f>'A4'!AN23</f>
        <v>0</v>
      </c>
      <c r="AO23" s="396">
        <f>'A4'!AO23</f>
        <v>0</v>
      </c>
      <c r="AP23" s="396">
        <f>'A4'!AP23</f>
        <v>0</v>
      </c>
      <c r="AQ23" s="396">
        <f>'A4'!AQ23</f>
        <v>1.49956712</v>
      </c>
      <c r="AR23" s="396">
        <f>'A4'!AR23</f>
        <v>129.45395454000004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0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31.612351079999989</v>
      </c>
      <c r="M24" s="396">
        <f>'A4'!M24</f>
        <v>0</v>
      </c>
      <c r="N24" s="396">
        <f>'A4'!N24</f>
        <v>3.0757183399999999</v>
      </c>
      <c r="O24" s="396">
        <f>'A4'!O24</f>
        <v>7.2086099599999987</v>
      </c>
      <c r="P24" s="396">
        <f>'A4'!P24</f>
        <v>0</v>
      </c>
      <c r="Q24" s="396">
        <f>'A4'!Q24</f>
        <v>0</v>
      </c>
      <c r="R24" s="396">
        <f>'A4'!R24</f>
        <v>11.887198959999999</v>
      </c>
      <c r="S24" s="396">
        <f>'A4'!S24</f>
        <v>0.84974267999999997</v>
      </c>
      <c r="T24" s="396">
        <f>'A4'!T24</f>
        <v>0</v>
      </c>
      <c r="U24" s="396">
        <f>'A4'!U24</f>
        <v>2.0152E-2</v>
      </c>
      <c r="V24" s="396">
        <f>'A4'!V24</f>
        <v>0</v>
      </c>
      <c r="W24" s="396">
        <f>'A4'!W24</f>
        <v>0</v>
      </c>
      <c r="X24" s="396">
        <f>'A4'!X24</f>
        <v>9.3110999999999992E-3</v>
      </c>
      <c r="Y24" s="396">
        <f>'A4'!Y24</f>
        <v>0</v>
      </c>
      <c r="Z24" s="396">
        <f>'A4'!Z24</f>
        <v>0</v>
      </c>
      <c r="AA24" s="396">
        <f>'A4'!AA24</f>
        <v>0</v>
      </c>
      <c r="AB24" s="396">
        <f>'A4'!AB24</f>
        <v>0</v>
      </c>
      <c r="AC24" s="396">
        <f>'A4'!AC24</f>
        <v>34.180302610000005</v>
      </c>
      <c r="AD24" s="396">
        <f>'A4'!AD24</f>
        <v>78.193325540000032</v>
      </c>
      <c r="AE24" s="396">
        <f>'A4'!AE24</f>
        <v>0</v>
      </c>
      <c r="AF24" s="396">
        <f>'A4'!AF24</f>
        <v>0</v>
      </c>
      <c r="AG24" s="396">
        <f>'A4'!AG24</f>
        <v>2.7229924000000008</v>
      </c>
      <c r="AH24" s="396">
        <f>'A4'!AH24</f>
        <v>0</v>
      </c>
      <c r="AI24" s="396">
        <f>'A4'!AI24</f>
        <v>0</v>
      </c>
      <c r="AJ24" s="396">
        <f>'A4'!AJ24</f>
        <v>9.0407400000000002E-3</v>
      </c>
      <c r="AK24" s="396">
        <f>'A4'!AK24</f>
        <v>0</v>
      </c>
      <c r="AL24" s="396">
        <f>'A4'!AL24</f>
        <v>5.6659916800000012</v>
      </c>
      <c r="AM24" s="396">
        <f>'A4'!AM24</f>
        <v>0</v>
      </c>
      <c r="AN24" s="396">
        <f>'A4'!AN24</f>
        <v>0</v>
      </c>
      <c r="AO24" s="396">
        <f>'A4'!AO24</f>
        <v>0</v>
      </c>
      <c r="AP24" s="396">
        <f>'A4'!AP24</f>
        <v>0</v>
      </c>
      <c r="AQ24" s="396">
        <f>'A4'!AQ24</f>
        <v>0</v>
      </c>
      <c r="AR24" s="396">
        <f>'A4'!AR24</f>
        <v>107.63304182000006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0</v>
      </c>
      <c r="M25" s="396">
        <f>'A4'!M25</f>
        <v>0</v>
      </c>
      <c r="N25" s="396">
        <f>'A4'!N25</f>
        <v>4.0752079999999996E-2</v>
      </c>
      <c r="O25" s="396">
        <f>'A4'!O25</f>
        <v>0</v>
      </c>
      <c r="P25" s="396">
        <f>'A4'!P25</f>
        <v>0</v>
      </c>
      <c r="Q25" s="396">
        <f>'A4'!Q25</f>
        <v>0</v>
      </c>
      <c r="R25" s="396">
        <f>'A4'!R25</f>
        <v>0</v>
      </c>
      <c r="S25" s="396">
        <f>'A4'!S25</f>
        <v>103.34060700000001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0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7.6855235200000003</v>
      </c>
      <c r="AD25" s="396">
        <f>'A4'!AD25</f>
        <v>18.186104279999999</v>
      </c>
      <c r="AE25" s="396">
        <f>'A4'!AE25</f>
        <v>0</v>
      </c>
      <c r="AF25" s="396">
        <f>'A4'!AF25</f>
        <v>0</v>
      </c>
      <c r="AG25" s="396">
        <f>'A4'!AG25</f>
        <v>1.8089794599999998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0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1.49956712</v>
      </c>
      <c r="AR25" s="396">
        <f>'A4'!AR25</f>
        <v>21.820912719999995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338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12.818363650000004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339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12.818363650000004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340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0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95.504442189999992</v>
      </c>
      <c r="M29" s="396">
        <f>'A4'!M29</f>
        <v>0</v>
      </c>
      <c r="N29" s="396">
        <f>'A4'!N29</f>
        <v>9.5088037599999993</v>
      </c>
      <c r="O29" s="396">
        <f>'A4'!O29</f>
        <v>134.48879069999995</v>
      </c>
      <c r="P29" s="396">
        <f>'A4'!P29</f>
        <v>0</v>
      </c>
      <c r="Q29" s="396">
        <f>'A4'!Q29</f>
        <v>0</v>
      </c>
      <c r="R29" s="396">
        <f>'A4'!R29</f>
        <v>26.035896960000002</v>
      </c>
      <c r="S29" s="396">
        <f>'A4'!S29</f>
        <v>105.09530672000001</v>
      </c>
      <c r="T29" s="396">
        <f>'A4'!T29</f>
        <v>0</v>
      </c>
      <c r="U29" s="396">
        <f>'A4'!U29</f>
        <v>2.0152E-2</v>
      </c>
      <c r="V29" s="396">
        <f>'A4'!V29</f>
        <v>0</v>
      </c>
      <c r="W29" s="396">
        <f>'A4'!W29</f>
        <v>0</v>
      </c>
      <c r="X29" s="396">
        <f>'A4'!X29</f>
        <v>1.80622E-2</v>
      </c>
      <c r="Y29" s="396">
        <f>'A4'!Y29</f>
        <v>1.4789E-3</v>
      </c>
      <c r="Z29" s="396">
        <f>'A4'!Z29</f>
        <v>8.9340446799999995</v>
      </c>
      <c r="AA29" s="396">
        <f>'A4'!AA29</f>
        <v>0</v>
      </c>
      <c r="AB29" s="396">
        <f>'A4'!AB29</f>
        <v>0</v>
      </c>
      <c r="AC29" s="396">
        <f>'A4'!AC29</f>
        <v>225.62445704000004</v>
      </c>
      <c r="AD29" s="396">
        <f>'A4'!AD29</f>
        <v>241.09186175000002</v>
      </c>
      <c r="AE29" s="396">
        <f>'A4'!AE29</f>
        <v>0</v>
      </c>
      <c r="AF29" s="396">
        <f>'A4'!AF29</f>
        <v>0</v>
      </c>
      <c r="AG29" s="396">
        <f>'A4'!AG29</f>
        <v>59.011606180000008</v>
      </c>
      <c r="AH29" s="396">
        <f>'A4'!AH29</f>
        <v>0</v>
      </c>
      <c r="AI29" s="396">
        <f>'A4'!AI29</f>
        <v>0</v>
      </c>
      <c r="AJ29" s="396">
        <f>'A4'!AJ29</f>
        <v>9.0407400000000002E-3</v>
      </c>
      <c r="AK29" s="396">
        <f>'A4'!AK29</f>
        <v>0</v>
      </c>
      <c r="AL29" s="396">
        <f>'A4'!AL29</f>
        <v>6.4450232800000009</v>
      </c>
      <c r="AM29" s="396">
        <f>'A4'!AM29</f>
        <v>0</v>
      </c>
      <c r="AN29" s="396">
        <f>'A4'!AN29</f>
        <v>0</v>
      </c>
      <c r="AO29" s="396">
        <f>'A4'!AO29</f>
        <v>0</v>
      </c>
      <c r="AP29" s="396">
        <f>'A4'!AP29</f>
        <v>0</v>
      </c>
      <c r="AQ29" s="396">
        <f>'A4'!AQ29</f>
        <v>1.5553145800000001</v>
      </c>
      <c r="AR29" s="396">
        <f>'A4'!AR29</f>
        <v>921.86177398000041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337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204.02251036000001</v>
      </c>
      <c r="M32" s="474">
        <f>'A4'!M32</f>
        <v>0</v>
      </c>
      <c r="N32" s="474">
        <f>'A4'!N32</f>
        <v>0.50797429999999999</v>
      </c>
      <c r="O32" s="474">
        <f>'A4'!O32</f>
        <v>0</v>
      </c>
      <c r="P32" s="474">
        <f>'A4'!P32</f>
        <v>0</v>
      </c>
      <c r="Q32" s="474">
        <f>'A4'!Q32</f>
        <v>0</v>
      </c>
      <c r="R32" s="474">
        <f>'A4'!R32</f>
        <v>0.06</v>
      </c>
      <c r="S32" s="474">
        <f>'A4'!S32</f>
        <v>0</v>
      </c>
      <c r="T32" s="474">
        <f>'A4'!T32</f>
        <v>0</v>
      </c>
      <c r="U32" s="474">
        <f>'A4'!U32</f>
        <v>0</v>
      </c>
      <c r="V32" s="474">
        <f>'A4'!V32</f>
        <v>20.01291032</v>
      </c>
      <c r="W32" s="474">
        <f>'A4'!W32</f>
        <v>0</v>
      </c>
      <c r="X32" s="474">
        <f>'A4'!X32</f>
        <v>0</v>
      </c>
      <c r="Y32" s="474">
        <f>'A4'!Y32</f>
        <v>0</v>
      </c>
      <c r="Z32" s="474">
        <f>'A4'!Z32</f>
        <v>0</v>
      </c>
      <c r="AA32" s="474">
        <f>'A4'!AA32</f>
        <v>0</v>
      </c>
      <c r="AB32" s="474">
        <f>'A4'!AB32</f>
        <v>0</v>
      </c>
      <c r="AC32" s="474">
        <f>'A4'!AC32</f>
        <v>6.5115499999999993E-2</v>
      </c>
      <c r="AD32" s="474">
        <f>'A4'!AD32</f>
        <v>34.691232299999989</v>
      </c>
      <c r="AE32" s="474">
        <f>'A4'!AE32</f>
        <v>0</v>
      </c>
      <c r="AF32" s="474">
        <f>'A4'!AF32</f>
        <v>0</v>
      </c>
      <c r="AG32" s="474">
        <f>'A4'!AG32</f>
        <v>0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0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10.70542854</v>
      </c>
      <c r="AR32" s="474">
        <f>'A4'!AR32</f>
        <v>161.80347589999997</v>
      </c>
    </row>
    <row r="33" spans="1:67" s="26" customFormat="1" ht="18" customHeight="1">
      <c r="A33" s="74"/>
      <c r="B33" s="12" t="s">
        <v>331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40</v>
      </c>
      <c r="M33" s="396">
        <f>'A4'!M33</f>
        <v>0</v>
      </c>
      <c r="N33" s="396">
        <f>'A4'!N33</f>
        <v>0</v>
      </c>
      <c r="O33" s="396">
        <f>'A4'!O33</f>
        <v>0</v>
      </c>
      <c r="P33" s="396">
        <f>'A4'!P33</f>
        <v>0</v>
      </c>
      <c r="Q33" s="396">
        <f>'A4'!Q33</f>
        <v>0</v>
      </c>
      <c r="R33" s="396">
        <f>'A4'!R33</f>
        <v>0.06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0</v>
      </c>
      <c r="W33" s="396">
        <f>'A4'!W33</f>
        <v>0</v>
      </c>
      <c r="X33" s="396">
        <f>'A4'!X33</f>
        <v>0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0</v>
      </c>
      <c r="AD33" s="396">
        <f>'A4'!AD33</f>
        <v>24.703083589999991</v>
      </c>
      <c r="AE33" s="396">
        <f>'A4'!AE33</f>
        <v>0</v>
      </c>
      <c r="AF33" s="396">
        <f>'A4'!AF33</f>
        <v>0</v>
      </c>
      <c r="AG33" s="396">
        <f>'A4'!AG33</f>
        <v>0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130.55074899999997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</v>
      </c>
      <c r="AD34" s="396">
        <f>'A4'!AD34</f>
        <v>1.420685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5.0575619999999999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40</v>
      </c>
      <c r="M35" s="396">
        <f>'A4'!M35</f>
        <v>0</v>
      </c>
      <c r="N35" s="396">
        <f>'A4'!N35</f>
        <v>0</v>
      </c>
      <c r="O35" s="396">
        <f>'A4'!O35</f>
        <v>0</v>
      </c>
      <c r="P35" s="396">
        <f>'A4'!P35</f>
        <v>0</v>
      </c>
      <c r="Q35" s="396">
        <f>'A4'!Q35</f>
        <v>0</v>
      </c>
      <c r="R35" s="396">
        <f>'A4'!R35</f>
        <v>0.06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0</v>
      </c>
      <c r="W35" s="396">
        <f>'A4'!W35</f>
        <v>0</v>
      </c>
      <c r="X35" s="396">
        <f>'A4'!X35</f>
        <v>0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0</v>
      </c>
      <c r="AD35" s="396">
        <f>'A4'!AD35</f>
        <v>23.282398589999993</v>
      </c>
      <c r="AE35" s="396">
        <f>'A4'!AE35</f>
        <v>0</v>
      </c>
      <c r="AF35" s="396">
        <f>'A4'!AF35</f>
        <v>0</v>
      </c>
      <c r="AG35" s="396">
        <f>'A4'!AG35</f>
        <v>0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125.49318699999998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164.02251036000001</v>
      </c>
      <c r="M36" s="396">
        <f>'A4'!M36</f>
        <v>0</v>
      </c>
      <c r="N36" s="396">
        <f>'A4'!N36</f>
        <v>0.50797429999999999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20.01291032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0</v>
      </c>
      <c r="AD36" s="396">
        <f>'A4'!AD36</f>
        <v>8.1562547099999989</v>
      </c>
      <c r="AE36" s="396">
        <f>'A4'!AE36</f>
        <v>0</v>
      </c>
      <c r="AF36" s="396">
        <f>'A4'!AF36</f>
        <v>0</v>
      </c>
      <c r="AG36" s="396">
        <f>'A4'!AG36</f>
        <v>0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5.2867901000000002</v>
      </c>
      <c r="AR36" s="396">
        <f>'A4'!AR36</f>
        <v>0.92739964000000008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</v>
      </c>
      <c r="AD37" s="396">
        <f>'A4'!AD37</f>
        <v>5.0406387099999996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164.02251036000001</v>
      </c>
      <c r="M38" s="396">
        <f>'A4'!M38</f>
        <v>0</v>
      </c>
      <c r="N38" s="396">
        <f>'A4'!N38</f>
        <v>0.50797429999999999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20.01291032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0</v>
      </c>
      <c r="AD38" s="396">
        <f>'A4'!AD38</f>
        <v>3.1156159999999993</v>
      </c>
      <c r="AE38" s="396">
        <f>'A4'!AE38</f>
        <v>0</v>
      </c>
      <c r="AF38" s="396">
        <f>'A4'!AF38</f>
        <v>0</v>
      </c>
      <c r="AG38" s="396">
        <f>'A4'!AG38</f>
        <v>0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5.2867901000000002</v>
      </c>
      <c r="AR38" s="396">
        <f>'A4'!AR38</f>
        <v>0.92739964000000008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328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6.5115499999999993E-2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6.5115499999999993E-2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327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1.8318939999999997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5.4186384399999996</v>
      </c>
      <c r="AR42" s="396">
        <f>'A4'!AR42</f>
        <v>30.325327260000002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1.8318939999999997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17.880987340000001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0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5.4186384399999996</v>
      </c>
      <c r="AR44" s="396">
        <f>'A4'!AR44</f>
        <v>12.444339920000001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338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0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339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340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0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204.02251036000001</v>
      </c>
      <c r="M48" s="396">
        <f>'A4'!M48</f>
        <v>0</v>
      </c>
      <c r="N48" s="396">
        <f>'A4'!N48</f>
        <v>0.50797429999999999</v>
      </c>
      <c r="O48" s="396">
        <f>'A4'!O48</f>
        <v>0</v>
      </c>
      <c r="P48" s="396">
        <f>'A4'!P48</f>
        <v>0</v>
      </c>
      <c r="Q48" s="396">
        <f>'A4'!Q48</f>
        <v>0</v>
      </c>
      <c r="R48" s="396">
        <f>'A4'!R48</f>
        <v>0.06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20.01291032</v>
      </c>
      <c r="W48" s="396">
        <f>'A4'!W48</f>
        <v>0</v>
      </c>
      <c r="X48" s="396">
        <f>'A4'!X48</f>
        <v>0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6.5115499999999993E-2</v>
      </c>
      <c r="AD48" s="396">
        <f>'A4'!AD48</f>
        <v>34.691232299999989</v>
      </c>
      <c r="AE48" s="396">
        <f>'A4'!AE48</f>
        <v>0</v>
      </c>
      <c r="AF48" s="396">
        <f>'A4'!AF48</f>
        <v>0</v>
      </c>
      <c r="AG48" s="396">
        <f>'A4'!AG48</f>
        <v>0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10.70542854</v>
      </c>
      <c r="AR48" s="396">
        <f>'A4'!AR48</f>
        <v>161.80347589999997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0</v>
      </c>
      <c r="M50" s="396">
        <f>'A4'!M50</f>
        <v>0</v>
      </c>
      <c r="N50" s="396">
        <f>'A4'!N50</f>
        <v>0.50797429999999999</v>
      </c>
      <c r="O50" s="396">
        <f>'A4'!O50</f>
        <v>0</v>
      </c>
      <c r="P50" s="396">
        <f>'A4'!P50</f>
        <v>0</v>
      </c>
      <c r="Q50" s="396">
        <f>'A4'!Q50</f>
        <v>0</v>
      </c>
      <c r="R50" s="396">
        <f>'A4'!R50</f>
        <v>0.06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0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0</v>
      </c>
      <c r="AD50" s="396">
        <f>'A4'!AD50</f>
        <v>34.69123230000001</v>
      </c>
      <c r="AE50" s="396">
        <f>'A4'!AE50</f>
        <v>0</v>
      </c>
      <c r="AF50" s="396">
        <f>'A4'!AF50</f>
        <v>0</v>
      </c>
      <c r="AG50" s="396">
        <f>'A4'!AG50</f>
        <v>0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1.6001898800000001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123.98388696000001</v>
      </c>
      <c r="M51" s="396">
        <f>'A4'!M51</f>
        <v>0</v>
      </c>
      <c r="N51" s="396">
        <f>'A4'!N51</f>
        <v>0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20.01291032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6.5115499999999993E-2</v>
      </c>
      <c r="AD51" s="396">
        <f>'A4'!AD51</f>
        <v>0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10.705428540000002</v>
      </c>
      <c r="AR51" s="396">
        <f>'A4'!AR51</f>
        <v>160.20328602000004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80.038623399999992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0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337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1.5635245799999999</v>
      </c>
      <c r="M55" s="474">
        <f>'A4'!M55</f>
        <v>0</v>
      </c>
      <c r="N55" s="474">
        <f>'A4'!N55</f>
        <v>43.84166707</v>
      </c>
      <c r="O55" s="474">
        <f>'A4'!O55</f>
        <v>7.7381975199999991</v>
      </c>
      <c r="P55" s="474">
        <f>'A4'!P55</f>
        <v>0</v>
      </c>
      <c r="Q55" s="474">
        <f>'A4'!Q55</f>
        <v>0</v>
      </c>
      <c r="R55" s="474">
        <f>'A4'!R55</f>
        <v>13.077866</v>
      </c>
      <c r="S55" s="474">
        <f>'A4'!S55</f>
        <v>0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0.48264489999999999</v>
      </c>
      <c r="Z55" s="474">
        <f>'A4'!Z55</f>
        <v>0</v>
      </c>
      <c r="AA55" s="474">
        <f>'A4'!AA55</f>
        <v>0</v>
      </c>
      <c r="AB55" s="474">
        <f>'A4'!AB55</f>
        <v>0</v>
      </c>
      <c r="AC55" s="474">
        <f>'A4'!AC55</f>
        <v>301.28065581999999</v>
      </c>
      <c r="AD55" s="474">
        <f>'A4'!AD55</f>
        <v>716.99580199999991</v>
      </c>
      <c r="AE55" s="474">
        <f>'A4'!AE55</f>
        <v>0</v>
      </c>
      <c r="AF55" s="474">
        <f>'A4'!AF55</f>
        <v>0</v>
      </c>
      <c r="AG55" s="474">
        <f>'A4'!AG55</f>
        <v>1.6962050999999994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7.4347104399999999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1.1824976800000002</v>
      </c>
      <c r="AR55" s="474">
        <f>'A4'!AR55</f>
        <v>2950.5196743300016</v>
      </c>
    </row>
    <row r="56" spans="1:56" s="14" customFormat="1" ht="18" customHeight="1">
      <c r="A56" s="77"/>
      <c r="B56" s="12" t="s">
        <v>331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1.5635245799999999</v>
      </c>
      <c r="M56" s="396">
        <f>'A4'!M56</f>
        <v>0</v>
      </c>
      <c r="N56" s="396">
        <f>'A4'!N56</f>
        <v>0</v>
      </c>
      <c r="O56" s="396">
        <f>'A4'!O56</f>
        <v>3.2156650599999992</v>
      </c>
      <c r="P56" s="396">
        <f>'A4'!P56</f>
        <v>0</v>
      </c>
      <c r="Q56" s="396">
        <f>'A4'!Q56</f>
        <v>0</v>
      </c>
      <c r="R56" s="396">
        <f>'A4'!R56</f>
        <v>0</v>
      </c>
      <c r="S56" s="396">
        <f>'A4'!S56</f>
        <v>0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0.48264489999999999</v>
      </c>
      <c r="Z56" s="396">
        <f>'A4'!Z56</f>
        <v>0</v>
      </c>
      <c r="AA56" s="396">
        <f>'A4'!AA56</f>
        <v>0</v>
      </c>
      <c r="AB56" s="396">
        <f>'A4'!AB56</f>
        <v>0</v>
      </c>
      <c r="AC56" s="396">
        <f>'A4'!AC56</f>
        <v>88.843975839999999</v>
      </c>
      <c r="AD56" s="396">
        <f>'A4'!AD56</f>
        <v>277.11226899999997</v>
      </c>
      <c r="AE56" s="396">
        <f>'A4'!AE56</f>
        <v>0</v>
      </c>
      <c r="AF56" s="396">
        <f>'A4'!AF56</f>
        <v>0</v>
      </c>
      <c r="AG56" s="396">
        <f>'A4'!AG56</f>
        <v>1.6962050999999994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6.23443726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9.0934700000000007E-2</v>
      </c>
      <c r="AR56" s="396">
        <f>'A4'!AR56</f>
        <v>121.53767642000001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0</v>
      </c>
      <c r="AD57" s="396">
        <f>'A4'!AD57</f>
        <v>5.992593999999996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32.811154720000005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1.5635245799999999</v>
      </c>
      <c r="M58" s="396">
        <f>'A4'!M58</f>
        <v>0</v>
      </c>
      <c r="N58" s="396">
        <f>'A4'!N58</f>
        <v>0</v>
      </c>
      <c r="O58" s="396">
        <f>'A4'!O58</f>
        <v>3.2156650599999992</v>
      </c>
      <c r="P58" s="396">
        <f>'A4'!P58</f>
        <v>0</v>
      </c>
      <c r="Q58" s="396">
        <f>'A4'!Q58</f>
        <v>0</v>
      </c>
      <c r="R58" s="396">
        <f>'A4'!R58</f>
        <v>0</v>
      </c>
      <c r="S58" s="396">
        <f>'A4'!S58</f>
        <v>0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0.48264489999999999</v>
      </c>
      <c r="Z58" s="396">
        <f>'A4'!Z58</f>
        <v>0</v>
      </c>
      <c r="AA58" s="396">
        <f>'A4'!AA58</f>
        <v>0</v>
      </c>
      <c r="AB58" s="396">
        <f>'A4'!AB58</f>
        <v>0</v>
      </c>
      <c r="AC58" s="396">
        <f>'A4'!AC58</f>
        <v>88.843975839999999</v>
      </c>
      <c r="AD58" s="396">
        <f>'A4'!AD58</f>
        <v>271.11967499999997</v>
      </c>
      <c r="AE58" s="396">
        <f>'A4'!AE58</f>
        <v>0</v>
      </c>
      <c r="AF58" s="396">
        <f>'A4'!AF58</f>
        <v>0</v>
      </c>
      <c r="AG58" s="396">
        <f>'A4'!AG58</f>
        <v>1.6962050999999994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6.23443726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9.0934700000000007E-2</v>
      </c>
      <c r="AR58" s="396">
        <f>'A4'!AR58</f>
        <v>88.726521700000006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43.84166707</v>
      </c>
      <c r="O59" s="396">
        <f>'A4'!O59</f>
        <v>3.5222215599999998</v>
      </c>
      <c r="P59" s="396">
        <f>'A4'!P59</f>
        <v>0</v>
      </c>
      <c r="Q59" s="396">
        <f>'A4'!Q59</f>
        <v>0</v>
      </c>
      <c r="R59" s="396">
        <f>'A4'!R59</f>
        <v>13.077866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0</v>
      </c>
      <c r="AA59" s="396">
        <f>'A4'!AA59</f>
        <v>0</v>
      </c>
      <c r="AB59" s="396">
        <f>'A4'!AB59</f>
        <v>0</v>
      </c>
      <c r="AC59" s="396">
        <f>'A4'!AC59</f>
        <v>140.69755577999999</v>
      </c>
      <c r="AD59" s="396">
        <f>'A4'!AD59</f>
        <v>316.62154700000002</v>
      </c>
      <c r="AE59" s="396">
        <f>'A4'!AE59</f>
        <v>0</v>
      </c>
      <c r="AF59" s="396">
        <f>'A4'!AF59</f>
        <v>0</v>
      </c>
      <c r="AG59" s="396">
        <f>'A4'!AG59</f>
        <v>0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0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3.0105E-2</v>
      </c>
      <c r="AR59" s="396">
        <f>'A4'!AR59</f>
        <v>2749.4496042300016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0</v>
      </c>
      <c r="AD60" s="396">
        <f>'A4'!AD60</f>
        <v>47.102043000000002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5.080446199999999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43.84166707</v>
      </c>
      <c r="O61" s="396">
        <f>'A4'!O61</f>
        <v>3.5222215599999998</v>
      </c>
      <c r="P61" s="396">
        <f>'A4'!P61</f>
        <v>0</v>
      </c>
      <c r="Q61" s="396">
        <f>'A4'!Q61</f>
        <v>0</v>
      </c>
      <c r="R61" s="396">
        <f>'A4'!R61</f>
        <v>13.077866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0</v>
      </c>
      <c r="AA61" s="396">
        <f>'A4'!AA61</f>
        <v>0</v>
      </c>
      <c r="AB61" s="396">
        <f>'A4'!AB61</f>
        <v>0</v>
      </c>
      <c r="AC61" s="396">
        <f>'A4'!AC61</f>
        <v>140.69755577999999</v>
      </c>
      <c r="AD61" s="396">
        <f>'A4'!AD61</f>
        <v>269.51950400000004</v>
      </c>
      <c r="AE61" s="396">
        <f>'A4'!AE61</f>
        <v>0</v>
      </c>
      <c r="AF61" s="396">
        <f>'A4'!AF61</f>
        <v>0</v>
      </c>
      <c r="AG61" s="396">
        <f>'A4'!AG61</f>
        <v>0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0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3.0105E-2</v>
      </c>
      <c r="AR61" s="396">
        <f>'A4'!AR61</f>
        <v>2744.3691580300015</v>
      </c>
    </row>
    <row r="62" spans="1:56" s="14" customFormat="1" ht="18" customHeight="1">
      <c r="A62" s="77"/>
      <c r="B62" s="469" t="s">
        <v>328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1.5148832399999999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0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1.5148832399999999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0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327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0</v>
      </c>
      <c r="M65" s="396">
        <f>'A4'!M65</f>
        <v>0</v>
      </c>
      <c r="N65" s="396">
        <f>'A4'!N65</f>
        <v>0</v>
      </c>
      <c r="O65" s="396">
        <f>'A4'!O65</f>
        <v>1.0003108999999999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70.224240960000003</v>
      </c>
      <c r="AD65" s="396">
        <f>'A4'!AD65</f>
        <v>123.26198599999998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1.2002731800000002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1.0614579800000001</v>
      </c>
      <c r="AR65" s="396">
        <f>'A4'!AR65</f>
        <v>79.532393680000027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1.0003108999999999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21.012570040000004</v>
      </c>
      <c r="AD66" s="396">
        <f>'A4'!AD66</f>
        <v>56.700108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1.2002731800000002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0</v>
      </c>
      <c r="AR66" s="396">
        <f>'A4'!AR66</f>
        <v>11.999424860000003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49.211670919999996</v>
      </c>
      <c r="AD67" s="396">
        <f>'A4'!AD67</f>
        <v>66.561877999999979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1.0614579800000001</v>
      </c>
      <c r="AR67" s="396">
        <f>'A4'!AR67</f>
        <v>67.532968820000022</v>
      </c>
    </row>
    <row r="68" spans="1:44" s="14" customFormat="1" ht="18" customHeight="1">
      <c r="A68" s="77"/>
      <c r="B68" s="28" t="s">
        <v>338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339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340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1.5635245799999999</v>
      </c>
      <c r="M71" s="396">
        <f>'A4'!M71</f>
        <v>0</v>
      </c>
      <c r="N71" s="396">
        <f>'A4'!N71</f>
        <v>43.84166707</v>
      </c>
      <c r="O71" s="396">
        <f>'A4'!O71</f>
        <v>7.7381975199999991</v>
      </c>
      <c r="P71" s="396">
        <f>'A4'!P71</f>
        <v>0</v>
      </c>
      <c r="Q71" s="396">
        <f>'A4'!Q71</f>
        <v>0</v>
      </c>
      <c r="R71" s="396">
        <f>'A4'!R71</f>
        <v>13.077866</v>
      </c>
      <c r="S71" s="396">
        <f>'A4'!S71</f>
        <v>0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0.48264489999999999</v>
      </c>
      <c r="Z71" s="396">
        <f>'A4'!Z71</f>
        <v>0</v>
      </c>
      <c r="AA71" s="396">
        <f>'A4'!AA71</f>
        <v>0</v>
      </c>
      <c r="AB71" s="396">
        <f>'A4'!AB71</f>
        <v>0</v>
      </c>
      <c r="AC71" s="396">
        <f>'A4'!AC71</f>
        <v>301.28065581999999</v>
      </c>
      <c r="AD71" s="396">
        <f>'A4'!AD71</f>
        <v>716.99580199999991</v>
      </c>
      <c r="AE71" s="396">
        <f>'A4'!AE71</f>
        <v>0</v>
      </c>
      <c r="AF71" s="396">
        <f>'A4'!AF71</f>
        <v>0</v>
      </c>
      <c r="AG71" s="396">
        <f>'A4'!AG71</f>
        <v>1.6962050999999994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7.4347104399999999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1.1824976800000002</v>
      </c>
      <c r="AR71" s="396">
        <f>'A4'!AR71</f>
        <v>2950.5196743300016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0.78225104000000001</v>
      </c>
      <c r="M73" s="396">
        <f>'A4'!M73</f>
        <v>0</v>
      </c>
      <c r="N73" s="396">
        <f>'A4'!N73</f>
        <v>42.670812649999995</v>
      </c>
      <c r="O73" s="396">
        <f>'A4'!O73</f>
        <v>6.8693427199999988</v>
      </c>
      <c r="P73" s="396">
        <f>'A4'!P73</f>
        <v>0</v>
      </c>
      <c r="Q73" s="396">
        <f>'A4'!Q73</f>
        <v>0</v>
      </c>
      <c r="R73" s="396">
        <f>'A4'!R73</f>
        <v>6.5391490000000001</v>
      </c>
      <c r="S73" s="396">
        <f>'A4'!S73</f>
        <v>0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0.24132870000000001</v>
      </c>
      <c r="Z73" s="396">
        <f>'A4'!Z73</f>
        <v>0</v>
      </c>
      <c r="AA73" s="396">
        <f>'A4'!AA73</f>
        <v>0</v>
      </c>
      <c r="AB73" s="396">
        <f>'A4'!AB73</f>
        <v>0</v>
      </c>
      <c r="AC73" s="396">
        <f>'A4'!AC73</f>
        <v>263.86687125999993</v>
      </c>
      <c r="AD73" s="396">
        <f>'A4'!AD73</f>
        <v>716.99580199999968</v>
      </c>
      <c r="AE73" s="396">
        <f>'A4'!AE73</f>
        <v>0</v>
      </c>
      <c r="AF73" s="396">
        <f>'A4'!AF73</f>
        <v>0</v>
      </c>
      <c r="AG73" s="396">
        <f>'A4'!AG73</f>
        <v>1.6962050999999994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6.1819664000000003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1.18249768</v>
      </c>
      <c r="AR73" s="396">
        <f>'A4'!AR73</f>
        <v>2890.0873528700026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0.78127354000000004</v>
      </c>
      <c r="M74" s="396">
        <f>'A4'!M74</f>
        <v>0</v>
      </c>
      <c r="N74" s="396">
        <f>'A4'!N74</f>
        <v>1.17085442</v>
      </c>
      <c r="O74" s="396">
        <f>'A4'!O74</f>
        <v>0.86885480000000004</v>
      </c>
      <c r="P74" s="396">
        <f>'A4'!P74</f>
        <v>0</v>
      </c>
      <c r="Q74" s="396">
        <f>'A4'!Q74</f>
        <v>0</v>
      </c>
      <c r="R74" s="396">
        <f>'A4'!R74</f>
        <v>6.5387169999999992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0.24131620000000001</v>
      </c>
      <c r="Z74" s="396">
        <f>'A4'!Z74</f>
        <v>0</v>
      </c>
      <c r="AA74" s="396">
        <f>'A4'!AA74</f>
        <v>0</v>
      </c>
      <c r="AB74" s="396">
        <f>'A4'!AB74</f>
        <v>0</v>
      </c>
      <c r="AC74" s="396">
        <f>'A4'!AC74</f>
        <v>37.413784560000003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0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1.2527440400000001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0</v>
      </c>
      <c r="AR74" s="396">
        <f>'A4'!AR74</f>
        <v>60.432321460000004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7" t="s">
        <v>226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26"/>
      <c r="O76" s="44"/>
      <c r="P76" s="44"/>
    </row>
    <row r="77" spans="1:44" s="14" customFormat="1" ht="14.25" hidden="1">
      <c r="A77" s="507" t="s">
        <v>227</v>
      </c>
      <c r="B77" s="508"/>
      <c r="C77" s="508"/>
      <c r="D77" s="508"/>
      <c r="E77" s="508"/>
      <c r="F77" s="508"/>
      <c r="G77" s="508"/>
      <c r="H77" s="508"/>
      <c r="I77" s="508"/>
      <c r="J77" s="508"/>
      <c r="K77" s="508"/>
      <c r="L77" s="508"/>
      <c r="M77" s="508"/>
      <c r="AR77" s="274"/>
    </row>
    <row r="78" spans="1:44" s="14" customFormat="1" ht="14.25" hidden="1">
      <c r="A78" s="507" t="s">
        <v>228</v>
      </c>
      <c r="B78" s="508"/>
      <c r="C78" s="508"/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AR78" s="274"/>
    </row>
    <row r="79" spans="1:44" s="44" customFormat="1" ht="12.75" hidden="1" customHeight="1">
      <c r="A79" s="507" t="s">
        <v>229</v>
      </c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08"/>
      <c r="M79" s="508"/>
      <c r="AR79" s="275"/>
    </row>
    <row r="80" spans="1:44" s="40" customFormat="1" ht="12.75" hidden="1" customHeight="1">
      <c r="A80" s="507" t="s">
        <v>230</v>
      </c>
      <c r="B80" s="508"/>
      <c r="C80" s="508"/>
      <c r="D80" s="508"/>
      <c r="E80" s="508"/>
      <c r="F80" s="508"/>
      <c r="G80" s="508"/>
      <c r="H80" s="508"/>
      <c r="I80" s="508"/>
      <c r="J80" s="508"/>
      <c r="K80" s="508"/>
      <c r="L80" s="508"/>
      <c r="M80" s="508"/>
      <c r="AR80" s="197"/>
    </row>
    <row r="81" spans="1:13" ht="14.25" hidden="1">
      <c r="A81" s="507" t="s">
        <v>231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20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331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328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0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327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337</v>
      </c>
      <c r="C28" s="75"/>
      <c r="D28" s="259">
        <f xml:space="preserve"> 'A5'!D28</f>
        <v>2227.1153053799999</v>
      </c>
      <c r="E28" s="259">
        <f xml:space="preserve"> 'A5'!E28</f>
        <v>72.131095170000009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2299.2464005499996</v>
      </c>
      <c r="N28" s="261"/>
      <c r="O28" s="236"/>
      <c r="P28" s="236"/>
    </row>
    <row r="29" spans="1:16" ht="18.75">
      <c r="A29" s="257"/>
      <c r="B29" s="12" t="s">
        <v>331</v>
      </c>
      <c r="C29" s="75"/>
      <c r="D29" s="259">
        <f xml:space="preserve"> 'A5'!D29</f>
        <v>933.84986191999985</v>
      </c>
      <c r="E29" s="259">
        <f xml:space="preserve"> 'A5'!E29</f>
        <v>72.131095170000009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1005.9809570899998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0.25499263999999999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0.25499263999999999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933.5948692799999</v>
      </c>
      <c r="E31" s="259">
        <f xml:space="preserve"> 'A5'!E31</f>
        <v>72.131095170000009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1005.7259644499999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304.82441681</v>
      </c>
      <c r="E32" s="259">
        <f xml:space="preserve"> 'A5'!E32</f>
        <v>0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304.82441681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304.82441681</v>
      </c>
      <c r="E34" s="259">
        <f xml:space="preserve"> 'A5'!E34</f>
        <v>0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304.82441681</v>
      </c>
      <c r="N34" s="261"/>
      <c r="O34" s="236"/>
      <c r="P34" s="236"/>
    </row>
    <row r="35" spans="1:16" ht="18.75">
      <c r="A35" s="257"/>
      <c r="B35" s="469" t="s">
        <v>328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327</v>
      </c>
      <c r="C38" s="75"/>
      <c r="D38" s="259">
        <f xml:space="preserve"> 'A5'!D38</f>
        <v>988.44102664999991</v>
      </c>
      <c r="E38" s="259">
        <f xml:space="preserve"> 'A5'!E38</f>
        <v>0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988.44102664999991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987.80979422999997</v>
      </c>
      <c r="E39" s="259">
        <f xml:space="preserve"> 'A5'!E39</f>
        <v>0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987.80979422999997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0.63123242000000002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0.63123242000000002</v>
      </c>
      <c r="N40" s="261"/>
      <c r="O40" s="236"/>
      <c r="P40" s="236"/>
    </row>
    <row r="41" spans="1:16" ht="18.75">
      <c r="A41" s="262"/>
      <c r="B41" s="28" t="s">
        <v>338</v>
      </c>
      <c r="C41" s="75"/>
      <c r="D41" s="259">
        <f xml:space="preserve"> 'A5'!D41</f>
        <v>31.62398293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31.62398293</v>
      </c>
      <c r="N41" s="261"/>
      <c r="O41" s="236"/>
      <c r="P41" s="236"/>
    </row>
    <row r="42" spans="1:16" ht="18.75">
      <c r="A42" s="262"/>
      <c r="B42" s="31" t="s">
        <v>339</v>
      </c>
      <c r="C42" s="75"/>
      <c r="D42" s="259">
        <f xml:space="preserve"> 'A5'!D42</f>
        <v>6.9799472599999994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6.9799472599999994</v>
      </c>
      <c r="N42" s="261"/>
      <c r="O42" s="236"/>
      <c r="P42" s="236"/>
    </row>
    <row r="43" spans="1:16" ht="18.75">
      <c r="A43" s="262"/>
      <c r="B43" s="31" t="s">
        <v>340</v>
      </c>
      <c r="C43" s="75"/>
      <c r="D43" s="259">
        <f xml:space="preserve"> 'A5'!D43</f>
        <v>24.644035670000001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24.644035670000001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2258.7392883099997</v>
      </c>
      <c r="E44" s="259">
        <f xml:space="preserve"> 'A5'!E44</f>
        <v>72.131095170000009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2330.8703834799994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337</v>
      </c>
      <c r="C47" s="75"/>
      <c r="D47" s="259">
        <f xml:space="preserve"> 'A5'!D47</f>
        <v>1923.9808267099997</v>
      </c>
      <c r="E47" s="259">
        <f xml:space="preserve"> 'A5'!E47</f>
        <v>1.9528385399999999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1925.9336652499996</v>
      </c>
      <c r="N47" s="261"/>
      <c r="O47" s="236"/>
      <c r="P47" s="236"/>
    </row>
    <row r="48" spans="1:16" ht="18.75">
      <c r="A48" s="257"/>
      <c r="B48" s="12" t="s">
        <v>331</v>
      </c>
      <c r="C48" s="75"/>
      <c r="D48" s="259">
        <f xml:space="preserve"> 'A5'!D48</f>
        <v>890.79811308000001</v>
      </c>
      <c r="E48" s="259">
        <f xml:space="preserve"> 'A5'!E48</f>
        <v>0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890.79811308000001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0.25464147000000004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0.25464147000000004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890.54347160999998</v>
      </c>
      <c r="E50" s="259">
        <f xml:space="preserve"> 'A5'!E50</f>
        <v>0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890.54347160999998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0.50998529000000004</v>
      </c>
      <c r="E51" s="259">
        <f xml:space="preserve"> 'A5'!E51</f>
        <v>0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0.50998529000000004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0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0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0.50998529000000004</v>
      </c>
      <c r="E53" s="259">
        <f xml:space="preserve"> 'A5'!E53</f>
        <v>0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0.50998529000000004</v>
      </c>
      <c r="N53" s="261"/>
      <c r="O53" s="236"/>
      <c r="P53" s="236"/>
    </row>
    <row r="54" spans="1:16" ht="18.75">
      <c r="A54" s="257"/>
      <c r="B54" s="469" t="s">
        <v>328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327</v>
      </c>
      <c r="C57" s="75"/>
      <c r="D57" s="259">
        <f xml:space="preserve"> 'A5'!D57</f>
        <v>1032.6727283399998</v>
      </c>
      <c r="E57" s="259">
        <f xml:space="preserve"> 'A5'!E57</f>
        <v>1.9528385399999999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1034.6255668799997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1032.6727283399998</v>
      </c>
      <c r="E58" s="259">
        <f xml:space="preserve"> 'A5'!E58</f>
        <v>1.9528385399999999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1034.6255668799997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0</v>
      </c>
      <c r="E59" s="259">
        <f xml:space="preserve"> 'A5'!E59</f>
        <v>0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0</v>
      </c>
      <c r="N59" s="261"/>
      <c r="O59" s="236"/>
      <c r="P59" s="236"/>
    </row>
    <row r="60" spans="1:16" ht="18.75">
      <c r="A60" s="262"/>
      <c r="B60" s="28" t="s">
        <v>338</v>
      </c>
      <c r="C60" s="75"/>
      <c r="D60" s="259">
        <f xml:space="preserve"> 'A5'!D60</f>
        <v>5.1761750899999992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5.1761750899999992</v>
      </c>
      <c r="N60" s="261"/>
      <c r="O60" s="236"/>
      <c r="P60" s="236"/>
    </row>
    <row r="61" spans="1:16" ht="18.75">
      <c r="A61" s="262"/>
      <c r="B61" s="31" t="s">
        <v>339</v>
      </c>
      <c r="C61" s="75"/>
      <c r="D61" s="259">
        <f xml:space="preserve"> 'A5'!D61</f>
        <v>5.1761750899999992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5.1761750899999992</v>
      </c>
      <c r="N61" s="261"/>
      <c r="O61" s="236"/>
      <c r="P61" s="236"/>
    </row>
    <row r="62" spans="1:16" ht="18.75">
      <c r="A62" s="262"/>
      <c r="B62" s="31" t="s">
        <v>340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1929.1570017999998</v>
      </c>
      <c r="E63" s="259">
        <f xml:space="preserve"> 'A5'!E63</f>
        <v>1.9528385399999999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1931.1098403399997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4187.8962901099994</v>
      </c>
      <c r="E65" s="259">
        <f xml:space="preserve"> 'A5'!E65</f>
        <v>74.083933710000011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4261.9802238199991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79860.788828130055</v>
      </c>
      <c r="E67" s="441">
        <f xml:space="preserve"> 'A5'!E67</f>
        <v>16171.415908779998</v>
      </c>
      <c r="F67" s="441">
        <f xml:space="preserve"> 'A5'!F67</f>
        <v>0.28405068000000006</v>
      </c>
      <c r="G67" s="441">
        <f xml:space="preserve"> 'A5'!G67</f>
        <v>20.668019019999996</v>
      </c>
      <c r="H67" s="441">
        <f xml:space="preserve"> 'A5'!H67</f>
        <v>13.460927090000002</v>
      </c>
      <c r="I67" s="441">
        <f xml:space="preserve"> 'A5'!I67</f>
        <v>9.0943470000000012E-2</v>
      </c>
      <c r="J67" s="441">
        <f xml:space="preserve"> 'A5'!J67</f>
        <v>0</v>
      </c>
      <c r="K67" s="441">
        <f xml:space="preserve"> 'A5'!K67</f>
        <v>0.49279669000000009</v>
      </c>
      <c r="L67" s="441">
        <f xml:space="preserve"> 'A5'!L67</f>
        <v>3.7231972400000002</v>
      </c>
      <c r="M67" s="441">
        <f xml:space="preserve"> 'A5'!M67</f>
        <v>96070.924671100045</v>
      </c>
      <c r="N67" s="246"/>
      <c r="O67" s="236"/>
      <c r="P67" s="236"/>
    </row>
    <row r="68" spans="1:20" s="44" customFormat="1" ht="18" customHeight="1">
      <c r="A68" s="507" t="s">
        <v>233</v>
      </c>
      <c r="B68" s="508"/>
      <c r="C68" s="508"/>
      <c r="D68" s="508"/>
      <c r="E68" s="508"/>
      <c r="F68" s="508"/>
      <c r="G68" s="508"/>
      <c r="H68" s="508"/>
      <c r="I68" s="508"/>
      <c r="J68" s="508"/>
      <c r="K68" s="508"/>
      <c r="L68" s="508"/>
      <c r="M68" s="508"/>
      <c r="O68" s="42"/>
      <c r="P68" s="42"/>
      <c r="T68" s="45"/>
    </row>
    <row r="69" spans="1:20" s="44" customFormat="1" ht="18" hidden="1" customHeight="1">
      <c r="A69" s="507" t="s">
        <v>234</v>
      </c>
      <c r="B69" s="508"/>
      <c r="C69" s="508"/>
      <c r="D69" s="508"/>
      <c r="E69" s="508"/>
      <c r="F69" s="508"/>
      <c r="G69" s="508"/>
      <c r="H69" s="508"/>
      <c r="I69" s="508"/>
      <c r="J69" s="508"/>
      <c r="K69" s="508"/>
      <c r="L69" s="508"/>
      <c r="M69" s="508"/>
      <c r="O69" s="42"/>
      <c r="P69" s="42"/>
      <c r="T69" s="45"/>
    </row>
    <row r="70" spans="1:20" ht="21" customHeight="1">
      <c r="A70" s="507" t="s">
        <v>251</v>
      </c>
      <c r="B70" s="520"/>
      <c r="C70" s="520"/>
      <c r="D70" s="520"/>
      <c r="E70" s="520"/>
      <c r="F70" s="520"/>
      <c r="G70" s="520"/>
      <c r="H70" s="520"/>
      <c r="I70" s="520"/>
      <c r="J70" s="520"/>
      <c r="K70" s="520"/>
      <c r="L70" s="520"/>
      <c r="M70" s="520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331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328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327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337</v>
      </c>
      <c r="C28" s="75"/>
      <c r="D28" s="110">
        <f>'A6'!D28</f>
        <v>1877.0847604900002</v>
      </c>
      <c r="E28" s="110">
        <f>'A6'!E28</f>
        <v>0</v>
      </c>
      <c r="F28" s="110">
        <f>'A6'!F28</f>
        <v>94.838980339999992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1971.9237408300003</v>
      </c>
      <c r="M28" s="49"/>
      <c r="N28" s="26"/>
      <c r="O28" s="26"/>
    </row>
    <row r="29" spans="1:24" s="14" customFormat="1" ht="18" customHeight="1">
      <c r="A29" s="29"/>
      <c r="B29" s="12" t="s">
        <v>331</v>
      </c>
      <c r="C29" s="75"/>
      <c r="D29" s="110">
        <f>'A6'!D29</f>
        <v>1550.1929846500002</v>
      </c>
      <c r="E29" s="110">
        <f>'A6'!E29</f>
        <v>0</v>
      </c>
      <c r="F29" s="110">
        <f>'A6'!F29</f>
        <v>94.838980339999992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1645.0319649900002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1550.1929846500002</v>
      </c>
      <c r="E31" s="110">
        <f>'A6'!E31</f>
        <v>0</v>
      </c>
      <c r="F31" s="110">
        <f>'A6'!F31</f>
        <v>94.838980339999992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1645.0319649900002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326.89177584000004</v>
      </c>
      <c r="E32" s="110">
        <f>'A6'!E32</f>
        <v>0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326.89177584000004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326.89177584000004</v>
      </c>
      <c r="E34" s="110">
        <f>'A6'!E34</f>
        <v>0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326.89177584000004</v>
      </c>
      <c r="M34" s="49"/>
      <c r="N34" s="26"/>
      <c r="O34" s="26"/>
    </row>
    <row r="35" spans="1:23" s="14" customFormat="1" ht="18" customHeight="1">
      <c r="A35" s="29"/>
      <c r="B35" s="469" t="s">
        <v>328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9" t="s">
        <v>327</v>
      </c>
      <c r="C38" s="75"/>
      <c r="D38" s="110">
        <f>'A6'!D38</f>
        <v>0</v>
      </c>
      <c r="E38" s="110">
        <f>'A6'!E38</f>
        <v>0</v>
      </c>
      <c r="F38" s="110">
        <f>'A6'!F38</f>
        <v>0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0</v>
      </c>
      <c r="E40" s="110">
        <f>'A6'!E40</f>
        <v>0</v>
      </c>
      <c r="F40" s="110">
        <f>'A6'!F40</f>
        <v>0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0</v>
      </c>
      <c r="M40" s="49"/>
      <c r="N40" s="26"/>
      <c r="O40" s="26"/>
    </row>
    <row r="41" spans="1:23" s="14" customFormat="1" ht="18" customHeight="1">
      <c r="A41" s="30"/>
      <c r="B41" s="28" t="s">
        <v>338</v>
      </c>
      <c r="C41" s="75"/>
      <c r="D41" s="110">
        <f>'A6'!D41</f>
        <v>0</v>
      </c>
      <c r="E41" s="110">
        <f>'A6'!E41</f>
        <v>0</v>
      </c>
      <c r="F41" s="110">
        <f>'A6'!F41</f>
        <v>0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0</v>
      </c>
      <c r="M41" s="49"/>
      <c r="N41" s="26"/>
      <c r="O41" s="26"/>
    </row>
    <row r="42" spans="1:23" s="14" customFormat="1" ht="18" customHeight="1">
      <c r="A42" s="30"/>
      <c r="B42" s="31" t="s">
        <v>339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340</v>
      </c>
      <c r="C43" s="75"/>
      <c r="D43" s="110">
        <f>'A6'!D43</f>
        <v>0</v>
      </c>
      <c r="E43" s="110">
        <f>'A6'!E43</f>
        <v>0</v>
      </c>
      <c r="F43" s="110">
        <f>'A6'!F43</f>
        <v>0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0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1877.0847604900002</v>
      </c>
      <c r="E44" s="110">
        <f>'A6'!E44</f>
        <v>0</v>
      </c>
      <c r="F44" s="110">
        <f>'A6'!F44</f>
        <v>94.838980339999992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1971.9237408300003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337</v>
      </c>
      <c r="C47" s="75"/>
      <c r="D47" s="110">
        <f>'A6'!D47</f>
        <v>1637.6751102399999</v>
      </c>
      <c r="E47" s="110">
        <f>'A6'!E47</f>
        <v>0</v>
      </c>
      <c r="F47" s="110">
        <f>'A6'!F47</f>
        <v>0</v>
      </c>
      <c r="G47" s="110">
        <f>'A6'!G47</f>
        <v>0.12461986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1637.7997301</v>
      </c>
      <c r="M47" s="49"/>
      <c r="N47" s="26"/>
      <c r="O47" s="26"/>
    </row>
    <row r="48" spans="1:23" s="14" customFormat="1" ht="18" customHeight="1">
      <c r="A48" s="29"/>
      <c r="B48" s="12" t="s">
        <v>331</v>
      </c>
      <c r="C48" s="75"/>
      <c r="D48" s="110">
        <f>'A6'!D48</f>
        <v>504.56964184000003</v>
      </c>
      <c r="E48" s="110">
        <f>'A6'!E48</f>
        <v>0</v>
      </c>
      <c r="F48" s="110">
        <f>'A6'!F48</f>
        <v>0</v>
      </c>
      <c r="G48" s="110">
        <f>'A6'!G48</f>
        <v>0.12461986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504.69426170000003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0.12461986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0.12461986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504.56964184000003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504.56964184000003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309.08353055999999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309.08353055999999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309.08353055999999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309.08353055999999</v>
      </c>
      <c r="M53" s="49"/>
      <c r="N53" s="26"/>
      <c r="O53" s="26"/>
    </row>
    <row r="54" spans="1:15" s="14" customFormat="1" ht="18" customHeight="1">
      <c r="A54" s="29"/>
      <c r="B54" s="469" t="s">
        <v>328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327</v>
      </c>
      <c r="C57" s="75"/>
      <c r="D57" s="110">
        <f>'A6'!D57</f>
        <v>824.02193783999996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824.02193783999996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824.02193783999996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824.02193783999996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0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0</v>
      </c>
      <c r="M59" s="49"/>
      <c r="N59" s="26"/>
      <c r="O59" s="26"/>
    </row>
    <row r="60" spans="1:15" s="14" customFormat="1" ht="18" customHeight="1">
      <c r="A60" s="30"/>
      <c r="B60" s="28" t="s">
        <v>338</v>
      </c>
      <c r="C60" s="75"/>
      <c r="D60" s="110">
        <f>'A6'!D60</f>
        <v>0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0</v>
      </c>
      <c r="M60" s="49"/>
      <c r="N60" s="26"/>
      <c r="O60" s="26"/>
    </row>
    <row r="61" spans="1:15" s="14" customFormat="1" ht="18" customHeight="1">
      <c r="A61" s="30"/>
      <c r="B61" s="31" t="s">
        <v>339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340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1637.6751102399999</v>
      </c>
      <c r="E63" s="110">
        <f>'A6'!E63</f>
        <v>0</v>
      </c>
      <c r="F63" s="110">
        <f>'A6'!F63</f>
        <v>0</v>
      </c>
      <c r="G63" s="110">
        <f>'A6'!G63</f>
        <v>0.12461986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1637.7997301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3514.7598707300003</v>
      </c>
      <c r="E65" s="110">
        <f>'A6'!E65</f>
        <v>0</v>
      </c>
      <c r="F65" s="110">
        <f>'A6'!F65</f>
        <v>94.838980339999992</v>
      </c>
      <c r="G65" s="110">
        <f>'A6'!G65</f>
        <v>0.12461986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3609.7234709300001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250769.88666051</v>
      </c>
      <c r="E67" s="442">
        <f>'A6'!E67</f>
        <v>7697.3641752900003</v>
      </c>
      <c r="F67" s="442">
        <f>'A6'!F67</f>
        <v>13896.046322430004</v>
      </c>
      <c r="G67" s="442">
        <f>'A6'!G67</f>
        <v>9643.4222948499973</v>
      </c>
      <c r="H67" s="442">
        <f>'A6'!H67</f>
        <v>2018.1988375400001</v>
      </c>
      <c r="I67" s="442">
        <f>'A6'!I67</f>
        <v>8441.5696977799998</v>
      </c>
      <c r="J67" s="442">
        <f>'A6'!J67</f>
        <v>443.49517953999998</v>
      </c>
      <c r="K67" s="442">
        <f>'A6'!K67</f>
        <v>2946.5304850699999</v>
      </c>
      <c r="L67" s="442">
        <f>'A6'!L67</f>
        <v>295856.51365301001</v>
      </c>
      <c r="M67" s="49"/>
    </row>
    <row r="68" spans="1:20" s="44" customFormat="1" ht="18" hidden="1" customHeight="1">
      <c r="A68" s="507" t="s">
        <v>235</v>
      </c>
      <c r="B68" s="508"/>
      <c r="C68" s="508"/>
      <c r="D68" s="508"/>
      <c r="E68" s="508"/>
      <c r="F68" s="508"/>
      <c r="G68" s="508"/>
      <c r="H68" s="508"/>
      <c r="I68" s="508"/>
      <c r="J68" s="508"/>
      <c r="K68" s="508"/>
      <c r="L68" s="508"/>
      <c r="M68" s="508"/>
      <c r="O68" s="42"/>
      <c r="P68" s="42"/>
      <c r="T68" s="45"/>
    </row>
    <row r="69" spans="1:20" s="44" customFormat="1" ht="18" hidden="1" customHeight="1">
      <c r="A69" s="507" t="s">
        <v>234</v>
      </c>
      <c r="B69" s="508"/>
      <c r="C69" s="508"/>
      <c r="D69" s="508"/>
      <c r="E69" s="508"/>
      <c r="F69" s="508"/>
      <c r="G69" s="508"/>
      <c r="H69" s="508"/>
      <c r="I69" s="508"/>
      <c r="J69" s="508"/>
      <c r="K69" s="508"/>
      <c r="L69" s="508"/>
      <c r="M69" s="508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1" t="s">
        <v>236</v>
      </c>
      <c r="M9" s="522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6"/>
      <c r="M10" s="523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331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328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327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337</v>
      </c>
      <c r="C28" s="176"/>
      <c r="D28" s="479">
        <f>'A7'!D28</f>
        <v>0</v>
      </c>
      <c r="E28" s="479">
        <f>'A7'!E28</f>
        <v>0.31978494999999996</v>
      </c>
      <c r="F28" s="479">
        <f>'A7'!F28</f>
        <v>0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0</v>
      </c>
      <c r="K28" s="479">
        <f>'A7'!K28</f>
        <v>0.31978494999999996</v>
      </c>
      <c r="L28" s="479">
        <f>'A7'!L28</f>
        <v>0</v>
      </c>
      <c r="M28" s="479">
        <f>'A7'!M28</f>
        <v>0</v>
      </c>
    </row>
    <row r="29" spans="1:14" s="156" customFormat="1" ht="18" customHeight="1">
      <c r="A29" s="177"/>
      <c r="B29" s="12" t="s">
        <v>331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2651.01292208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0.25499263999999999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2650.7579294400002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0.31978494999999996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0.31978494999999996</v>
      </c>
      <c r="L32" s="110">
        <f>'A7'!L32</f>
        <v>0</v>
      </c>
      <c r="M32" s="110">
        <f>'A7'!M32</f>
        <v>632.03597760000002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0.31978494999999996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0.31978494999999996</v>
      </c>
      <c r="L33" s="110">
        <f>'A7'!L33</f>
        <v>0</v>
      </c>
      <c r="M33" s="110">
        <f>'A7'!M33</f>
        <v>0.31978494999999996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631.71619265000004</v>
      </c>
    </row>
    <row r="35" spans="1:29" s="156" customFormat="1" ht="18" customHeight="1">
      <c r="A35" s="177"/>
      <c r="B35" s="469" t="s">
        <v>328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9" t="s">
        <v>327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988.44102664999991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987.80979422999997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0.63123242000000002</v>
      </c>
    </row>
    <row r="41" spans="1:29" s="480" customFormat="1" ht="18" customHeight="1">
      <c r="A41" s="482"/>
      <c r="B41" s="28" t="s">
        <v>338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31.62398293</v>
      </c>
    </row>
    <row r="42" spans="1:29" s="156" customFormat="1" ht="18" customHeight="1">
      <c r="A42" s="179"/>
      <c r="B42" s="31" t="s">
        <v>339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6.9799472599999994</v>
      </c>
    </row>
    <row r="43" spans="1:29" s="156" customFormat="1" ht="18" customHeight="1">
      <c r="A43" s="179"/>
      <c r="B43" s="31" t="s">
        <v>340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24.644035670000001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0.31978494999999996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0.31978494999999996</v>
      </c>
      <c r="L44" s="110">
        <f>'A7'!L44</f>
        <v>0</v>
      </c>
      <c r="M44" s="110">
        <f>'A7'!M44</f>
        <v>4303.1139092599997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337</v>
      </c>
      <c r="C47" s="176"/>
      <c r="D47" s="479">
        <f>'A7'!D47</f>
        <v>0</v>
      </c>
      <c r="E47" s="479">
        <f>'A7'!E47</f>
        <v>0.47987066999999994</v>
      </c>
      <c r="F47" s="479">
        <f>'A7'!F47</f>
        <v>0</v>
      </c>
      <c r="G47" s="479">
        <f>'A7'!G47</f>
        <v>0</v>
      </c>
      <c r="H47" s="479">
        <f>'A7'!H47</f>
        <v>0</v>
      </c>
      <c r="I47" s="479">
        <f>'A7'!I47</f>
        <v>38.959327369999997</v>
      </c>
      <c r="J47" s="479">
        <f>'A7'!J47</f>
        <v>0</v>
      </c>
      <c r="K47" s="479">
        <f>'A7'!K47</f>
        <v>39.439198039999994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331</v>
      </c>
      <c r="C48" s="155"/>
      <c r="D48" s="110">
        <f>'A7'!D48</f>
        <v>0</v>
      </c>
      <c r="E48" s="110">
        <f>'A7'!E48</f>
        <v>0.16008572000000001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38.959327369999997</v>
      </c>
      <c r="J48" s="110">
        <f>'A7'!J48</f>
        <v>0</v>
      </c>
      <c r="K48" s="110">
        <f>'A7'!K48</f>
        <v>39.119413089999995</v>
      </c>
      <c r="L48" s="110">
        <f>'A7'!L48</f>
        <v>0</v>
      </c>
      <c r="M48" s="110">
        <f>'A7'!M48</f>
        <v>1434.6117878700002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0.16008572000000001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0.16008572000000001</v>
      </c>
      <c r="L49" s="110">
        <f>'A7'!L49</f>
        <v>0</v>
      </c>
      <c r="M49" s="110">
        <f>'A7'!M49</f>
        <v>0.53934705000000005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38.959327369999997</v>
      </c>
      <c r="J50" s="110">
        <f>'A7'!J50</f>
        <v>0</v>
      </c>
      <c r="K50" s="110">
        <f>'A7'!K50</f>
        <v>38.959327369999997</v>
      </c>
      <c r="L50" s="110">
        <f>'A7'!L50</f>
        <v>0</v>
      </c>
      <c r="M50" s="110">
        <f>'A7'!M50</f>
        <v>1434.0724408199999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0.31978494999999996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0.31978494999999996</v>
      </c>
      <c r="L51" s="110">
        <f>'A7'!L51</f>
        <v>0</v>
      </c>
      <c r="M51" s="110">
        <f>'A7'!M51</f>
        <v>309.91330079999994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0.31978494999999996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0.31978494999999996</v>
      </c>
      <c r="L53" s="110">
        <f>'A7'!L53</f>
        <v>0</v>
      </c>
      <c r="M53" s="110">
        <f>'A7'!M53</f>
        <v>309.91330079999994</v>
      </c>
    </row>
    <row r="54" spans="1:29" s="156" customFormat="1" ht="18" customHeight="1">
      <c r="A54" s="177"/>
      <c r="B54" s="469" t="s">
        <v>328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327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1858.6475047199997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1858.6475047199997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0</v>
      </c>
    </row>
    <row r="60" spans="1:29" s="480" customFormat="1" ht="18" customHeight="1">
      <c r="A60" s="482"/>
      <c r="B60" s="28" t="s">
        <v>338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5.1761750899999992</v>
      </c>
    </row>
    <row r="61" spans="1:29" s="156" customFormat="1" ht="18" customHeight="1">
      <c r="A61" s="179"/>
      <c r="B61" s="31" t="s">
        <v>339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5.1761750899999992</v>
      </c>
    </row>
    <row r="62" spans="1:29" s="156" customFormat="1" ht="18" customHeight="1">
      <c r="A62" s="179"/>
      <c r="B62" s="31" t="s">
        <v>340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0.47987066999999994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38.959327369999997</v>
      </c>
      <c r="J63" s="110">
        <f>'A7'!J63</f>
        <v>0</v>
      </c>
      <c r="K63" s="110">
        <f>'A7'!K63</f>
        <v>39.439198039999994</v>
      </c>
      <c r="L63" s="110">
        <f>'A7'!L63</f>
        <v>0</v>
      </c>
      <c r="M63" s="110">
        <f>'A7'!M63</f>
        <v>3608.3487684799998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0.7996556199999999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38.959327369999997</v>
      </c>
      <c r="J65" s="110">
        <f>'A7'!J65</f>
        <v>0</v>
      </c>
      <c r="K65" s="110">
        <f>'A7'!K65</f>
        <v>39.758982989999993</v>
      </c>
      <c r="L65" s="110">
        <f>'A7'!L65</f>
        <v>0</v>
      </c>
      <c r="M65" s="110">
        <f>'A7'!M65</f>
        <v>7911.462677739999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1080.6689379899999</v>
      </c>
      <c r="E69" s="442">
        <f>'A7'!E69</f>
        <v>4018.9538272600012</v>
      </c>
      <c r="F69" s="442">
        <f>'A7'!F69</f>
        <v>4400.1472384199997</v>
      </c>
      <c r="G69" s="442">
        <f>'A7'!G69</f>
        <v>48.784588990000003</v>
      </c>
      <c r="H69" s="442">
        <f>'A7'!H69</f>
        <v>187.75514723999999</v>
      </c>
      <c r="I69" s="442">
        <f>'A7'!I69</f>
        <v>269.93735687000003</v>
      </c>
      <c r="J69" s="442">
        <f>'A7'!J69</f>
        <v>92.884511930000002</v>
      </c>
      <c r="K69" s="442">
        <f>'A7'!K69</f>
        <v>10099.131608700001</v>
      </c>
      <c r="L69" s="442">
        <f>'A7'!L69</f>
        <v>1469.9528748150005</v>
      </c>
      <c r="M69" s="442">
        <f>'A7'!M69</f>
        <v>1175854.2364027156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7" t="s">
        <v>235</v>
      </c>
      <c r="B72" s="508"/>
      <c r="C72" s="508"/>
      <c r="D72" s="508"/>
      <c r="E72" s="508"/>
      <c r="F72" s="508"/>
      <c r="G72" s="508"/>
      <c r="H72" s="508"/>
      <c r="I72" s="508"/>
      <c r="J72" s="508"/>
      <c r="K72" s="508"/>
      <c r="L72" s="508"/>
      <c r="M72" s="508"/>
      <c r="O72" s="42"/>
      <c r="P72" s="42"/>
      <c r="T72" s="45"/>
    </row>
    <row r="73" spans="1:20" s="14" customFormat="1" ht="15" customHeight="1">
      <c r="A73" s="507" t="s">
        <v>239</v>
      </c>
      <c r="B73" s="508"/>
      <c r="C73" s="508"/>
      <c r="D73" s="508"/>
      <c r="E73" s="508"/>
      <c r="F73" s="508"/>
      <c r="G73" s="508"/>
      <c r="H73" s="508"/>
      <c r="I73" s="508"/>
      <c r="J73" s="508"/>
      <c r="K73" s="508"/>
      <c r="L73" s="508"/>
      <c r="M73" s="508"/>
      <c r="N73" s="26"/>
      <c r="O73" s="44"/>
      <c r="P73" s="44"/>
    </row>
    <row r="74" spans="1:20" s="14" customFormat="1" ht="14.25">
      <c r="A74" s="507" t="s">
        <v>240</v>
      </c>
      <c r="B74" s="508"/>
      <c r="C74" s="508"/>
      <c r="D74" s="508"/>
      <c r="E74" s="508"/>
      <c r="F74" s="508"/>
      <c r="G74" s="508"/>
      <c r="H74" s="508"/>
      <c r="I74" s="508"/>
      <c r="J74" s="508"/>
      <c r="K74" s="508"/>
      <c r="L74" s="508"/>
      <c r="M74" s="508"/>
      <c r="N74" s="26"/>
      <c r="O74" s="44"/>
      <c r="P74" s="44"/>
    </row>
    <row r="75" spans="1:20" s="44" customFormat="1" ht="18" hidden="1" customHeight="1">
      <c r="A75" s="507" t="s">
        <v>213</v>
      </c>
      <c r="B75" s="508"/>
      <c r="C75" s="508"/>
      <c r="D75" s="508"/>
      <c r="E75" s="508"/>
      <c r="F75" s="508"/>
      <c r="G75" s="508"/>
      <c r="H75" s="508"/>
      <c r="I75" s="508"/>
      <c r="J75" s="508"/>
      <c r="K75" s="508"/>
      <c r="L75" s="508"/>
      <c r="M75" s="508"/>
      <c r="O75" s="42"/>
      <c r="P75" s="42"/>
      <c r="T75" s="45"/>
    </row>
    <row r="76" spans="1:20" s="44" customFormat="1" ht="18" hidden="1" customHeight="1">
      <c r="A76" s="507" t="s">
        <v>241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7" t="s">
        <v>225</v>
      </c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  <c r="AF4" s="518"/>
      <c r="AG4" s="518"/>
      <c r="AH4" s="518"/>
      <c r="AI4" s="518"/>
      <c r="AJ4" s="518"/>
      <c r="AK4" s="518"/>
      <c r="AL4" s="518"/>
      <c r="AM4" s="518"/>
      <c r="AN4" s="518"/>
      <c r="AO4" s="518"/>
      <c r="AP4" s="518"/>
      <c r="AQ4" s="518"/>
      <c r="AR4" s="519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331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328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327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337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0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331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328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327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338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339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340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337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331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328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327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338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339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340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0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301.09047713000001</v>
      </c>
      <c r="M62" s="389">
        <f>'A8'!M67</f>
        <v>0</v>
      </c>
      <c r="N62" s="389">
        <f>'A8'!N67</f>
        <v>53.85844513</v>
      </c>
      <c r="O62" s="389">
        <f>'A8'!O67</f>
        <v>142.22698821999995</v>
      </c>
      <c r="P62" s="389">
        <f>'A8'!P67</f>
        <v>0</v>
      </c>
      <c r="Q62" s="389">
        <f>'A8'!Q67</f>
        <v>0</v>
      </c>
      <c r="R62" s="389">
        <f>'A8'!R67</f>
        <v>39.173762960000005</v>
      </c>
      <c r="S62" s="389">
        <f>'A8'!S67</f>
        <v>105.09530672000001</v>
      </c>
      <c r="T62" s="389">
        <f>'A8'!T67</f>
        <v>0</v>
      </c>
      <c r="U62" s="389">
        <f>'A8'!U67</f>
        <v>2.0152E-2</v>
      </c>
      <c r="V62" s="389">
        <f>'A8'!V67</f>
        <v>20.01291032</v>
      </c>
      <c r="W62" s="389">
        <f>'A8'!W67</f>
        <v>0</v>
      </c>
      <c r="X62" s="389">
        <f>'A8'!X67</f>
        <v>1.80622E-2</v>
      </c>
      <c r="Y62" s="389">
        <f>'A8'!Y67</f>
        <v>0.48412379999999999</v>
      </c>
      <c r="Z62" s="389">
        <f>'A8'!Z67</f>
        <v>8.9340446799999995</v>
      </c>
      <c r="AA62" s="389">
        <f>'A8'!AA67</f>
        <v>0</v>
      </c>
      <c r="AB62" s="389">
        <f>'A8'!AB67</f>
        <v>0</v>
      </c>
      <c r="AC62" s="389">
        <f>'A8'!AC67</f>
        <v>526.97022835999996</v>
      </c>
      <c r="AD62" s="389">
        <f>'A8'!AD67</f>
        <v>992.77889604999996</v>
      </c>
      <c r="AE62" s="389">
        <f>'A8'!AE67</f>
        <v>0</v>
      </c>
      <c r="AF62" s="389">
        <f>'A8'!AF67</f>
        <v>0</v>
      </c>
      <c r="AG62" s="389">
        <f>'A8'!AG67</f>
        <v>60.707811280000008</v>
      </c>
      <c r="AH62" s="389">
        <f>'A8'!AH67</f>
        <v>0</v>
      </c>
      <c r="AI62" s="389">
        <f>'A8'!AI67</f>
        <v>0</v>
      </c>
      <c r="AJ62" s="389">
        <f>'A8'!AJ67</f>
        <v>9.0407400000000002E-3</v>
      </c>
      <c r="AK62" s="389">
        <f>'A8'!AK67</f>
        <v>0</v>
      </c>
      <c r="AL62" s="389">
        <f>'A8'!AL67</f>
        <v>13.879733720000001</v>
      </c>
      <c r="AM62" s="389">
        <f>'A8'!AM67</f>
        <v>0</v>
      </c>
      <c r="AN62" s="389">
        <f>'A8'!AN67</f>
        <v>0</v>
      </c>
      <c r="AO62" s="389">
        <f>'A8'!AO67</f>
        <v>0</v>
      </c>
      <c r="AP62" s="389">
        <f>'A8'!AP67</f>
        <v>0</v>
      </c>
      <c r="AQ62" s="389">
        <f>'A8'!AQ67</f>
        <v>13.443240800000002</v>
      </c>
      <c r="AR62" s="389">
        <f>'A8'!AR67</f>
        <v>4034.1849242100016</v>
      </c>
    </row>
    <row r="63" spans="1:44" s="44" customFormat="1" ht="18" customHeight="1">
      <c r="A63" s="507" t="s">
        <v>242</v>
      </c>
      <c r="B63" s="508"/>
      <c r="C63" s="508"/>
      <c r="D63" s="508"/>
      <c r="E63" s="508"/>
      <c r="F63" s="508"/>
      <c r="G63" s="508"/>
      <c r="H63" s="508"/>
      <c r="I63" s="508"/>
      <c r="J63" s="508"/>
      <c r="K63" s="508"/>
      <c r="L63" s="508"/>
      <c r="M63" s="508"/>
      <c r="O63" s="42"/>
      <c r="P63" s="42"/>
      <c r="T63" s="45"/>
    </row>
    <row r="64" spans="1:44" s="44" customFormat="1" ht="18" hidden="1" customHeight="1">
      <c r="A64" s="507" t="s">
        <v>234</v>
      </c>
      <c r="B64" s="508"/>
      <c r="C64" s="508"/>
      <c r="D64" s="508"/>
      <c r="E64" s="508"/>
      <c r="F64" s="508"/>
      <c r="G64" s="508"/>
      <c r="H64" s="508"/>
      <c r="I64" s="508"/>
      <c r="J64" s="508"/>
      <c r="K64" s="508"/>
      <c r="L64" s="508"/>
      <c r="M64" s="508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8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1"/>
    </row>
    <row r="8" spans="2:17" ht="15">
      <c r="B8" s="333"/>
      <c r="C8" s="334"/>
      <c r="H8" s="297"/>
      <c r="J8" s="491"/>
    </row>
    <row r="9" spans="2:17" ht="22.5" customHeight="1">
      <c r="B9" s="335"/>
      <c r="C9" s="336"/>
      <c r="H9" s="297"/>
      <c r="J9" s="491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1"/>
    </row>
    <row r="11" spans="2:17" ht="11.25" customHeight="1" thickBot="1">
      <c r="D11" s="311"/>
      <c r="E11" s="311"/>
      <c r="F11" s="311"/>
      <c r="G11" s="311"/>
      <c r="H11" s="311"/>
      <c r="I11" s="311"/>
      <c r="J11" s="491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3" t="s">
        <v>159</v>
      </c>
      <c r="F13" s="504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165</v>
      </c>
      <c r="F18" s="327">
        <v>97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16</v>
      </c>
      <c r="F20" s="328">
        <v>14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9"/>
      <c r="D29" s="500"/>
      <c r="E29" s="494" t="s">
        <v>142</v>
      </c>
      <c r="F29" s="496" t="s">
        <v>143</v>
      </c>
      <c r="G29" s="497"/>
      <c r="H29" s="497"/>
      <c r="I29" s="498"/>
      <c r="J29" s="322"/>
    </row>
    <row r="30" spans="2:10" ht="34.5" thickBot="1">
      <c r="B30" s="316"/>
      <c r="C30" s="501"/>
      <c r="D30" s="502"/>
      <c r="E30" s="495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2" t="s">
        <v>137</v>
      </c>
      <c r="D31" s="493"/>
      <c r="E31" s="352">
        <v>1857.3528501300002</v>
      </c>
      <c r="F31" s="353">
        <v>8.0290714049999998</v>
      </c>
      <c r="G31" s="354">
        <v>756.87041626000007</v>
      </c>
      <c r="H31" s="354">
        <v>18876.141004900044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3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7" activeCellId="1" sqref="D14 D1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4"/>
      <c r="B2" s="52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5"/>
      <c r="C3" s="525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5"/>
      <c r="C4" s="525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5"/>
      <c r="C6" s="525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5"/>
      <c r="C7" s="525"/>
      <c r="D7" s="204"/>
      <c r="E7" s="138"/>
      <c r="F7" s="140"/>
      <c r="I7" s="145" t="s">
        <v>343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5"/>
      <c r="C8" s="525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332</v>
      </c>
      <c r="C13" s="472"/>
      <c r="D13" s="471">
        <f>D14+D17+D20+D23</f>
        <v>285574.59047097061</v>
      </c>
      <c r="E13" s="471">
        <f t="shared" ref="E13:M13" si="0">E14+E17+E20+E23</f>
        <v>18338.562696640001</v>
      </c>
      <c r="F13" s="471">
        <f t="shared" si="0"/>
        <v>242.33021467000003</v>
      </c>
      <c r="G13" s="471">
        <f t="shared" si="0"/>
        <v>150.94273882999994</v>
      </c>
      <c r="H13" s="471">
        <f t="shared" si="0"/>
        <v>215.53082318000006</v>
      </c>
      <c r="I13" s="471">
        <f t="shared" si="0"/>
        <v>11.170087569999996</v>
      </c>
      <c r="J13" s="471">
        <f t="shared" si="0"/>
        <v>1.0674565200000001</v>
      </c>
      <c r="K13" s="471">
        <f t="shared" si="0"/>
        <v>42.242830549999994</v>
      </c>
      <c r="L13" s="471">
        <f t="shared" si="0"/>
        <v>89.740275230000009</v>
      </c>
      <c r="M13" s="471">
        <f t="shared" si="0"/>
        <v>304666.1775941606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162469.2692011405</v>
      </c>
      <c r="E14" s="396">
        <f t="shared" si="1"/>
        <v>3326.3231463500006</v>
      </c>
      <c r="F14" s="396">
        <f t="shared" si="1"/>
        <v>13.481712630000001</v>
      </c>
      <c r="G14" s="396">
        <f t="shared" si="1"/>
        <v>28.598973599999997</v>
      </c>
      <c r="H14" s="396">
        <f t="shared" si="1"/>
        <v>6.47337805</v>
      </c>
      <c r="I14" s="396">
        <f t="shared" si="1"/>
        <v>0.32937161999999998</v>
      </c>
      <c r="J14" s="396">
        <f t="shared" si="1"/>
        <v>0</v>
      </c>
      <c r="K14" s="396">
        <f t="shared" si="1"/>
        <v>13.008690600000001</v>
      </c>
      <c r="L14" s="396">
        <f t="shared" si="1"/>
        <v>4.7438846699999999</v>
      </c>
      <c r="M14" s="396">
        <f t="shared" si="1"/>
        <v>165862.2283586605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119496.17066689055</v>
      </c>
      <c r="E15" s="120">
        <v>1865.090692720001</v>
      </c>
      <c r="F15" s="120">
        <v>5.8747624999999992</v>
      </c>
      <c r="G15" s="120">
        <v>7.7501129899999981</v>
      </c>
      <c r="H15" s="120">
        <v>4.3109694200000002</v>
      </c>
      <c r="I15" s="120">
        <v>0.32937161999999998</v>
      </c>
      <c r="J15" s="120">
        <v>0</v>
      </c>
      <c r="K15" s="120">
        <v>0</v>
      </c>
      <c r="L15" s="383">
        <v>4.7132170899999997</v>
      </c>
      <c r="M15" s="110">
        <f t="shared" ref="M15:M29" si="2">SUM(D15:L15)</f>
        <v>121384.23979323055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42973.098534249963</v>
      </c>
      <c r="E16" s="110">
        <v>1461.2324536299998</v>
      </c>
      <c r="F16" s="110">
        <v>7.6069501300000004</v>
      </c>
      <c r="G16" s="110">
        <v>20.848860609999999</v>
      </c>
      <c r="H16" s="110">
        <v>2.1624086299999998</v>
      </c>
      <c r="I16" s="110">
        <v>0</v>
      </c>
      <c r="J16" s="110">
        <v>0</v>
      </c>
      <c r="K16" s="110">
        <v>13.008690600000001</v>
      </c>
      <c r="L16" s="383">
        <v>3.066758E-2</v>
      </c>
      <c r="M16" s="110">
        <f t="shared" si="2"/>
        <v>44477.988565429965</v>
      </c>
      <c r="N16" s="26"/>
      <c r="O16" s="26"/>
    </row>
    <row r="17" spans="1:16" s="14" customFormat="1" ht="18" customHeight="1">
      <c r="A17" s="29"/>
      <c r="B17" s="12" t="s">
        <v>330</v>
      </c>
      <c r="C17" s="200"/>
      <c r="D17" s="396">
        <f t="shared" ref="D17:L17" si="3">SUM(D18:D19)</f>
        <v>56452.178566990049</v>
      </c>
      <c r="E17" s="396">
        <f t="shared" si="3"/>
        <v>7902.7844077900081</v>
      </c>
      <c r="F17" s="396">
        <f t="shared" si="3"/>
        <v>133.41207899000003</v>
      </c>
      <c r="G17" s="396">
        <f t="shared" si="3"/>
        <v>18.403257970000002</v>
      </c>
      <c r="H17" s="396">
        <f t="shared" si="3"/>
        <v>9.7586421799999989</v>
      </c>
      <c r="I17" s="396">
        <f t="shared" si="3"/>
        <v>2.5601904800000002</v>
      </c>
      <c r="J17" s="396">
        <f t="shared" si="3"/>
        <v>0</v>
      </c>
      <c r="K17" s="396">
        <f t="shared" si="3"/>
        <v>0.67395447000000008</v>
      </c>
      <c r="L17" s="396">
        <f t="shared" si="3"/>
        <v>16.746212880000005</v>
      </c>
      <c r="M17" s="110">
        <f t="shared" si="2"/>
        <v>64536.51731175006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12525.835296490004</v>
      </c>
      <c r="E18" s="120">
        <v>4608.681230990006</v>
      </c>
      <c r="F18" s="120">
        <v>10.544318510000002</v>
      </c>
      <c r="G18" s="120">
        <v>18.355975870000002</v>
      </c>
      <c r="H18" s="120">
        <v>9.3758012999999991</v>
      </c>
      <c r="I18" s="120">
        <v>2.5601904800000002</v>
      </c>
      <c r="J18" s="120">
        <v>0</v>
      </c>
      <c r="K18" s="120">
        <v>0.67395447000000008</v>
      </c>
      <c r="L18" s="383">
        <v>2.8834700000000009</v>
      </c>
      <c r="M18" s="110">
        <f t="shared" si="2"/>
        <v>17178.910238110009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43926.343270500045</v>
      </c>
      <c r="E19" s="110">
        <v>3294.1031768000021</v>
      </c>
      <c r="F19" s="110">
        <v>122.86776048000002</v>
      </c>
      <c r="G19" s="110">
        <v>4.7282100000000001E-2</v>
      </c>
      <c r="H19" s="110">
        <v>0.38284088000000005</v>
      </c>
      <c r="I19" s="110">
        <v>0</v>
      </c>
      <c r="J19" s="110">
        <v>0</v>
      </c>
      <c r="K19" s="110">
        <v>0</v>
      </c>
      <c r="L19" s="383">
        <v>13.862742880000004</v>
      </c>
      <c r="M19" s="110">
        <f t="shared" si="2"/>
        <v>47357.607073640051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9745.4239236799967</v>
      </c>
      <c r="E20" s="396">
        <f t="shared" si="4"/>
        <v>176.19679427</v>
      </c>
      <c r="F20" s="396">
        <f t="shared" si="4"/>
        <v>0.18996749999999998</v>
      </c>
      <c r="G20" s="396">
        <f t="shared" si="4"/>
        <v>0.25099657999999997</v>
      </c>
      <c r="H20" s="396">
        <f t="shared" si="4"/>
        <v>0.29717229000000001</v>
      </c>
      <c r="I20" s="396">
        <f t="shared" si="4"/>
        <v>0</v>
      </c>
      <c r="J20" s="396">
        <f t="shared" si="4"/>
        <v>0</v>
      </c>
      <c r="K20" s="396">
        <f t="shared" si="4"/>
        <v>0</v>
      </c>
      <c r="L20" s="396">
        <f t="shared" si="4"/>
        <v>0</v>
      </c>
      <c r="M20" s="396">
        <f t="shared" si="4"/>
        <v>9922.3588543199967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1053.3141227199999</v>
      </c>
      <c r="E21" s="110">
        <v>57.17404324000001</v>
      </c>
      <c r="F21" s="110">
        <v>0.18996749999999998</v>
      </c>
      <c r="G21" s="110">
        <v>0.23908705999999999</v>
      </c>
      <c r="H21" s="110">
        <v>0.13733004000000001</v>
      </c>
      <c r="I21" s="110">
        <v>0</v>
      </c>
      <c r="J21" s="110">
        <v>0</v>
      </c>
      <c r="K21" s="110">
        <v>0</v>
      </c>
      <c r="L21" s="383">
        <v>0</v>
      </c>
      <c r="M21" s="110">
        <f t="shared" si="2"/>
        <v>1111.0545505599998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8692.1098009599973</v>
      </c>
      <c r="E22" s="110">
        <v>119.02275102999999</v>
      </c>
      <c r="F22" s="110">
        <v>0</v>
      </c>
      <c r="G22" s="110">
        <v>1.190952E-2</v>
      </c>
      <c r="H22" s="110">
        <v>0.15984225000000002</v>
      </c>
      <c r="I22" s="110">
        <v>0</v>
      </c>
      <c r="J22" s="110">
        <v>0</v>
      </c>
      <c r="K22" s="110">
        <v>0</v>
      </c>
      <c r="L22" s="383">
        <v>0</v>
      </c>
      <c r="M22" s="110">
        <f t="shared" si="2"/>
        <v>8811.3043037599964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56907.718779160059</v>
      </c>
      <c r="E23" s="110">
        <f t="shared" si="5"/>
        <v>6933.2583482299906</v>
      </c>
      <c r="F23" s="110">
        <f t="shared" si="5"/>
        <v>95.246455550000022</v>
      </c>
      <c r="G23" s="110">
        <f t="shared" si="5"/>
        <v>103.68951067999994</v>
      </c>
      <c r="H23" s="110">
        <f t="shared" si="5"/>
        <v>199.00163066000005</v>
      </c>
      <c r="I23" s="110">
        <f t="shared" si="5"/>
        <v>8.2805254699999971</v>
      </c>
      <c r="J23" s="110">
        <f t="shared" si="5"/>
        <v>1.0674565200000001</v>
      </c>
      <c r="K23" s="110">
        <f t="shared" si="5"/>
        <v>28.560185479999994</v>
      </c>
      <c r="L23" s="383">
        <f t="shared" si="5"/>
        <v>68.250177680000007</v>
      </c>
      <c r="M23" s="110">
        <f t="shared" si="2"/>
        <v>64345.073069430044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44101.608592190059</v>
      </c>
      <c r="E24" s="110">
        <v>6226.0621862899907</v>
      </c>
      <c r="F24" s="110">
        <v>94.962404870000015</v>
      </c>
      <c r="G24" s="110">
        <v>100.03909422999995</v>
      </c>
      <c r="H24" s="110">
        <v>197.46524308000005</v>
      </c>
      <c r="I24" s="110">
        <v>8.1895819999999979</v>
      </c>
      <c r="J24" s="110">
        <v>1.0674565200000001</v>
      </c>
      <c r="K24" s="110">
        <v>28.067388789999995</v>
      </c>
      <c r="L24" s="383">
        <v>68.211486840000006</v>
      </c>
      <c r="M24" s="110">
        <f t="shared" si="2"/>
        <v>50825.673434810051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12806.11018697</v>
      </c>
      <c r="E25" s="110">
        <v>707.19616193999968</v>
      </c>
      <c r="F25" s="110">
        <v>0.28405068000000006</v>
      </c>
      <c r="G25" s="110">
        <v>3.6504164499999998</v>
      </c>
      <c r="H25" s="110">
        <v>1.5363875800000002</v>
      </c>
      <c r="I25" s="110">
        <v>9.0943470000000012E-2</v>
      </c>
      <c r="J25" s="110">
        <v>0</v>
      </c>
      <c r="K25" s="110">
        <v>0.49279669000000009</v>
      </c>
      <c r="L25" s="383">
        <v>3.8690840000000004E-2</v>
      </c>
      <c r="M25" s="110">
        <f t="shared" si="2"/>
        <v>13519.399634619998</v>
      </c>
      <c r="N25" s="26"/>
      <c r="P25" s="199"/>
    </row>
    <row r="26" spans="1:16" s="14" customFormat="1" ht="18" customHeight="1">
      <c r="A26" s="27"/>
      <c r="B26" s="470" t="s">
        <v>333</v>
      </c>
      <c r="C26" s="472"/>
      <c r="D26" s="471">
        <f t="shared" ref="D26:M26" si="6">D27+D28</f>
        <v>114554.26444160999</v>
      </c>
      <c r="E26" s="471">
        <f t="shared" si="6"/>
        <v>10576.962522330001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12.818363650000002</v>
      </c>
      <c r="M26" s="471">
        <f t="shared" si="6"/>
        <v>125144.04532759001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114554.22523299999</v>
      </c>
      <c r="E27" s="120">
        <v>10576.83404845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12.818363650000002</v>
      </c>
      <c r="M27" s="110">
        <f t="shared" si="2"/>
        <v>125143.8776451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3.9208609999999998E-2</v>
      </c>
      <c r="E28" s="110">
        <v>0.12847388000000001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0.16768249000000002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400128.85491258057</v>
      </c>
      <c r="E29" s="396">
        <f t="shared" si="7"/>
        <v>28915.525218970004</v>
      </c>
      <c r="F29" s="396">
        <f t="shared" si="7"/>
        <v>242.33021467000003</v>
      </c>
      <c r="G29" s="396">
        <f t="shared" si="7"/>
        <v>150.94273882999994</v>
      </c>
      <c r="H29" s="396">
        <f t="shared" si="7"/>
        <v>215.53082318000006</v>
      </c>
      <c r="I29" s="396">
        <f t="shared" si="7"/>
        <v>11.170087569999996</v>
      </c>
      <c r="J29" s="396">
        <f t="shared" si="7"/>
        <v>1.0674565200000001</v>
      </c>
      <c r="K29" s="396">
        <f t="shared" si="7"/>
        <v>42.242830549999994</v>
      </c>
      <c r="L29" s="396">
        <f t="shared" si="7"/>
        <v>102.55863888000002</v>
      </c>
      <c r="M29" s="110">
        <f t="shared" si="2"/>
        <v>429810.22292175051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335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332</v>
      </c>
      <c r="C32" s="472"/>
      <c r="D32" s="471">
        <f t="shared" ref="D32:M32" si="8">D33+D36+D39+D42</f>
        <v>14179.193561170006</v>
      </c>
      <c r="E32" s="471">
        <f t="shared" si="8"/>
        <v>1912.127755439999</v>
      </c>
      <c r="F32" s="471">
        <f t="shared" si="8"/>
        <v>16.959584190000001</v>
      </c>
      <c r="G32" s="471">
        <f t="shared" si="8"/>
        <v>0.38532695</v>
      </c>
      <c r="H32" s="471">
        <f t="shared" si="8"/>
        <v>23.715641020000003</v>
      </c>
      <c r="I32" s="471">
        <f t="shared" si="8"/>
        <v>0</v>
      </c>
      <c r="J32" s="471">
        <f t="shared" si="8"/>
        <v>1.11846785</v>
      </c>
      <c r="K32" s="471">
        <f t="shared" si="8"/>
        <v>1.0369499100000001</v>
      </c>
      <c r="L32" s="471">
        <f t="shared" si="8"/>
        <v>8.9404936700000004</v>
      </c>
      <c r="M32" s="471">
        <f t="shared" si="8"/>
        <v>16143.477780200006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5639.9822164800025</v>
      </c>
      <c r="E33" s="396">
        <f t="shared" si="9"/>
        <v>437.51389806999998</v>
      </c>
      <c r="F33" s="396">
        <f t="shared" si="9"/>
        <v>5.7414588200000001</v>
      </c>
      <c r="G33" s="396">
        <f t="shared" si="9"/>
        <v>0</v>
      </c>
      <c r="H33" s="396">
        <f t="shared" si="9"/>
        <v>1.2715171000000001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0</v>
      </c>
      <c r="M33" s="396">
        <f t="shared" si="9"/>
        <v>6084.5090904700028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108.14571653</v>
      </c>
      <c r="E34" s="120">
        <v>6.7207878000000001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0</v>
      </c>
      <c r="M34" s="110">
        <f>SUM(D34:L34)</f>
        <v>114.86650433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5531.8364999500027</v>
      </c>
      <c r="E35" s="110">
        <v>430.79311027</v>
      </c>
      <c r="F35" s="110">
        <v>5.7414588200000001</v>
      </c>
      <c r="G35" s="110">
        <v>0</v>
      </c>
      <c r="H35" s="110">
        <v>1.2715171000000001</v>
      </c>
      <c r="I35" s="110">
        <v>0</v>
      </c>
      <c r="J35" s="110">
        <v>0</v>
      </c>
      <c r="K35" s="110">
        <v>0</v>
      </c>
      <c r="L35" s="383">
        <v>0</v>
      </c>
      <c r="M35" s="110">
        <f>SUM(D35:L35)</f>
        <v>5969.642586140003</v>
      </c>
      <c r="N35" s="26"/>
    </row>
    <row r="36" spans="1:14" s="14" customFormat="1" ht="18" customHeight="1">
      <c r="A36" s="29"/>
      <c r="B36" s="12" t="s">
        <v>330</v>
      </c>
      <c r="C36" s="200"/>
      <c r="D36" s="396">
        <f t="shared" ref="D36:L36" si="10">SUM(D37:D38)</f>
        <v>4398.3542246400029</v>
      </c>
      <c r="E36" s="396">
        <f t="shared" si="10"/>
        <v>28.50908128</v>
      </c>
      <c r="F36" s="396">
        <f t="shared" si="10"/>
        <v>0</v>
      </c>
      <c r="G36" s="396">
        <f t="shared" si="10"/>
        <v>0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0</v>
      </c>
      <c r="M36" s="110">
        <f>SUM(D36:L36)</f>
        <v>4426.8633059200029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95.031602230000004</v>
      </c>
      <c r="E37" s="120">
        <v>13.630446190000001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108.66204842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4303.3226224100026</v>
      </c>
      <c r="E38" s="110">
        <v>14.87863509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3">
        <v>0</v>
      </c>
      <c r="M38" s="110">
        <f>SUM(D38:L38)</f>
        <v>4318.2012575000026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41.395670210000006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41.395670210000006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41.395670210000006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3">
        <v>0</v>
      </c>
      <c r="M41" s="110">
        <f>SUM(D41:L41)</f>
        <v>41.395670210000006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4099.4614498400015</v>
      </c>
      <c r="E42" s="110">
        <f t="shared" si="12"/>
        <v>1446.1047760899989</v>
      </c>
      <c r="F42" s="110">
        <f t="shared" si="12"/>
        <v>11.218125370000001</v>
      </c>
      <c r="G42" s="110">
        <f t="shared" si="12"/>
        <v>0.38532695</v>
      </c>
      <c r="H42" s="110">
        <f t="shared" si="12"/>
        <v>22.444123920000003</v>
      </c>
      <c r="I42" s="110">
        <f t="shared" si="12"/>
        <v>0</v>
      </c>
      <c r="J42" s="110">
        <f t="shared" si="12"/>
        <v>1.11846785</v>
      </c>
      <c r="K42" s="110">
        <f t="shared" si="12"/>
        <v>1.0369499100000001</v>
      </c>
      <c r="L42" s="383">
        <f t="shared" si="12"/>
        <v>8.9404936700000004</v>
      </c>
      <c r="M42" s="110">
        <f>SUM(D42:L42)</f>
        <v>5590.7097136000002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3719.5723977100015</v>
      </c>
      <c r="E43" s="110">
        <v>1417.450602509999</v>
      </c>
      <c r="F43" s="110">
        <v>11.218125370000001</v>
      </c>
      <c r="G43" s="110">
        <v>0.38532695</v>
      </c>
      <c r="H43" s="110">
        <v>22.444123920000003</v>
      </c>
      <c r="I43" s="110">
        <v>0</v>
      </c>
      <c r="J43" s="110">
        <v>1.11846785</v>
      </c>
      <c r="K43" s="110">
        <v>1.0369499100000001</v>
      </c>
      <c r="L43" s="383">
        <v>8.9404936700000004</v>
      </c>
      <c r="M43" s="110">
        <f>SUM(D43:L43)</f>
        <v>5182.1664878900001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379.88905212999998</v>
      </c>
      <c r="E44" s="110">
        <v>28.654173579999998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0</v>
      </c>
      <c r="M44" s="110">
        <f>SUM(D44:L44)</f>
        <v>408.54322571</v>
      </c>
      <c r="N44" s="26"/>
    </row>
    <row r="45" spans="1:14" s="14" customFormat="1" ht="18" customHeight="1">
      <c r="A45" s="27"/>
      <c r="B45" s="470" t="s">
        <v>333</v>
      </c>
      <c r="C45" s="472"/>
      <c r="D45" s="471">
        <f t="shared" ref="D45:M45" si="13">D46+D47</f>
        <v>2595.71919776</v>
      </c>
      <c r="E45" s="471">
        <f t="shared" si="13"/>
        <v>129.44512155999999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2725.1643193200002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2125.7932625500002</v>
      </c>
      <c r="E46" s="120">
        <v>129.44512155999999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2255.2383841100004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469.92593520999998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469.92593520999998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16774.912758930008</v>
      </c>
      <c r="E48" s="396">
        <f t="shared" si="14"/>
        <v>2041.5728769999989</v>
      </c>
      <c r="F48" s="396">
        <f t="shared" si="14"/>
        <v>16.959584190000001</v>
      </c>
      <c r="G48" s="396">
        <f t="shared" si="14"/>
        <v>0.38532695</v>
      </c>
      <c r="H48" s="396">
        <f t="shared" si="14"/>
        <v>23.715641020000003</v>
      </c>
      <c r="I48" s="396">
        <f t="shared" si="14"/>
        <v>0</v>
      </c>
      <c r="J48" s="396">
        <f t="shared" si="14"/>
        <v>1.11846785</v>
      </c>
      <c r="K48" s="396">
        <f t="shared" si="14"/>
        <v>1.0369499100000001</v>
      </c>
      <c r="L48" s="396">
        <f t="shared" si="14"/>
        <v>8.9404936700000004</v>
      </c>
      <c r="M48" s="110">
        <f>SUM(D48:L48)</f>
        <v>18868.64209952001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2958.5982611500008</v>
      </c>
      <c r="E50" s="111">
        <v>72.458920510000013</v>
      </c>
      <c r="F50" s="111">
        <v>0</v>
      </c>
      <c r="G50" s="111">
        <v>0</v>
      </c>
      <c r="H50" s="111">
        <v>1.08697775</v>
      </c>
      <c r="I50" s="111">
        <v>0</v>
      </c>
      <c r="J50" s="111">
        <v>0</v>
      </c>
      <c r="K50" s="111">
        <v>0</v>
      </c>
      <c r="L50" s="111">
        <v>0</v>
      </c>
      <c r="M50" s="110">
        <f>SUM(D50:L50)</f>
        <v>3032.1441594100011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12867.769731550001</v>
      </c>
      <c r="E51" s="111">
        <v>1969.1139564799983</v>
      </c>
      <c r="F51" s="111">
        <v>16.959584190000001</v>
      </c>
      <c r="G51" s="111">
        <v>0.38532695</v>
      </c>
      <c r="H51" s="111">
        <v>22.628663270000001</v>
      </c>
      <c r="I51" s="111">
        <v>0</v>
      </c>
      <c r="J51" s="111">
        <v>1.11846785</v>
      </c>
      <c r="K51" s="111">
        <v>1.0369499100000001</v>
      </c>
      <c r="L51" s="111">
        <v>8.9404936700000004</v>
      </c>
      <c r="M51" s="110">
        <f>SUM(D51:L51)</f>
        <v>14887.953173869997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948.54476625999996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948.54476625999996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332</v>
      </c>
      <c r="C55" s="472"/>
      <c r="D55" s="471">
        <f t="shared" ref="D55:M55" si="15">D56+D59+D62+D65</f>
        <v>288230.91572328989</v>
      </c>
      <c r="E55" s="471">
        <f t="shared" si="15"/>
        <v>26377.538857120002</v>
      </c>
      <c r="F55" s="471">
        <f t="shared" si="15"/>
        <v>3.2665632699999998</v>
      </c>
      <c r="G55" s="471">
        <f t="shared" si="15"/>
        <v>66.976631969999985</v>
      </c>
      <c r="H55" s="471">
        <f t="shared" si="15"/>
        <v>33.635073769999998</v>
      </c>
      <c r="I55" s="471">
        <f t="shared" si="15"/>
        <v>0</v>
      </c>
      <c r="J55" s="471">
        <f t="shared" si="15"/>
        <v>0</v>
      </c>
      <c r="K55" s="471">
        <f t="shared" si="15"/>
        <v>0</v>
      </c>
      <c r="L55" s="471">
        <f t="shared" si="15"/>
        <v>3.6845064000000001</v>
      </c>
      <c r="M55" s="471">
        <f t="shared" si="15"/>
        <v>314716.01735581987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173994.14347220981</v>
      </c>
      <c r="E56" s="396">
        <f t="shared" si="16"/>
        <v>10877.966802600004</v>
      </c>
      <c r="F56" s="396">
        <f t="shared" si="16"/>
        <v>3.2665632699999998</v>
      </c>
      <c r="G56" s="396">
        <f t="shared" si="16"/>
        <v>24.970917309999997</v>
      </c>
      <c r="H56" s="396">
        <f t="shared" si="16"/>
        <v>14.047804639999999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0</v>
      </c>
      <c r="M56" s="396">
        <f t="shared" si="16"/>
        <v>184914.39556002981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101515.44745387981</v>
      </c>
      <c r="E57" s="120">
        <v>8383.6230276100032</v>
      </c>
      <c r="F57" s="120">
        <v>0</v>
      </c>
      <c r="G57" s="120">
        <v>8.7316620999999994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109907.80214358983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72478.696018329982</v>
      </c>
      <c r="E58" s="110">
        <v>2494.3437749900008</v>
      </c>
      <c r="F58" s="110">
        <v>3.2665632699999998</v>
      </c>
      <c r="G58" s="110">
        <v>16.23925521</v>
      </c>
      <c r="H58" s="110">
        <v>14.047804639999999</v>
      </c>
      <c r="I58" s="110">
        <v>0</v>
      </c>
      <c r="J58" s="110">
        <v>0</v>
      </c>
      <c r="K58" s="110">
        <v>0</v>
      </c>
      <c r="L58" s="383">
        <v>0</v>
      </c>
      <c r="M58" s="110">
        <f>SUM(D58:L58)</f>
        <v>75006.593416439981</v>
      </c>
      <c r="N58" s="26"/>
    </row>
    <row r="59" spans="1:24" s="14" customFormat="1" ht="18" customHeight="1">
      <c r="A59" s="30"/>
      <c r="B59" s="12" t="s">
        <v>330</v>
      </c>
      <c r="C59" s="200"/>
      <c r="D59" s="396">
        <f t="shared" ref="D59:L59" si="17">SUM(D60:D61)</f>
        <v>62866.78235105006</v>
      </c>
      <c r="E59" s="396">
        <f t="shared" si="17"/>
        <v>15390.135813129998</v>
      </c>
      <c r="F59" s="396">
        <f t="shared" si="17"/>
        <v>0</v>
      </c>
      <c r="G59" s="396">
        <f t="shared" si="17"/>
        <v>17.017602569999994</v>
      </c>
      <c r="H59" s="396">
        <f t="shared" si="17"/>
        <v>11.924539510000002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3.6845064000000001</v>
      </c>
      <c r="M59" s="110">
        <f>SUM(D59:L59)</f>
        <v>78289.544812660053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20388.078918560015</v>
      </c>
      <c r="E60" s="120">
        <v>6347.116317840002</v>
      </c>
      <c r="F60" s="120">
        <v>0</v>
      </c>
      <c r="G60" s="120">
        <v>16.623016319999994</v>
      </c>
      <c r="H60" s="120">
        <v>11.924539510000002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26763.742792230019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42478.703432490045</v>
      </c>
      <c r="E61" s="110">
        <v>9043.0194952899965</v>
      </c>
      <c r="F61" s="110">
        <v>0</v>
      </c>
      <c r="G61" s="110">
        <v>0.39458625000000003</v>
      </c>
      <c r="H61" s="110">
        <v>0</v>
      </c>
      <c r="I61" s="110">
        <v>0</v>
      </c>
      <c r="J61" s="110">
        <v>0</v>
      </c>
      <c r="K61" s="110">
        <v>0</v>
      </c>
      <c r="L61" s="383">
        <v>3.6845064000000001</v>
      </c>
      <c r="M61" s="110">
        <f>SUM(D61:L61)</f>
        <v>51525.802020430041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21628.806416799998</v>
      </c>
      <c r="E62" s="396">
        <f t="shared" si="18"/>
        <v>0</v>
      </c>
      <c r="F62" s="396">
        <f t="shared" si="18"/>
        <v>0</v>
      </c>
      <c r="G62" s="396">
        <f t="shared" si="18"/>
        <v>0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21628.806416799998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9842.2206637899981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3">
        <v>0</v>
      </c>
      <c r="M63" s="110">
        <f>SUM(D63:L63)</f>
        <v>9842.2206637899981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11786.585753009998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11786.585753009998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29741.183483230008</v>
      </c>
      <c r="E65" s="110">
        <f t="shared" si="19"/>
        <v>109.43624139000001</v>
      </c>
      <c r="F65" s="110">
        <f t="shared" si="19"/>
        <v>0</v>
      </c>
      <c r="G65" s="110">
        <f t="shared" si="19"/>
        <v>24.988112089999998</v>
      </c>
      <c r="H65" s="110">
        <f t="shared" si="19"/>
        <v>7.6627296199999995</v>
      </c>
      <c r="I65" s="110">
        <f t="shared" si="19"/>
        <v>0</v>
      </c>
      <c r="J65" s="110">
        <f t="shared" si="19"/>
        <v>0</v>
      </c>
      <c r="K65" s="110">
        <f t="shared" si="19"/>
        <v>0</v>
      </c>
      <c r="L65" s="383">
        <f t="shared" si="19"/>
        <v>0</v>
      </c>
      <c r="M65" s="110">
        <f>SUM(D65:L65)</f>
        <v>29883.270566330008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2474.8904393500011</v>
      </c>
      <c r="E66" s="110">
        <v>84.030357730000006</v>
      </c>
      <c r="F66" s="110">
        <v>0</v>
      </c>
      <c r="G66" s="110">
        <v>24.988112089999998</v>
      </c>
      <c r="H66" s="110">
        <v>7.6627296199999995</v>
      </c>
      <c r="I66" s="110">
        <v>0</v>
      </c>
      <c r="J66" s="110">
        <v>0</v>
      </c>
      <c r="K66" s="110">
        <v>0</v>
      </c>
      <c r="L66" s="383">
        <v>0</v>
      </c>
      <c r="M66" s="110">
        <f>SUM(D66:L66)</f>
        <v>2591.5716387900011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27266.293043880007</v>
      </c>
      <c r="E67" s="110">
        <v>25.405883660000001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27291.698927540008</v>
      </c>
      <c r="N67" s="26"/>
    </row>
    <row r="68" spans="1:28" s="14" customFormat="1" ht="18" customHeight="1">
      <c r="A68" s="29"/>
      <c r="B68" s="470" t="s">
        <v>333</v>
      </c>
      <c r="C68" s="472"/>
      <c r="D68" s="471">
        <f t="shared" ref="D68:M68" si="20">D69+D70</f>
        <v>76321.844697630004</v>
      </c>
      <c r="E68" s="471">
        <f t="shared" si="20"/>
        <v>24449.930967650002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100771.77566528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76321.844697630004</v>
      </c>
      <c r="E69" s="120">
        <v>24449.930967650002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100771.77566528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364552.76042091986</v>
      </c>
      <c r="E71" s="396">
        <f t="shared" si="21"/>
        <v>50827.46982477</v>
      </c>
      <c r="F71" s="396">
        <f t="shared" si="21"/>
        <v>3.2665632699999998</v>
      </c>
      <c r="G71" s="396">
        <f t="shared" si="21"/>
        <v>66.976631969999985</v>
      </c>
      <c r="H71" s="396">
        <f t="shared" si="21"/>
        <v>33.635073769999998</v>
      </c>
      <c r="I71" s="396">
        <f t="shared" si="21"/>
        <v>0</v>
      </c>
      <c r="J71" s="396">
        <f t="shared" si="21"/>
        <v>0</v>
      </c>
      <c r="K71" s="396">
        <f t="shared" si="21"/>
        <v>0</v>
      </c>
      <c r="L71" s="396">
        <f t="shared" si="21"/>
        <v>3.6845064000000001</v>
      </c>
      <c r="M71" s="110">
        <f>SUM(D71:L71)</f>
        <v>415487.79302109993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356215.81495911832</v>
      </c>
      <c r="E73" s="111">
        <v>50564.723440160036</v>
      </c>
      <c r="F73" s="111">
        <v>1.63223794</v>
      </c>
      <c r="G73" s="111">
        <v>46.089394430000013</v>
      </c>
      <c r="H73" s="111">
        <v>22.744936730000003</v>
      </c>
      <c r="I73" s="111">
        <v>0</v>
      </c>
      <c r="J73" s="111">
        <v>0</v>
      </c>
      <c r="K73" s="111">
        <v>0</v>
      </c>
      <c r="L73" s="111">
        <v>3.0990791899999999</v>
      </c>
      <c r="M73" s="110">
        <f>SUM(D73:L73)</f>
        <v>406854.10404756834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7700.3007195299997</v>
      </c>
      <c r="E74" s="111">
        <v>262.74638461000012</v>
      </c>
      <c r="F74" s="111">
        <v>1.63432533</v>
      </c>
      <c r="G74" s="111">
        <v>20.887237540000001</v>
      </c>
      <c r="H74" s="111">
        <v>10.890137039999999</v>
      </c>
      <c r="I74" s="111">
        <v>0</v>
      </c>
      <c r="J74" s="111">
        <v>0</v>
      </c>
      <c r="K74" s="111">
        <v>0</v>
      </c>
      <c r="L74" s="111">
        <v>0.58542720999999998</v>
      </c>
      <c r="M74" s="110">
        <f>SUM(D74:L74)</f>
        <v>7997.0442312599989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636.64474226000004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636.64474226000004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317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0.93362484669361812</v>
      </c>
      <c r="B4" s="463" t="s">
        <v>346</v>
      </c>
    </row>
    <row r="5" spans="1:2" ht="15" customHeight="1">
      <c r="A5" s="462">
        <v>2.6979794097430111E-2</v>
      </c>
      <c r="B5" s="463" t="s">
        <v>752</v>
      </c>
    </row>
    <row r="6" spans="1:2" ht="15" customHeight="1">
      <c r="A6" s="462">
        <v>2.3469650246340748E-2</v>
      </c>
      <c r="B6" s="463" t="s">
        <v>354</v>
      </c>
    </row>
    <row r="7" spans="1:2" ht="15" customHeight="1">
      <c r="A7" s="462">
        <v>4.2309962492775542E-3</v>
      </c>
      <c r="B7" s="463" t="s">
        <v>753</v>
      </c>
    </row>
    <row r="8" spans="1:2" ht="15" customHeight="1">
      <c r="A8" s="462">
        <v>2.0126660497700984E-3</v>
      </c>
      <c r="B8" s="463" t="s">
        <v>374</v>
      </c>
    </row>
    <row r="9" spans="1:2" ht="15" customHeight="1">
      <c r="A9" s="462">
        <v>1.9981502332583937E-3</v>
      </c>
      <c r="B9" s="463" t="s">
        <v>754</v>
      </c>
    </row>
    <row r="10" spans="1:2" ht="15" customHeight="1">
      <c r="A10" s="462">
        <v>1.8301776524321531E-3</v>
      </c>
      <c r="B10" s="463" t="s">
        <v>369</v>
      </c>
    </row>
    <row r="11" spans="1:2" ht="15" customHeight="1">
      <c r="A11" s="462">
        <v>1.2808869596107782E-3</v>
      </c>
      <c r="B11" s="463" t="s">
        <v>755</v>
      </c>
    </row>
    <row r="12" spans="1:2" ht="15" customHeight="1">
      <c r="A12" s="462">
        <v>7.2875762281663129E-4</v>
      </c>
      <c r="B12" s="463" t="s">
        <v>756</v>
      </c>
    </row>
    <row r="13" spans="1:2" ht="15" customHeight="1">
      <c r="A13" s="462">
        <v>5.2100858003359819E-4</v>
      </c>
      <c r="B13" s="463" t="s">
        <v>285</v>
      </c>
    </row>
    <row r="14" spans="1:2" ht="15" customHeight="1">
      <c r="A14" s="462">
        <v>5.1442648189562378E-4</v>
      </c>
      <c r="B14" s="463" t="s">
        <v>357</v>
      </c>
    </row>
    <row r="15" spans="1:2" ht="15" customHeight="1">
      <c r="A15" s="462">
        <v>4.5927084145926946E-4</v>
      </c>
      <c r="B15" s="463" t="s">
        <v>401</v>
      </c>
    </row>
    <row r="16" spans="1:2" ht="15" customHeight="1">
      <c r="A16" s="462">
        <v>3.9054089530972554E-4</v>
      </c>
      <c r="B16" s="463" t="s">
        <v>351</v>
      </c>
    </row>
    <row r="17" spans="1:2">
      <c r="A17" s="467">
        <v>3.462891766637978E-4</v>
      </c>
      <c r="B17" s="461" t="s">
        <v>318</v>
      </c>
    </row>
    <row r="18" spans="1:2">
      <c r="A18" s="467">
        <v>1.4401450735232433E-4</v>
      </c>
      <c r="B18" s="461" t="s">
        <v>757</v>
      </c>
    </row>
    <row r="19" spans="1:2">
      <c r="A19" s="467">
        <v>1.3470342319990921E-4</v>
      </c>
      <c r="B19" s="461" t="s">
        <v>292</v>
      </c>
    </row>
    <row r="20" spans="1:2">
      <c r="A20" s="467">
        <v>1.2185499877074451E-4</v>
      </c>
      <c r="B20" s="461" t="s">
        <v>362</v>
      </c>
    </row>
    <row r="21" spans="1:2">
      <c r="A21" s="467">
        <v>8.5067643766880248E-5</v>
      </c>
      <c r="B21" s="461" t="s">
        <v>758</v>
      </c>
    </row>
    <row r="22" spans="1:2">
      <c r="A22" s="467">
        <v>8.2926713178780136E-5</v>
      </c>
      <c r="B22" s="461" t="s">
        <v>759</v>
      </c>
    </row>
    <row r="23" spans="1:2">
      <c r="A23" s="467">
        <v>8.2496261753533485E-5</v>
      </c>
      <c r="B23" s="461" t="s">
        <v>760</v>
      </c>
    </row>
    <row r="24" spans="1:2">
      <c r="A24" s="467">
        <v>7.9079867620597647E-5</v>
      </c>
      <c r="B24" s="461" t="s">
        <v>761</v>
      </c>
    </row>
    <row r="25" spans="1:2">
      <c r="A25" s="467">
        <v>6.731257067385364E-5</v>
      </c>
      <c r="B25" s="461" t="s">
        <v>281</v>
      </c>
    </row>
    <row r="26" spans="1:2">
      <c r="A26" s="467">
        <v>6.2342116085195513E-5</v>
      </c>
      <c r="B26" s="461" t="s">
        <v>762</v>
      </c>
    </row>
    <row r="27" spans="1:2">
      <c r="A27" s="467">
        <v>6.0156054887523805E-5</v>
      </c>
      <c r="B27" s="461" t="s">
        <v>287</v>
      </c>
    </row>
    <row r="28" spans="1:2">
      <c r="A28" s="467">
        <v>5.840570837208644E-5</v>
      </c>
      <c r="B28" s="461" t="s">
        <v>763</v>
      </c>
    </row>
    <row r="29" spans="1:2">
      <c r="A29" s="467">
        <v>5.3595582035424568E-5</v>
      </c>
      <c r="B29" s="461" t="s">
        <v>293</v>
      </c>
    </row>
    <row r="30" spans="1:2">
      <c r="A30" s="467">
        <v>5.1612228919905391E-5</v>
      </c>
      <c r="B30" s="461" t="s">
        <v>764</v>
      </c>
    </row>
    <row r="31" spans="1:2" hidden="1">
      <c r="A31" s="467">
        <v>4.2978049944488711E-5</v>
      </c>
      <c r="B31" s="461" t="s">
        <v>309</v>
      </c>
    </row>
    <row r="32" spans="1:2" hidden="1">
      <c r="A32" s="467">
        <v>3.9658921846667081E-5</v>
      </c>
      <c r="B32" s="461" t="s">
        <v>282</v>
      </c>
    </row>
    <row r="33" spans="1:2" hidden="1">
      <c r="A33" s="467">
        <v>3.8430500935031563E-5</v>
      </c>
      <c r="B33" s="461" t="s">
        <v>765</v>
      </c>
    </row>
    <row r="34" spans="1:2" hidden="1">
      <c r="A34" s="467">
        <v>3.2755811874217019E-5</v>
      </c>
      <c r="B34" s="461" t="s">
        <v>288</v>
      </c>
    </row>
    <row r="35" spans="1:2" hidden="1">
      <c r="A35" s="467">
        <v>3.2146593667677281E-5</v>
      </c>
      <c r="B35" s="461" t="s">
        <v>766</v>
      </c>
    </row>
    <row r="36" spans="1:2" hidden="1">
      <c r="A36" s="467">
        <v>3.0639555986668315E-5</v>
      </c>
      <c r="B36" s="461" t="s">
        <v>767</v>
      </c>
    </row>
    <row r="37" spans="1:2" hidden="1">
      <c r="A37" s="467">
        <v>2.9041269088894744E-5</v>
      </c>
      <c r="B37" s="461" t="s">
        <v>768</v>
      </c>
    </row>
    <row r="38" spans="1:2" hidden="1">
      <c r="A38" s="467">
        <v>2.5736076418974541E-5</v>
      </c>
      <c r="B38" s="461" t="s">
        <v>301</v>
      </c>
    </row>
    <row r="39" spans="1:2" hidden="1">
      <c r="A39" s="467">
        <v>2.5638593380623619E-5</v>
      </c>
      <c r="B39" s="461" t="s">
        <v>314</v>
      </c>
    </row>
    <row r="40" spans="1:2" hidden="1">
      <c r="A40" s="467">
        <v>2.3101020592826467E-5</v>
      </c>
      <c r="B40" s="461" t="s">
        <v>305</v>
      </c>
    </row>
    <row r="41" spans="1:2" hidden="1">
      <c r="A41" s="467">
        <v>2.1565773324800952E-5</v>
      </c>
      <c r="B41" s="461" t="s">
        <v>769</v>
      </c>
    </row>
    <row r="42" spans="1:2" hidden="1">
      <c r="A42" s="467">
        <v>2.1467356634382429E-5</v>
      </c>
      <c r="B42" s="461" t="s">
        <v>283</v>
      </c>
    </row>
    <row r="43" spans="1:2" hidden="1">
      <c r="A43" s="467">
        <v>1.8766005371978415E-5</v>
      </c>
      <c r="B43" s="461" t="s">
        <v>770</v>
      </c>
    </row>
    <row r="44" spans="1:2" hidden="1">
      <c r="A44" s="467">
        <v>1.5124397351769204E-5</v>
      </c>
      <c r="B44" s="461" t="s">
        <v>297</v>
      </c>
    </row>
    <row r="45" spans="1:2" hidden="1">
      <c r="A45" s="467">
        <v>1.3820058505831075E-5</v>
      </c>
      <c r="B45" s="461" t="s">
        <v>311</v>
      </c>
    </row>
    <row r="46" spans="1:2" hidden="1">
      <c r="A46" s="467">
        <v>1.3428782190569377E-5</v>
      </c>
      <c r="B46" s="461" t="s">
        <v>295</v>
      </c>
    </row>
    <row r="47" spans="1:2" hidden="1">
      <c r="A47" s="467">
        <v>1.1355971745648011E-5</v>
      </c>
      <c r="B47" s="461" t="s">
        <v>310</v>
      </c>
    </row>
    <row r="48" spans="1:2" hidden="1">
      <c r="A48" s="467">
        <v>1.0621792266947543E-5</v>
      </c>
      <c r="B48" s="461" t="s">
        <v>302</v>
      </c>
    </row>
    <row r="49" spans="1:2" hidden="1">
      <c r="A49" s="467">
        <v>1.0246121235789697E-5</v>
      </c>
      <c r="B49" s="461" t="s">
        <v>771</v>
      </c>
    </row>
    <row r="50" spans="1:2" hidden="1">
      <c r="A50" s="467">
        <v>8.5519768153529678E-6</v>
      </c>
      <c r="B50" s="461" t="s">
        <v>772</v>
      </c>
    </row>
    <row r="51" spans="1:2" hidden="1">
      <c r="A51" s="467">
        <v>7.6030001353105748E-6</v>
      </c>
      <c r="B51" s="461" t="s">
        <v>294</v>
      </c>
    </row>
    <row r="52" spans="1:2" hidden="1">
      <c r="A52" s="467">
        <v>6.4949883545891406E-6</v>
      </c>
      <c r="B52" s="461" t="s">
        <v>291</v>
      </c>
    </row>
    <row r="53" spans="1:2" hidden="1">
      <c r="A53" s="467">
        <v>6.0407306965123253E-6</v>
      </c>
      <c r="B53" s="461" t="s">
        <v>308</v>
      </c>
    </row>
    <row r="54" spans="1:2" hidden="1">
      <c r="A54" s="467">
        <v>5.5953540266447527E-6</v>
      </c>
      <c r="B54" s="461" t="s">
        <v>296</v>
      </c>
    </row>
    <row r="55" spans="1:2" hidden="1">
      <c r="A55" s="467">
        <v>5.2163696600036043E-6</v>
      </c>
      <c r="B55" s="461" t="s">
        <v>298</v>
      </c>
    </row>
    <row r="56" spans="1:2" hidden="1">
      <c r="A56" s="467">
        <v>5.042302745876946E-6</v>
      </c>
      <c r="B56" s="461" t="s">
        <v>306</v>
      </c>
    </row>
    <row r="57" spans="1:2" hidden="1">
      <c r="A57" s="467">
        <v>4.7302893830253106E-6</v>
      </c>
      <c r="B57" s="461" t="s">
        <v>313</v>
      </c>
    </row>
    <row r="58" spans="1:2" hidden="1">
      <c r="A58" s="467">
        <v>3.8209820770637236E-6</v>
      </c>
      <c r="B58" s="461" t="s">
        <v>300</v>
      </c>
    </row>
    <row r="59" spans="1:2" hidden="1">
      <c r="A59" s="467">
        <v>3.3304915484856785E-6</v>
      </c>
      <c r="B59" s="461" t="s">
        <v>284</v>
      </c>
    </row>
    <row r="60" spans="1:2" hidden="1">
      <c r="A60" s="467">
        <v>2.9422593421977778E-6</v>
      </c>
      <c r="B60" s="461" t="s">
        <v>290</v>
      </c>
    </row>
    <row r="61" spans="1:2" hidden="1">
      <c r="A61" s="467">
        <v>2.6750458162579401E-6</v>
      </c>
      <c r="B61" s="461" t="s">
        <v>307</v>
      </c>
    </row>
    <row r="62" spans="1:2" hidden="1">
      <c r="A62" s="467">
        <v>2.4242866384308292E-6</v>
      </c>
      <c r="B62" s="461" t="s">
        <v>299</v>
      </c>
    </row>
    <row r="63" spans="1:2" hidden="1">
      <c r="A63" s="467">
        <v>2.3460678482941366E-6</v>
      </c>
      <c r="B63" s="461" t="s">
        <v>320</v>
      </c>
    </row>
    <row r="64" spans="1:2" hidden="1">
      <c r="A64" s="467">
        <v>1.7113060187071796E-6</v>
      </c>
      <c r="B64" s="461" t="s">
        <v>286</v>
      </c>
    </row>
    <row r="65" spans="1:2" hidden="1">
      <c r="A65" s="467">
        <v>1.2869584253329532E-6</v>
      </c>
      <c r="B65" s="461" t="s">
        <v>304</v>
      </c>
    </row>
    <row r="66" spans="1:2" hidden="1">
      <c r="A66" s="467">
        <v>9.8326910350816409E-7</v>
      </c>
      <c r="B66" s="461" t="s">
        <v>773</v>
      </c>
    </row>
    <row r="67" spans="1:2" hidden="1">
      <c r="A67" s="467">
        <v>5.6949797350962739E-7</v>
      </c>
      <c r="B67" s="461" t="s">
        <v>319</v>
      </c>
    </row>
    <row r="68" spans="1:2" hidden="1">
      <c r="A68" s="467">
        <v>4.5262759464395691E-7</v>
      </c>
      <c r="B68" s="461" t="s">
        <v>312</v>
      </c>
    </row>
    <row r="69" spans="1:2" hidden="1">
      <c r="A69" s="467">
        <v>3.406784065392451E-7</v>
      </c>
      <c r="B69" s="461" t="s">
        <v>316</v>
      </c>
    </row>
    <row r="70" spans="1:2" hidden="1">
      <c r="A70" s="467">
        <v>2.2608993456977226E-7</v>
      </c>
      <c r="B70" s="461" t="s">
        <v>289</v>
      </c>
    </row>
    <row r="71" spans="1:2" hidden="1">
      <c r="A71" s="467">
        <v>8.3270425386070984E-8</v>
      </c>
      <c r="B71" s="461" t="s">
        <v>321</v>
      </c>
    </row>
    <row r="72" spans="1:2" hidden="1">
      <c r="A72" s="467">
        <v>4.7407593949373509E-7</v>
      </c>
      <c r="B72" s="461" t="s">
        <v>300</v>
      </c>
    </row>
    <row r="73" spans="1:2" hidden="1">
      <c r="A73" s="467">
        <v>4.7017318177642151E-7</v>
      </c>
      <c r="B73" s="461" t="s">
        <v>316</v>
      </c>
    </row>
    <row r="74" spans="1:2" hidden="1">
      <c r="A74" s="467">
        <v>2.0737013871528696E-7</v>
      </c>
      <c r="B74" s="461" t="s">
        <v>302</v>
      </c>
    </row>
    <row r="75" spans="1:2" hidden="1">
      <c r="A75" s="467">
        <v>1.8131322491405005E-8</v>
      </c>
      <c r="B75" s="461" t="s">
        <v>303</v>
      </c>
    </row>
    <row r="76" spans="1:2" hidden="1">
      <c r="A76" s="467">
        <v>1.8075840703833697E-8</v>
      </c>
      <c r="B76" s="461" t="s">
        <v>321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6">
        <v>39337.386435185188</v>
      </c>
      <c r="B2" s="526"/>
      <c r="C2" s="526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5"/>
      <c r="C3" s="525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5"/>
      <c r="C5" s="525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5"/>
      <c r="C6" s="525"/>
      <c r="D6" s="138"/>
      <c r="E6" s="140"/>
      <c r="F6" s="140"/>
      <c r="G6" s="140"/>
      <c r="H6" s="145" t="str">
        <f>'A1'!I7</f>
        <v>Turnover in nominal or notional principal amounts in January 2012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5"/>
      <c r="C7" s="525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332</v>
      </c>
      <c r="C13" s="472"/>
      <c r="D13" s="471">
        <f>D14+D17+D20+D23</f>
        <v>120164.12061277003</v>
      </c>
      <c r="E13" s="471">
        <f t="shared" ref="E13:L13" si="0">E14+E17+E20+E23</f>
        <v>3186.586004549999</v>
      </c>
      <c r="F13" s="471">
        <f t="shared" si="0"/>
        <v>5717.7177493500012</v>
      </c>
      <c r="G13" s="471">
        <f t="shared" si="0"/>
        <v>1676.0499779199999</v>
      </c>
      <c r="H13" s="471">
        <f t="shared" si="0"/>
        <v>875.54484591000039</v>
      </c>
      <c r="I13" s="471">
        <f t="shared" si="0"/>
        <v>3490.1862601999987</v>
      </c>
      <c r="J13" s="471">
        <f t="shared" si="0"/>
        <v>57.665689809999996</v>
      </c>
      <c r="K13" s="471">
        <f t="shared" si="0"/>
        <v>765.51715087999992</v>
      </c>
      <c r="L13" s="471">
        <f t="shared" si="0"/>
        <v>135933.38829139003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74476.889443990047</v>
      </c>
      <c r="E14" s="396">
        <f t="shared" si="1"/>
        <v>915.90205850999905</v>
      </c>
      <c r="F14" s="396">
        <f t="shared" si="1"/>
        <v>3225.897626290001</v>
      </c>
      <c r="G14" s="396">
        <f t="shared" si="1"/>
        <v>907.18573781999999</v>
      </c>
      <c r="H14" s="396">
        <f t="shared" si="1"/>
        <v>127.05559027000001</v>
      </c>
      <c r="I14" s="396">
        <f t="shared" si="1"/>
        <v>1650.7793932699988</v>
      </c>
      <c r="J14" s="396">
        <f t="shared" si="1"/>
        <v>28.289280559999998</v>
      </c>
      <c r="K14" s="396">
        <f t="shared" si="1"/>
        <v>219.8672736799999</v>
      </c>
      <c r="L14" s="396">
        <f t="shared" si="1"/>
        <v>81551.866404390035</v>
      </c>
    </row>
    <row r="15" spans="1:17" s="14" customFormat="1" ht="18" customHeight="1">
      <c r="A15" s="30"/>
      <c r="B15" s="31" t="s">
        <v>15</v>
      </c>
      <c r="C15" s="200"/>
      <c r="D15" s="120">
        <v>12769.914982159984</v>
      </c>
      <c r="E15" s="120">
        <v>166.15786978</v>
      </c>
      <c r="F15" s="120">
        <v>190.06771662000017</v>
      </c>
      <c r="G15" s="120">
        <v>153.90672917000006</v>
      </c>
      <c r="H15" s="120">
        <v>33.295514919999988</v>
      </c>
      <c r="I15" s="120">
        <v>347.86168363999997</v>
      </c>
      <c r="J15" s="120">
        <v>0.11535667999999999</v>
      </c>
      <c r="K15" s="120">
        <v>28.883148670000001</v>
      </c>
      <c r="L15" s="120">
        <f>SUM(D15:K15)</f>
        <v>13690.203001639984</v>
      </c>
    </row>
    <row r="16" spans="1:17" s="14" customFormat="1" ht="18" customHeight="1">
      <c r="A16" s="30"/>
      <c r="B16" s="31" t="s">
        <v>16</v>
      </c>
      <c r="C16" s="200"/>
      <c r="D16" s="110">
        <v>61706.974461830068</v>
      </c>
      <c r="E16" s="110">
        <v>749.74418872999911</v>
      </c>
      <c r="F16" s="110">
        <v>3035.8299096700007</v>
      </c>
      <c r="G16" s="110">
        <v>753.27900864999992</v>
      </c>
      <c r="H16" s="110">
        <v>93.760075350000022</v>
      </c>
      <c r="I16" s="110">
        <v>1302.9177096299989</v>
      </c>
      <c r="J16" s="110">
        <v>28.173923879999997</v>
      </c>
      <c r="K16" s="110">
        <v>190.9841250099999</v>
      </c>
      <c r="L16" s="120">
        <f>SUM(D16:K16)</f>
        <v>67861.663402750055</v>
      </c>
    </row>
    <row r="17" spans="1:14" s="14" customFormat="1" ht="18" customHeight="1">
      <c r="A17" s="30"/>
      <c r="B17" s="12" t="s">
        <v>330</v>
      </c>
      <c r="C17" s="200"/>
      <c r="D17" s="396">
        <f t="shared" ref="D17:L17" si="2">SUM(D18:D19)</f>
        <v>33393.428219339978</v>
      </c>
      <c r="E17" s="396">
        <f t="shared" si="2"/>
        <v>858.74346923000007</v>
      </c>
      <c r="F17" s="396">
        <f t="shared" si="2"/>
        <v>1858.4779791600004</v>
      </c>
      <c r="G17" s="396">
        <f t="shared" si="2"/>
        <v>274.32794803999991</v>
      </c>
      <c r="H17" s="396">
        <f t="shared" si="2"/>
        <v>283.84040884000024</v>
      </c>
      <c r="I17" s="396">
        <f t="shared" si="2"/>
        <v>1058.6984507599998</v>
      </c>
      <c r="J17" s="396">
        <f t="shared" si="2"/>
        <v>14.017601230000002</v>
      </c>
      <c r="K17" s="396">
        <f t="shared" si="2"/>
        <v>273.37513056</v>
      </c>
      <c r="L17" s="396">
        <f t="shared" si="2"/>
        <v>38014.909207159981</v>
      </c>
    </row>
    <row r="18" spans="1:14" s="14" customFormat="1" ht="18" customHeight="1">
      <c r="A18" s="30"/>
      <c r="B18" s="31" t="s">
        <v>15</v>
      </c>
      <c r="C18" s="200"/>
      <c r="D18" s="120">
        <v>5021.4891279600024</v>
      </c>
      <c r="E18" s="120">
        <v>192.16577007000006</v>
      </c>
      <c r="F18" s="120">
        <v>36.310133110000002</v>
      </c>
      <c r="G18" s="120">
        <v>18.400622219999999</v>
      </c>
      <c r="H18" s="120">
        <v>3.9896251900000004</v>
      </c>
      <c r="I18" s="120">
        <v>152.33326728</v>
      </c>
      <c r="J18" s="120">
        <v>3.4883709999999998E-2</v>
      </c>
      <c r="K18" s="120">
        <v>12.911010710000001</v>
      </c>
      <c r="L18" s="120">
        <f>SUM(D18:K18)</f>
        <v>5437.6344402500008</v>
      </c>
    </row>
    <row r="19" spans="1:14" s="14" customFormat="1" ht="18" customHeight="1">
      <c r="A19" s="30"/>
      <c r="B19" s="31" t="s">
        <v>16</v>
      </c>
      <c r="C19" s="200"/>
      <c r="D19" s="110">
        <v>28371.939091379976</v>
      </c>
      <c r="E19" s="110">
        <v>666.57769915999995</v>
      </c>
      <c r="F19" s="110">
        <v>1822.1678460500004</v>
      </c>
      <c r="G19" s="110">
        <v>255.92732581999991</v>
      </c>
      <c r="H19" s="110">
        <v>279.85078365000021</v>
      </c>
      <c r="I19" s="110">
        <v>906.36518347999981</v>
      </c>
      <c r="J19" s="110">
        <v>13.982717520000001</v>
      </c>
      <c r="K19" s="110">
        <v>260.46411984999997</v>
      </c>
      <c r="L19" s="120">
        <f>SUM(D19:K19)</f>
        <v>32577.274766909977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2393.9772905600012</v>
      </c>
      <c r="E20" s="396">
        <f t="shared" si="3"/>
        <v>0</v>
      </c>
      <c r="F20" s="396">
        <f t="shared" si="3"/>
        <v>10.28759486</v>
      </c>
      <c r="G20" s="396">
        <f t="shared" si="3"/>
        <v>1.30128752</v>
      </c>
      <c r="H20" s="396">
        <f t="shared" si="3"/>
        <v>7.7300235400000004</v>
      </c>
      <c r="I20" s="396">
        <f t="shared" si="3"/>
        <v>1.9238E-3</v>
      </c>
      <c r="J20" s="396">
        <f t="shared" si="3"/>
        <v>6.3894790000000007E-2</v>
      </c>
      <c r="K20" s="396">
        <f t="shared" si="3"/>
        <v>133.82025303999998</v>
      </c>
      <c r="L20" s="396">
        <f t="shared" si="3"/>
        <v>2547.1822681100016</v>
      </c>
    </row>
    <row r="21" spans="1:14" s="14" customFormat="1" ht="18" customHeight="1">
      <c r="A21" s="30"/>
      <c r="B21" s="31" t="s">
        <v>15</v>
      </c>
      <c r="C21" s="200"/>
      <c r="D21" s="110">
        <v>0.38744249000000003</v>
      </c>
      <c r="E21" s="110">
        <v>0</v>
      </c>
      <c r="F21" s="110">
        <v>0.67400093000000005</v>
      </c>
      <c r="G21" s="110">
        <v>8.3962260000000011E-2</v>
      </c>
      <c r="H21" s="110">
        <v>0</v>
      </c>
      <c r="I21" s="110">
        <v>0</v>
      </c>
      <c r="J21" s="110">
        <v>0</v>
      </c>
      <c r="K21" s="110">
        <v>1.4330349999999999E-2</v>
      </c>
      <c r="L21" s="120">
        <f>SUM(D21:K21)</f>
        <v>1.1597360300000001</v>
      </c>
    </row>
    <row r="22" spans="1:14" s="14" customFormat="1" ht="18" customHeight="1">
      <c r="A22" s="30"/>
      <c r="B22" s="31" t="s">
        <v>16</v>
      </c>
      <c r="C22" s="200"/>
      <c r="D22" s="110">
        <v>2393.5898480700012</v>
      </c>
      <c r="E22" s="110">
        <v>0</v>
      </c>
      <c r="F22" s="110">
        <v>9.6135939300000004</v>
      </c>
      <c r="G22" s="110">
        <v>1.21732526</v>
      </c>
      <c r="H22" s="110">
        <v>7.7300235400000004</v>
      </c>
      <c r="I22" s="110">
        <v>1.9238E-3</v>
      </c>
      <c r="J22" s="110">
        <v>6.3894790000000007E-2</v>
      </c>
      <c r="K22" s="110">
        <v>133.80592268999999</v>
      </c>
      <c r="L22" s="120">
        <f>SUM(D22:K22)</f>
        <v>2546.0225320800014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9899.8256588800032</v>
      </c>
      <c r="E23" s="110">
        <f t="shared" si="4"/>
        <v>1411.9404768099998</v>
      </c>
      <c r="F23" s="110">
        <f t="shared" si="4"/>
        <v>623.05454903999998</v>
      </c>
      <c r="G23" s="110">
        <f t="shared" si="4"/>
        <v>493.23500454000009</v>
      </c>
      <c r="H23" s="110">
        <f t="shared" si="4"/>
        <v>456.91882326000012</v>
      </c>
      <c r="I23" s="110">
        <f t="shared" si="4"/>
        <v>780.70649236999998</v>
      </c>
      <c r="J23" s="110">
        <f t="shared" si="4"/>
        <v>15.294913229999999</v>
      </c>
      <c r="K23" s="110">
        <f t="shared" si="4"/>
        <v>138.45449360000001</v>
      </c>
      <c r="L23" s="110">
        <f t="shared" si="4"/>
        <v>13819.430411730002</v>
      </c>
    </row>
    <row r="24" spans="1:14" s="14" customFormat="1" ht="18" customHeight="1">
      <c r="A24" s="30"/>
      <c r="B24" s="31" t="s">
        <v>15</v>
      </c>
      <c r="C24" s="200"/>
      <c r="D24" s="110">
        <v>3969.6884447099997</v>
      </c>
      <c r="E24" s="110">
        <v>86.567685680000011</v>
      </c>
      <c r="F24" s="110">
        <v>495.36291105999993</v>
      </c>
      <c r="G24" s="110">
        <v>242.15954567000009</v>
      </c>
      <c r="H24" s="110">
        <v>31.757957560000012</v>
      </c>
      <c r="I24" s="110">
        <v>178.34128533999998</v>
      </c>
      <c r="J24" s="110">
        <v>4.8418465999999993</v>
      </c>
      <c r="K24" s="110">
        <v>63.225232570000024</v>
      </c>
      <c r="L24" s="120">
        <f>SUM(D24:K24)</f>
        <v>5071.9449091899996</v>
      </c>
    </row>
    <row r="25" spans="1:14" s="14" customFormat="1" ht="18" customHeight="1">
      <c r="A25" s="30"/>
      <c r="B25" s="31" t="s">
        <v>16</v>
      </c>
      <c r="C25" s="200"/>
      <c r="D25" s="110">
        <v>5930.1372141700031</v>
      </c>
      <c r="E25" s="110">
        <v>1325.3727911299998</v>
      </c>
      <c r="F25" s="110">
        <v>127.69163798</v>
      </c>
      <c r="G25" s="110">
        <v>251.07545886999998</v>
      </c>
      <c r="H25" s="110">
        <v>425.1608657000001</v>
      </c>
      <c r="I25" s="110">
        <v>602.36520702999997</v>
      </c>
      <c r="J25" s="110">
        <v>10.45306663</v>
      </c>
      <c r="K25" s="110">
        <v>75.229261029999975</v>
      </c>
      <c r="L25" s="120">
        <f>SUM(D25:K25)</f>
        <v>8747.4855025400011</v>
      </c>
    </row>
    <row r="26" spans="1:14" s="14" customFormat="1" ht="18" customHeight="1">
      <c r="A26" s="29"/>
      <c r="B26" s="470" t="s">
        <v>333</v>
      </c>
      <c r="C26" s="472"/>
      <c r="D26" s="471">
        <f>D27+D28</f>
        <v>623.91794845000004</v>
      </c>
      <c r="E26" s="471">
        <f t="shared" ref="E26:L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623.91794845000004</v>
      </c>
    </row>
    <row r="27" spans="1:14" s="14" customFormat="1" ht="18" customHeight="1">
      <c r="A27" s="30"/>
      <c r="B27" s="31" t="s">
        <v>15</v>
      </c>
      <c r="C27" s="200"/>
      <c r="D27" s="120">
        <v>623.91794845000004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623.91794845000004</v>
      </c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</v>
      </c>
    </row>
    <row r="29" spans="1:14" s="14" customFormat="1" ht="18" customHeight="1">
      <c r="A29" s="29"/>
      <c r="B29" s="12" t="s">
        <v>19</v>
      </c>
      <c r="C29" s="12"/>
      <c r="D29" s="396">
        <f>D26+D13</f>
        <v>120788.03856122003</v>
      </c>
      <c r="E29" s="396">
        <f t="shared" ref="E29:L29" si="6">E26+E13</f>
        <v>3186.586004549999</v>
      </c>
      <c r="F29" s="396">
        <f t="shared" si="6"/>
        <v>5717.7177493500012</v>
      </c>
      <c r="G29" s="396">
        <f t="shared" si="6"/>
        <v>1676.0499779199999</v>
      </c>
      <c r="H29" s="396">
        <f t="shared" si="6"/>
        <v>875.54484591000039</v>
      </c>
      <c r="I29" s="396">
        <f t="shared" si="6"/>
        <v>3490.1862601999987</v>
      </c>
      <c r="J29" s="396">
        <f t="shared" si="6"/>
        <v>57.665689809999996</v>
      </c>
      <c r="K29" s="396">
        <f t="shared" si="6"/>
        <v>765.51715087999992</v>
      </c>
      <c r="L29" s="396">
        <f t="shared" si="6"/>
        <v>136557.30623984002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335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332</v>
      </c>
      <c r="C32" s="472"/>
      <c r="D32" s="471">
        <f t="shared" ref="D32:L32" si="7">D33+D36+D39+D42</f>
        <v>457.51970166000001</v>
      </c>
      <c r="E32" s="471">
        <f t="shared" si="7"/>
        <v>87.495366000000004</v>
      </c>
      <c r="F32" s="471">
        <f t="shared" si="7"/>
        <v>6.0232375099999995</v>
      </c>
      <c r="G32" s="471">
        <f t="shared" si="7"/>
        <v>8.1275166100000007</v>
      </c>
      <c r="H32" s="471">
        <f t="shared" si="7"/>
        <v>1.5</v>
      </c>
      <c r="I32" s="471">
        <f t="shared" si="7"/>
        <v>457.58322523999988</v>
      </c>
      <c r="J32" s="471">
        <f t="shared" si="7"/>
        <v>1</v>
      </c>
      <c r="K32" s="471">
        <f t="shared" si="7"/>
        <v>198.17216170999998</v>
      </c>
      <c r="L32" s="471">
        <f t="shared" si="7"/>
        <v>1217.4212087299998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167.08379871</v>
      </c>
      <c r="E33" s="396">
        <f t="shared" si="8"/>
        <v>37.067614000000006</v>
      </c>
      <c r="F33" s="396">
        <f t="shared" si="8"/>
        <v>5.8825455099999999</v>
      </c>
      <c r="G33" s="396">
        <f t="shared" si="8"/>
        <v>8.0853756099999998</v>
      </c>
      <c r="H33" s="396">
        <f t="shared" si="8"/>
        <v>0.5</v>
      </c>
      <c r="I33" s="396">
        <f t="shared" si="8"/>
        <v>326.13044136999986</v>
      </c>
      <c r="J33" s="396">
        <f t="shared" si="8"/>
        <v>1</v>
      </c>
      <c r="K33" s="396">
        <f t="shared" si="8"/>
        <v>96.061640999999995</v>
      </c>
      <c r="L33" s="396">
        <f t="shared" si="8"/>
        <v>641.81141619999994</v>
      </c>
    </row>
    <row r="34" spans="1:12" s="14" customFormat="1" ht="18" customHeight="1">
      <c r="A34" s="30"/>
      <c r="B34" s="31" t="s">
        <v>15</v>
      </c>
      <c r="C34" s="200"/>
      <c r="D34" s="120">
        <v>9.9818501400000006</v>
      </c>
      <c r="E34" s="120">
        <v>2</v>
      </c>
      <c r="F34" s="120">
        <v>0</v>
      </c>
      <c r="G34" s="120">
        <v>0</v>
      </c>
      <c r="H34" s="120">
        <v>0.5</v>
      </c>
      <c r="I34" s="120">
        <v>136.85795258000002</v>
      </c>
      <c r="J34" s="120">
        <v>0</v>
      </c>
      <c r="K34" s="120">
        <v>3.2391234999999998</v>
      </c>
      <c r="L34" s="120">
        <f>SUM(D34:K34)</f>
        <v>152.57892622000003</v>
      </c>
    </row>
    <row r="35" spans="1:12" s="14" customFormat="1" ht="18" customHeight="1">
      <c r="A35" s="30"/>
      <c r="B35" s="31" t="s">
        <v>16</v>
      </c>
      <c r="C35" s="200"/>
      <c r="D35" s="110">
        <v>157.10194856999999</v>
      </c>
      <c r="E35" s="110">
        <v>35.067614000000006</v>
      </c>
      <c r="F35" s="110">
        <v>5.8825455099999999</v>
      </c>
      <c r="G35" s="110">
        <v>8.0853756099999998</v>
      </c>
      <c r="H35" s="110">
        <v>0</v>
      </c>
      <c r="I35" s="110">
        <v>189.27248878999984</v>
      </c>
      <c r="J35" s="110">
        <v>1</v>
      </c>
      <c r="K35" s="110">
        <v>92.822517499999989</v>
      </c>
      <c r="L35" s="120">
        <f>SUM(D35:K35)</f>
        <v>489.23248997999985</v>
      </c>
    </row>
    <row r="36" spans="1:12" s="14" customFormat="1" ht="18" customHeight="1">
      <c r="A36" s="30"/>
      <c r="B36" s="12" t="s">
        <v>330</v>
      </c>
      <c r="C36" s="200"/>
      <c r="D36" s="396">
        <f t="shared" ref="D36:L36" si="9">SUM(D37:D38)</f>
        <v>82.903670860000005</v>
      </c>
      <c r="E36" s="396">
        <f t="shared" si="9"/>
        <v>50.327752000000004</v>
      </c>
      <c r="F36" s="396">
        <f t="shared" si="9"/>
        <v>0.14069200000000001</v>
      </c>
      <c r="G36" s="396">
        <f t="shared" si="9"/>
        <v>4.2140999999999998E-2</v>
      </c>
      <c r="H36" s="396">
        <f t="shared" si="9"/>
        <v>0</v>
      </c>
      <c r="I36" s="396">
        <f t="shared" si="9"/>
        <v>127.12484739000001</v>
      </c>
      <c r="J36" s="396">
        <f t="shared" si="9"/>
        <v>0</v>
      </c>
      <c r="K36" s="396">
        <f t="shared" si="9"/>
        <v>95.003494839999988</v>
      </c>
      <c r="L36" s="396">
        <f t="shared" si="9"/>
        <v>355.54259809000001</v>
      </c>
    </row>
    <row r="37" spans="1:12" s="14" customFormat="1" ht="18" customHeight="1">
      <c r="A37" s="30"/>
      <c r="B37" s="31" t="s">
        <v>15</v>
      </c>
      <c r="C37" s="200"/>
      <c r="D37" s="120">
        <v>1.4092876299999999</v>
      </c>
      <c r="E37" s="120">
        <v>0.37775200000000003</v>
      </c>
      <c r="F37" s="120">
        <v>0</v>
      </c>
      <c r="G37" s="120">
        <v>0</v>
      </c>
      <c r="H37" s="120">
        <v>0</v>
      </c>
      <c r="I37" s="120">
        <v>1.31362936</v>
      </c>
      <c r="J37" s="120">
        <v>0</v>
      </c>
      <c r="K37" s="120">
        <v>1.0279559999999999</v>
      </c>
      <c r="L37" s="120">
        <f>SUM(D37:K37)</f>
        <v>4.1286249899999996</v>
      </c>
    </row>
    <row r="38" spans="1:12" s="14" customFormat="1" ht="18" customHeight="1">
      <c r="A38" s="30"/>
      <c r="B38" s="31" t="s">
        <v>16</v>
      </c>
      <c r="C38" s="200"/>
      <c r="D38" s="110">
        <v>81.494383230000011</v>
      </c>
      <c r="E38" s="110">
        <v>49.95</v>
      </c>
      <c r="F38" s="110">
        <v>0.14069200000000001</v>
      </c>
      <c r="G38" s="110">
        <v>4.2140999999999998E-2</v>
      </c>
      <c r="H38" s="110">
        <v>0</v>
      </c>
      <c r="I38" s="110">
        <v>125.81121803000002</v>
      </c>
      <c r="J38" s="110">
        <v>0</v>
      </c>
      <c r="K38" s="110">
        <v>93.975538839999984</v>
      </c>
      <c r="L38" s="120">
        <f>SUM(D38:K38)</f>
        <v>351.41397310000002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1.2843102599999998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3.2557749999999996E-2</v>
      </c>
      <c r="L39" s="396">
        <f t="shared" si="10"/>
        <v>1.3168680099999999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1.2843102599999998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3.2557749999999996E-2</v>
      </c>
      <c r="L41" s="120">
        <f>SUM(D41:K41)</f>
        <v>1.3168680099999999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206.24792183</v>
      </c>
      <c r="E42" s="110">
        <f t="shared" si="11"/>
        <v>0.1</v>
      </c>
      <c r="F42" s="110">
        <f t="shared" si="11"/>
        <v>0</v>
      </c>
      <c r="G42" s="110">
        <f t="shared" si="11"/>
        <v>0</v>
      </c>
      <c r="H42" s="110">
        <f t="shared" si="11"/>
        <v>1</v>
      </c>
      <c r="I42" s="110">
        <f t="shared" si="11"/>
        <v>4.32793648</v>
      </c>
      <c r="J42" s="110">
        <f t="shared" si="11"/>
        <v>0</v>
      </c>
      <c r="K42" s="110">
        <f t="shared" si="11"/>
        <v>7.0744681200000006</v>
      </c>
      <c r="L42" s="110">
        <f t="shared" si="11"/>
        <v>218.75032642999997</v>
      </c>
    </row>
    <row r="43" spans="1:12" s="14" customFormat="1" ht="18" customHeight="1">
      <c r="A43" s="30"/>
      <c r="B43" s="31" t="s">
        <v>15</v>
      </c>
      <c r="C43" s="200"/>
      <c r="D43" s="110">
        <v>127.65875586</v>
      </c>
      <c r="E43" s="110">
        <v>0.1</v>
      </c>
      <c r="F43" s="110">
        <v>0</v>
      </c>
      <c r="G43" s="110">
        <v>0</v>
      </c>
      <c r="H43" s="110">
        <v>0</v>
      </c>
      <c r="I43" s="110">
        <v>4.32793648</v>
      </c>
      <c r="J43" s="110">
        <v>0</v>
      </c>
      <c r="K43" s="110">
        <v>0.91594700000000007</v>
      </c>
      <c r="L43" s="120">
        <f>SUM(D43:K43)</f>
        <v>133.00263933999997</v>
      </c>
    </row>
    <row r="44" spans="1:12" s="14" customFormat="1" ht="18" customHeight="1">
      <c r="A44" s="30"/>
      <c r="B44" s="31" t="s">
        <v>16</v>
      </c>
      <c r="C44" s="200"/>
      <c r="D44" s="110">
        <v>78.589165969999996</v>
      </c>
      <c r="E44" s="110">
        <v>0</v>
      </c>
      <c r="F44" s="110">
        <v>0</v>
      </c>
      <c r="G44" s="110">
        <v>0</v>
      </c>
      <c r="H44" s="110">
        <v>1</v>
      </c>
      <c r="I44" s="110">
        <v>0</v>
      </c>
      <c r="J44" s="110">
        <v>0</v>
      </c>
      <c r="K44" s="110">
        <v>6.1585211200000005</v>
      </c>
      <c r="L44" s="120">
        <f>SUM(D44:K44)</f>
        <v>85.747687089999999</v>
      </c>
    </row>
    <row r="45" spans="1:12" s="14" customFormat="1" ht="18" customHeight="1">
      <c r="A45" s="29"/>
      <c r="B45" s="470" t="s">
        <v>333</v>
      </c>
      <c r="C45" s="472"/>
      <c r="D45" s="471">
        <f t="shared" ref="D45:L45" si="12">D46+D47</f>
        <v>1269.0836819899998</v>
      </c>
      <c r="E45" s="471">
        <f t="shared" si="12"/>
        <v>0</v>
      </c>
      <c r="F45" s="471">
        <f t="shared" si="12"/>
        <v>2.31461242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1271.3982944099998</v>
      </c>
    </row>
    <row r="46" spans="1:12" s="14" customFormat="1" ht="18" customHeight="1">
      <c r="A46" s="30"/>
      <c r="B46" s="31" t="s">
        <v>15</v>
      </c>
      <c r="C46" s="200"/>
      <c r="D46" s="120">
        <v>1267.4725251499999</v>
      </c>
      <c r="E46" s="120">
        <v>0</v>
      </c>
      <c r="F46" s="120">
        <v>2.31461242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f>SUM(D46:K46)</f>
        <v>1269.7871375699999</v>
      </c>
    </row>
    <row r="47" spans="1:12" s="14" customFormat="1" ht="18" customHeight="1">
      <c r="A47" s="30"/>
      <c r="B47" s="31" t="s">
        <v>16</v>
      </c>
      <c r="C47" s="200"/>
      <c r="D47" s="110">
        <v>1.61115684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20">
        <f>SUM(D47:K47)</f>
        <v>1.61115684</v>
      </c>
    </row>
    <row r="48" spans="1:12" s="14" customFormat="1" ht="18" customHeight="1">
      <c r="A48" s="29"/>
      <c r="B48" s="12" t="s">
        <v>19</v>
      </c>
      <c r="C48" s="12"/>
      <c r="D48" s="396">
        <f>D45+D32</f>
        <v>1726.6033836499998</v>
      </c>
      <c r="E48" s="396">
        <f t="shared" ref="E48:L48" si="13">E45+E32</f>
        <v>87.495366000000004</v>
      </c>
      <c r="F48" s="396">
        <f t="shared" si="13"/>
        <v>8.3378499299999991</v>
      </c>
      <c r="G48" s="396">
        <f t="shared" si="13"/>
        <v>8.1275166100000007</v>
      </c>
      <c r="H48" s="396">
        <f t="shared" si="13"/>
        <v>1.5</v>
      </c>
      <c r="I48" s="396">
        <f t="shared" si="13"/>
        <v>457.58322523999988</v>
      </c>
      <c r="J48" s="396">
        <f t="shared" si="13"/>
        <v>1</v>
      </c>
      <c r="K48" s="396">
        <f t="shared" si="13"/>
        <v>198.17216170999998</v>
      </c>
      <c r="L48" s="396">
        <f t="shared" si="13"/>
        <v>2488.8195031399996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55.034834509999989</v>
      </c>
      <c r="E50" s="111">
        <v>68.645366000000024</v>
      </c>
      <c r="F50" s="111">
        <v>0.14069200000000001</v>
      </c>
      <c r="G50" s="111">
        <v>1.12873862</v>
      </c>
      <c r="H50" s="111">
        <v>1.5</v>
      </c>
      <c r="I50" s="111">
        <v>456.46691896999988</v>
      </c>
      <c r="J50" s="111">
        <v>1</v>
      </c>
      <c r="K50" s="111">
        <v>15.088072439999998</v>
      </c>
      <c r="L50" s="110">
        <f>SUM(D50:K50)</f>
        <v>599.0046225399999</v>
      </c>
    </row>
    <row r="51" spans="1:12" s="14" customFormat="1" ht="18" customHeight="1">
      <c r="A51" s="29"/>
      <c r="B51" s="12" t="s">
        <v>22</v>
      </c>
      <c r="C51" s="12"/>
      <c r="D51" s="111">
        <v>1543.9097932800003</v>
      </c>
      <c r="E51" s="111">
        <v>18.850000000000001</v>
      </c>
      <c r="F51" s="111">
        <v>8.1971579299999995</v>
      </c>
      <c r="G51" s="111">
        <v>6.9987779899999989</v>
      </c>
      <c r="H51" s="111">
        <v>0</v>
      </c>
      <c r="I51" s="111">
        <v>1.1163062699999999</v>
      </c>
      <c r="J51" s="111">
        <v>0</v>
      </c>
      <c r="K51" s="111">
        <v>143.06477756999999</v>
      </c>
      <c r="L51" s="110">
        <f>SUM(D51:K51)</f>
        <v>1722.1368130400001</v>
      </c>
    </row>
    <row r="52" spans="1:12" s="14" customFormat="1" ht="18" customHeight="1">
      <c r="A52" s="29"/>
      <c r="B52" s="12" t="s">
        <v>23</v>
      </c>
      <c r="C52" s="12"/>
      <c r="D52" s="111">
        <v>127.65875586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40.019311699999996</v>
      </c>
      <c r="L52" s="110">
        <f>SUM(D52:K52)</f>
        <v>167.67806755999999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332</v>
      </c>
      <c r="C55" s="472"/>
      <c r="D55" s="471">
        <f t="shared" ref="D55:L55" si="14">D56+D59+D62+D65</f>
        <v>123740.55703755996</v>
      </c>
      <c r="E55" s="471">
        <f t="shared" si="14"/>
        <v>4423.2828047400008</v>
      </c>
      <c r="F55" s="471">
        <f t="shared" si="14"/>
        <v>8075.1517428100024</v>
      </c>
      <c r="G55" s="471">
        <f t="shared" si="14"/>
        <v>7959.1201804599968</v>
      </c>
      <c r="H55" s="471">
        <f t="shared" si="14"/>
        <v>1141.1539916299998</v>
      </c>
      <c r="I55" s="471">
        <f t="shared" si="14"/>
        <v>4493.8002123400011</v>
      </c>
      <c r="J55" s="471">
        <f t="shared" si="14"/>
        <v>384.82948972999998</v>
      </c>
      <c r="K55" s="471">
        <f t="shared" si="14"/>
        <v>1982.8411724799998</v>
      </c>
      <c r="L55" s="471">
        <f t="shared" si="14"/>
        <v>152200.73663175001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82395.696336079971</v>
      </c>
      <c r="E56" s="396">
        <f t="shared" si="15"/>
        <v>2726.4687498899993</v>
      </c>
      <c r="F56" s="396">
        <f t="shared" si="15"/>
        <v>3067.6320492800014</v>
      </c>
      <c r="G56" s="396">
        <f t="shared" si="15"/>
        <v>5806.8988719499966</v>
      </c>
      <c r="H56" s="396">
        <f t="shared" si="15"/>
        <v>468.07299003999998</v>
      </c>
      <c r="I56" s="396">
        <f t="shared" si="15"/>
        <v>2389.5878778100009</v>
      </c>
      <c r="J56" s="396">
        <f t="shared" si="15"/>
        <v>211.31635821</v>
      </c>
      <c r="K56" s="396">
        <f t="shared" si="15"/>
        <v>242.66515838999999</v>
      </c>
      <c r="L56" s="396">
        <f t="shared" si="15"/>
        <v>97308.338391649988</v>
      </c>
    </row>
    <row r="57" spans="1:12" s="14" customFormat="1" ht="18" customHeight="1">
      <c r="A57" s="30"/>
      <c r="B57" s="31" t="s">
        <v>15</v>
      </c>
      <c r="C57" s="200"/>
      <c r="D57" s="120">
        <v>15350.615680250023</v>
      </c>
      <c r="E57" s="120">
        <v>1052.0120353600003</v>
      </c>
      <c r="F57" s="120">
        <v>438.71912627000017</v>
      </c>
      <c r="G57" s="120">
        <v>549.27961075000007</v>
      </c>
      <c r="H57" s="120">
        <v>75.829707499999969</v>
      </c>
      <c r="I57" s="120">
        <v>387.01476711000021</v>
      </c>
      <c r="J57" s="120">
        <v>0</v>
      </c>
      <c r="K57" s="120">
        <v>19.401874360000001</v>
      </c>
      <c r="L57" s="120">
        <f>SUM(D57:K57)</f>
        <v>17872.87280160002</v>
      </c>
    </row>
    <row r="58" spans="1:12" s="14" customFormat="1" ht="18" customHeight="1">
      <c r="A58" s="30"/>
      <c r="B58" s="31" t="s">
        <v>16</v>
      </c>
      <c r="C58" s="200"/>
      <c r="D58" s="110">
        <v>67045.080655829952</v>
      </c>
      <c r="E58" s="110">
        <v>1674.4567145299993</v>
      </c>
      <c r="F58" s="110">
        <v>2628.9129230100011</v>
      </c>
      <c r="G58" s="110">
        <v>5257.6192611999968</v>
      </c>
      <c r="H58" s="110">
        <v>392.24328254</v>
      </c>
      <c r="I58" s="110">
        <v>2002.5731107000006</v>
      </c>
      <c r="J58" s="110">
        <v>211.31635821</v>
      </c>
      <c r="K58" s="110">
        <v>223.26328402999999</v>
      </c>
      <c r="L58" s="120">
        <f>SUM(D58:K58)</f>
        <v>79435.465590049964</v>
      </c>
    </row>
    <row r="59" spans="1:12" s="14" customFormat="1" ht="18" customHeight="1">
      <c r="A59" s="30"/>
      <c r="B59" s="12" t="s">
        <v>330</v>
      </c>
      <c r="C59" s="200"/>
      <c r="D59" s="396">
        <f t="shared" ref="D59:L59" si="16">SUM(D60:D61)</f>
        <v>24030.274111869989</v>
      </c>
      <c r="E59" s="396">
        <f t="shared" si="16"/>
        <v>1167.676386150001</v>
      </c>
      <c r="F59" s="396">
        <f t="shared" si="16"/>
        <v>3956.5937473800013</v>
      </c>
      <c r="G59" s="396">
        <f t="shared" si="16"/>
        <v>1336.0581817800003</v>
      </c>
      <c r="H59" s="396">
        <f t="shared" si="16"/>
        <v>389.31871693999989</v>
      </c>
      <c r="I59" s="396">
        <f t="shared" si="16"/>
        <v>1683.8160674700002</v>
      </c>
      <c r="J59" s="396">
        <f t="shared" si="16"/>
        <v>116.84262528000001</v>
      </c>
      <c r="K59" s="396">
        <f t="shared" si="16"/>
        <v>1609.77509399</v>
      </c>
      <c r="L59" s="396">
        <f t="shared" si="16"/>
        <v>34290.35493085999</v>
      </c>
    </row>
    <row r="60" spans="1:12" s="14" customFormat="1" ht="18" customHeight="1">
      <c r="A60" s="30"/>
      <c r="B60" s="31" t="s">
        <v>15</v>
      </c>
      <c r="C60" s="200"/>
      <c r="D60" s="120">
        <v>6129.3690229700123</v>
      </c>
      <c r="E60" s="120">
        <v>203.89398184000007</v>
      </c>
      <c r="F60" s="120">
        <v>82.507201710000047</v>
      </c>
      <c r="G60" s="120">
        <v>93.320743859999965</v>
      </c>
      <c r="H60" s="120">
        <v>18.898695529999998</v>
      </c>
      <c r="I60" s="120">
        <v>765.18124192000016</v>
      </c>
      <c r="J60" s="120">
        <v>10.060394449999999</v>
      </c>
      <c r="K60" s="120">
        <v>26.091244600000003</v>
      </c>
      <c r="L60" s="120">
        <f>SUM(D60:K60)</f>
        <v>7329.3225268800134</v>
      </c>
    </row>
    <row r="61" spans="1:12" s="14" customFormat="1" ht="18" customHeight="1">
      <c r="A61" s="30"/>
      <c r="B61" s="31" t="s">
        <v>16</v>
      </c>
      <c r="C61" s="200"/>
      <c r="D61" s="110">
        <v>17900.905088899977</v>
      </c>
      <c r="E61" s="110">
        <v>963.78240431000086</v>
      </c>
      <c r="F61" s="110">
        <v>3874.0865456700012</v>
      </c>
      <c r="G61" s="110">
        <v>1242.7374379200003</v>
      </c>
      <c r="H61" s="110">
        <v>370.42002140999989</v>
      </c>
      <c r="I61" s="110">
        <v>918.63482555000019</v>
      </c>
      <c r="J61" s="110">
        <v>106.78223083</v>
      </c>
      <c r="K61" s="110">
        <v>1583.68384939</v>
      </c>
      <c r="L61" s="120">
        <f>SUM(D61:K61)</f>
        <v>26961.032403979978</v>
      </c>
    </row>
    <row r="62" spans="1:12" s="14" customFormat="1" ht="18" customHeight="1">
      <c r="A62" s="30"/>
      <c r="B62" s="12" t="s">
        <v>17</v>
      </c>
      <c r="C62" s="200"/>
      <c r="D62" s="396">
        <f t="shared" ref="D62:L62" si="17">SUM(D63:D64)</f>
        <v>9285.1256904399997</v>
      </c>
      <c r="E62" s="396">
        <f t="shared" si="17"/>
        <v>0</v>
      </c>
      <c r="F62" s="396">
        <f t="shared" si="17"/>
        <v>233.67979556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0.12985466000000001</v>
      </c>
      <c r="K62" s="396">
        <f t="shared" si="17"/>
        <v>0.75744162000000004</v>
      </c>
      <c r="L62" s="396">
        <f t="shared" si="17"/>
        <v>9519.6927822799989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9285.1256904399997</v>
      </c>
      <c r="E64" s="110">
        <v>0</v>
      </c>
      <c r="F64" s="110">
        <v>233.67979556</v>
      </c>
      <c r="G64" s="110">
        <v>0</v>
      </c>
      <c r="H64" s="110">
        <v>0</v>
      </c>
      <c r="I64" s="110">
        <v>0</v>
      </c>
      <c r="J64" s="110">
        <v>0.12985466000000001</v>
      </c>
      <c r="K64" s="110">
        <v>0.75744162000000004</v>
      </c>
      <c r="L64" s="120">
        <f>SUM(D64:K64)</f>
        <v>9519.6927822799989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8029.4608991700043</v>
      </c>
      <c r="E65" s="110">
        <f t="shared" si="18"/>
        <v>529.13766870000006</v>
      </c>
      <c r="F65" s="110">
        <f t="shared" si="18"/>
        <v>817.24615058999996</v>
      </c>
      <c r="G65" s="110">
        <f t="shared" si="18"/>
        <v>816.16312672999993</v>
      </c>
      <c r="H65" s="110">
        <f t="shared" si="18"/>
        <v>283.76228464999991</v>
      </c>
      <c r="I65" s="110">
        <f t="shared" si="18"/>
        <v>420.39626706000001</v>
      </c>
      <c r="J65" s="110">
        <f t="shared" si="18"/>
        <v>56.540651579999995</v>
      </c>
      <c r="K65" s="110">
        <f t="shared" si="18"/>
        <v>129.64347847999997</v>
      </c>
      <c r="L65" s="110">
        <f t="shared" si="18"/>
        <v>11082.350526960003</v>
      </c>
    </row>
    <row r="66" spans="1:17" s="14" customFormat="1" ht="18" customHeight="1">
      <c r="A66" s="30"/>
      <c r="B66" s="31" t="s">
        <v>15</v>
      </c>
      <c r="C66" s="200"/>
      <c r="D66" s="110">
        <v>744.57338226999957</v>
      </c>
      <c r="E66" s="110">
        <v>75.419580190000005</v>
      </c>
      <c r="F66" s="110">
        <v>188.40340612</v>
      </c>
      <c r="G66" s="110">
        <v>63.797015410000007</v>
      </c>
      <c r="H66" s="110">
        <v>15.003333859999998</v>
      </c>
      <c r="I66" s="110">
        <v>86.330163339999984</v>
      </c>
      <c r="J66" s="110">
        <v>0</v>
      </c>
      <c r="K66" s="110">
        <v>37.45949061999999</v>
      </c>
      <c r="L66" s="120">
        <f>SUM(D66:K66)</f>
        <v>1210.9863718099994</v>
      </c>
    </row>
    <row r="67" spans="1:17" s="14" customFormat="1" ht="18" customHeight="1">
      <c r="A67" s="30"/>
      <c r="B67" s="31" t="s">
        <v>16</v>
      </c>
      <c r="C67" s="200"/>
      <c r="D67" s="110">
        <v>7284.8875169000048</v>
      </c>
      <c r="E67" s="110">
        <v>453.71808851000003</v>
      </c>
      <c r="F67" s="110">
        <v>628.84274446999996</v>
      </c>
      <c r="G67" s="110">
        <v>752.36611131999996</v>
      </c>
      <c r="H67" s="110">
        <v>268.75895078999991</v>
      </c>
      <c r="I67" s="110">
        <v>334.06610372</v>
      </c>
      <c r="J67" s="110">
        <v>56.540651579999995</v>
      </c>
      <c r="K67" s="110">
        <v>92.183987859999988</v>
      </c>
      <c r="L67" s="120">
        <f>SUM(D67:K67)</f>
        <v>9871.3641551500041</v>
      </c>
    </row>
    <row r="68" spans="1:17" s="14" customFormat="1" ht="18" customHeight="1">
      <c r="A68" s="29"/>
      <c r="B68" s="470" t="s">
        <v>333</v>
      </c>
      <c r="C68" s="472"/>
      <c r="D68" s="471">
        <f t="shared" ref="D68:L68" si="19">D69+D70</f>
        <v>999.92780734999997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471">
        <f t="shared" si="19"/>
        <v>999.92780734999997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999.92780734999997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999.92780734999997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124740.48484490997</v>
      </c>
      <c r="E71" s="396">
        <f t="shared" ref="E71:L71" si="20">E68+E55</f>
        <v>4423.2828047400008</v>
      </c>
      <c r="F71" s="396">
        <f t="shared" si="20"/>
        <v>8075.1517428100024</v>
      </c>
      <c r="G71" s="396">
        <f t="shared" si="20"/>
        <v>7959.1201804599968</v>
      </c>
      <c r="H71" s="396">
        <f t="shared" si="20"/>
        <v>1141.1539916299998</v>
      </c>
      <c r="I71" s="396">
        <f t="shared" si="20"/>
        <v>4493.8002123400011</v>
      </c>
      <c r="J71" s="396">
        <f t="shared" si="20"/>
        <v>384.82948972999998</v>
      </c>
      <c r="K71" s="396">
        <f t="shared" si="20"/>
        <v>1982.8411724799998</v>
      </c>
      <c r="L71" s="396">
        <f t="shared" si="20"/>
        <v>153200.66443910002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119893.68478335018</v>
      </c>
      <c r="E73" s="111">
        <v>4106.7172030200045</v>
      </c>
      <c r="F73" s="111">
        <v>7979.7694566900027</v>
      </c>
      <c r="G73" s="111">
        <v>7412.2229730800018</v>
      </c>
      <c r="H73" s="111">
        <v>1131.5663404000002</v>
      </c>
      <c r="I73" s="111">
        <v>4456.9304555199951</v>
      </c>
      <c r="J73" s="111">
        <v>375.52055177999995</v>
      </c>
      <c r="K73" s="111">
        <v>1929.0766666799998</v>
      </c>
      <c r="L73" s="120">
        <f>SUM(D73:K73)</f>
        <v>147285.48843052017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4846.8000615299989</v>
      </c>
      <c r="E74" s="111">
        <v>316.56560171999996</v>
      </c>
      <c r="F74" s="111">
        <v>95.382286130000011</v>
      </c>
      <c r="G74" s="111">
        <v>546.89720738000005</v>
      </c>
      <c r="H74" s="111">
        <v>9.5876512300000005</v>
      </c>
      <c r="I74" s="111">
        <v>36.768228620000002</v>
      </c>
      <c r="J74" s="111">
        <v>9.3089379500000007</v>
      </c>
      <c r="K74" s="111">
        <v>53.764505800000002</v>
      </c>
      <c r="L74" s="120">
        <f>SUM(D74:K74)</f>
        <v>5915.0744803599973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0.1015282</v>
      </c>
      <c r="J75" s="123">
        <v>0</v>
      </c>
      <c r="K75" s="123">
        <v>0</v>
      </c>
      <c r="L75" s="120">
        <f>SUM(D75:K75)</f>
        <v>0.1015282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5" sqref="L55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6">
        <v>39337.364062499997</v>
      </c>
      <c r="B2" s="527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January 2012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332</v>
      </c>
      <c r="C13" s="472"/>
      <c r="D13" s="471">
        <f>D14+D17+D20+D23</f>
        <v>715.75646173999985</v>
      </c>
      <c r="E13" s="471">
        <f t="shared" ref="E13:L13" si="0">E14+E17+E20+E23</f>
        <v>2083.7853468000008</v>
      </c>
      <c r="F13" s="471">
        <f t="shared" si="0"/>
        <v>1499.6406398300003</v>
      </c>
      <c r="G13" s="471">
        <f t="shared" si="0"/>
        <v>48.784588990000003</v>
      </c>
      <c r="H13" s="471">
        <f t="shared" si="0"/>
        <v>184.65231815999999</v>
      </c>
      <c r="I13" s="471">
        <f t="shared" si="0"/>
        <v>157.41299178</v>
      </c>
      <c r="J13" s="471">
        <f t="shared" si="0"/>
        <v>50.13123899</v>
      </c>
      <c r="K13" s="471">
        <f t="shared" si="0"/>
        <v>4740.1635862900011</v>
      </c>
      <c r="L13" s="471">
        <f t="shared" si="0"/>
        <v>458.49951345500017</v>
      </c>
      <c r="M13" s="120">
        <f>L13+K13+'A2'!L13+'A1'!M13</f>
        <v>445798.22898529563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231.53969264999992</v>
      </c>
      <c r="E14" s="396">
        <f t="shared" si="1"/>
        <v>940.74841831999993</v>
      </c>
      <c r="F14" s="396">
        <f t="shared" si="1"/>
        <v>983.96141952000039</v>
      </c>
      <c r="G14" s="396">
        <f t="shared" si="1"/>
        <v>26.323183480000004</v>
      </c>
      <c r="H14" s="396">
        <f t="shared" si="1"/>
        <v>93.023305420000014</v>
      </c>
      <c r="I14" s="396">
        <f t="shared" si="1"/>
        <v>87.091810009999989</v>
      </c>
      <c r="J14" s="396">
        <f t="shared" si="1"/>
        <v>37.140484699999995</v>
      </c>
      <c r="K14" s="396">
        <f t="shared" si="1"/>
        <v>2399.8283141000002</v>
      </c>
      <c r="L14" s="397">
        <f>SUM(L15:L16)</f>
        <v>133.14519627500002</v>
      </c>
      <c r="M14" s="396">
        <f>SUM(M15:M16)</f>
        <v>249947.06827342557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26.478637040000006</v>
      </c>
      <c r="E15" s="120">
        <v>133.83496891999999</v>
      </c>
      <c r="F15" s="120">
        <v>49.687201390000006</v>
      </c>
      <c r="G15" s="120">
        <v>0</v>
      </c>
      <c r="H15" s="120">
        <v>17.761202480000001</v>
      </c>
      <c r="I15" s="120">
        <v>19.13322776</v>
      </c>
      <c r="J15" s="120">
        <v>0.28593364000000004</v>
      </c>
      <c r="K15" s="110">
        <f>SUM(D15:J15)</f>
        <v>247.18117123000002</v>
      </c>
      <c r="L15" s="383">
        <v>16.941149699999997</v>
      </c>
      <c r="M15" s="120">
        <f>L15+K15+'A2'!L15+'A1'!M15</f>
        <v>135338.56511580053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205.06105560999993</v>
      </c>
      <c r="E16" s="110">
        <v>806.91344939999988</v>
      </c>
      <c r="F16" s="110">
        <v>934.27421813000035</v>
      </c>
      <c r="G16" s="110">
        <v>26.323183480000004</v>
      </c>
      <c r="H16" s="110">
        <v>75.262102940000005</v>
      </c>
      <c r="I16" s="110">
        <v>67.958582249999992</v>
      </c>
      <c r="J16" s="110">
        <v>36.854551059999991</v>
      </c>
      <c r="K16" s="110">
        <f>SUM(D16:J16)</f>
        <v>2152.6471428700002</v>
      </c>
      <c r="L16" s="383">
        <v>116.20404657500002</v>
      </c>
      <c r="M16" s="120">
        <f>L16+K16+'A2'!L16+'A1'!M16</f>
        <v>114608.50315762503</v>
      </c>
      <c r="N16" s="26"/>
    </row>
    <row r="17" spans="1:14" s="14" customFormat="1" ht="18" customHeight="1">
      <c r="A17" s="30"/>
      <c r="B17" s="12" t="s">
        <v>330</v>
      </c>
      <c r="C17" s="200"/>
      <c r="D17" s="396">
        <f t="shared" ref="D17:K17" si="2">SUM(D18:D19)</f>
        <v>378.11987586999993</v>
      </c>
      <c r="E17" s="396">
        <f t="shared" si="2"/>
        <v>1028.0924230300006</v>
      </c>
      <c r="F17" s="396">
        <f t="shared" si="2"/>
        <v>343.93556051999991</v>
      </c>
      <c r="G17" s="396">
        <f t="shared" si="2"/>
        <v>18.209175100000003</v>
      </c>
      <c r="H17" s="396">
        <f t="shared" si="2"/>
        <v>40.522954909999989</v>
      </c>
      <c r="I17" s="396">
        <f t="shared" si="2"/>
        <v>63.750963660000004</v>
      </c>
      <c r="J17" s="396">
        <f t="shared" si="2"/>
        <v>2.91995775</v>
      </c>
      <c r="K17" s="396">
        <f t="shared" si="2"/>
        <v>1875.5509108400006</v>
      </c>
      <c r="L17" s="397">
        <f>SUM(L18:L19)</f>
        <v>148.10681202500012</v>
      </c>
      <c r="M17" s="396">
        <f>SUM(M18:M19)</f>
        <v>104575.08424177504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17.843713879999999</v>
      </c>
      <c r="E18" s="120">
        <v>33.725470900000005</v>
      </c>
      <c r="F18" s="120">
        <v>4.2886301800000002</v>
      </c>
      <c r="G18" s="120">
        <v>0</v>
      </c>
      <c r="H18" s="120">
        <v>1.2899056800000002</v>
      </c>
      <c r="I18" s="120">
        <v>11.415695210000001</v>
      </c>
      <c r="J18" s="120">
        <v>0.63625043999999997</v>
      </c>
      <c r="K18" s="110">
        <f>SUM(D18:J18)</f>
        <v>69.199666289999996</v>
      </c>
      <c r="L18" s="383">
        <v>9.795234105000004</v>
      </c>
      <c r="M18" s="120">
        <f>L18+K18+'A2'!L18+'A1'!M18</f>
        <v>22695.539578755008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360.27616198999993</v>
      </c>
      <c r="E19" s="110">
        <v>994.36695213000053</v>
      </c>
      <c r="F19" s="110">
        <v>339.64693033999993</v>
      </c>
      <c r="G19" s="110">
        <v>18.209175100000003</v>
      </c>
      <c r="H19" s="110">
        <v>39.233049229999992</v>
      </c>
      <c r="I19" s="110">
        <v>52.335268450000001</v>
      </c>
      <c r="J19" s="110">
        <v>2.28370731</v>
      </c>
      <c r="K19" s="110">
        <f>SUM(D19:J19)</f>
        <v>1806.3512445500005</v>
      </c>
      <c r="L19" s="383">
        <v>138.31157792000013</v>
      </c>
      <c r="M19" s="120">
        <f>L19+K19+'A2'!L19+'A1'!M19</f>
        <v>81879.544663020031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0</v>
      </c>
      <c r="E20" s="396">
        <f t="shared" si="3"/>
        <v>25.887261819999999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25.887261819999999</v>
      </c>
      <c r="L20" s="397">
        <f>SUM(L21:L22)</f>
        <v>66.910126520000006</v>
      </c>
      <c r="M20" s="396">
        <f>SUM(M21:M22)</f>
        <v>12562.338510769998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7.2735399999999993E-3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7.2735399999999993E-3</v>
      </c>
      <c r="L21" s="383">
        <v>7.1651749999999993E-3</v>
      </c>
      <c r="M21" s="120">
        <f>L21+K21+'A2'!L21+'A1'!M21</f>
        <v>1112.2287253049999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25.879988279999999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25.879988279999999</v>
      </c>
      <c r="L22" s="383">
        <v>66.902961345000008</v>
      </c>
      <c r="M22" s="120">
        <f>L22+K22+'A2'!L22+'A1'!M22</f>
        <v>11450.109785464998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106.09689322</v>
      </c>
      <c r="E23" s="110">
        <f t="shared" si="4"/>
        <v>89.057243630000002</v>
      </c>
      <c r="F23" s="110">
        <f t="shared" si="4"/>
        <v>171.74365979000001</v>
      </c>
      <c r="G23" s="110">
        <f t="shared" si="4"/>
        <v>4.2522304099999992</v>
      </c>
      <c r="H23" s="110">
        <f t="shared" si="4"/>
        <v>51.106057829999997</v>
      </c>
      <c r="I23" s="110">
        <f t="shared" si="4"/>
        <v>6.5702181099999999</v>
      </c>
      <c r="J23" s="110">
        <f t="shared" si="4"/>
        <v>10.07079654</v>
      </c>
      <c r="K23" s="110">
        <f t="shared" si="4"/>
        <v>438.89709952999999</v>
      </c>
      <c r="L23" s="397">
        <f>SUM(L24:L25)</f>
        <v>110.33737863499996</v>
      </c>
      <c r="M23" s="396">
        <f>SUM(M24:M25)</f>
        <v>78713.737959325052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85.399730969999993</v>
      </c>
      <c r="E24" s="110">
        <v>88.625738280000007</v>
      </c>
      <c r="F24" s="110">
        <v>109.19393379</v>
      </c>
      <c r="G24" s="110">
        <v>9.2554890000000001E-2</v>
      </c>
      <c r="H24" s="110">
        <v>0.72832131999999994</v>
      </c>
      <c r="I24" s="110">
        <v>6.5702181099999999</v>
      </c>
      <c r="J24" s="110">
        <v>9.3356296000000007</v>
      </c>
      <c r="K24" s="110">
        <f>SUM(D24:J24)</f>
        <v>299.94612696000002</v>
      </c>
      <c r="L24" s="383">
        <v>71.147714949999965</v>
      </c>
      <c r="M24" s="120">
        <f>L24+K24+'A2'!L24+'A1'!M24</f>
        <v>56268.712185910052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20.697162250000002</v>
      </c>
      <c r="E25" s="110">
        <v>0.43150535000000001</v>
      </c>
      <c r="F25" s="110">
        <v>62.549726000000007</v>
      </c>
      <c r="G25" s="110">
        <v>4.1596755199999995</v>
      </c>
      <c r="H25" s="110">
        <v>50.377736509999998</v>
      </c>
      <c r="I25" s="110">
        <v>0</v>
      </c>
      <c r="J25" s="110">
        <v>0.73516694000000005</v>
      </c>
      <c r="K25" s="110">
        <f>SUM(D25:J25)</f>
        <v>138.95097257</v>
      </c>
      <c r="L25" s="383">
        <v>39.189663684999999</v>
      </c>
      <c r="M25" s="120">
        <f>L25+K25+'A2'!L25+'A1'!M25</f>
        <v>22445.025773415</v>
      </c>
      <c r="N25" s="26"/>
    </row>
    <row r="26" spans="1:14" s="14" customFormat="1" ht="18" customHeight="1">
      <c r="A26" s="29"/>
      <c r="B26" s="470" t="s">
        <v>333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0</v>
      </c>
      <c r="M26" s="396">
        <f>SUM(M27:M28)</f>
        <v>125767.96327604001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0</v>
      </c>
      <c r="M27" s="120">
        <f>L27+K27+'A2'!L27+'A1'!M27</f>
        <v>125767.79559355001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0.16768249000000002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715.75646173999985</v>
      </c>
      <c r="E29" s="396">
        <f t="shared" ref="E29:K29" si="6">E26+E13</f>
        <v>2083.7853468000008</v>
      </c>
      <c r="F29" s="396">
        <f t="shared" si="6"/>
        <v>1499.6406398300003</v>
      </c>
      <c r="G29" s="396">
        <f t="shared" si="6"/>
        <v>48.784588990000003</v>
      </c>
      <c r="H29" s="396">
        <f t="shared" si="6"/>
        <v>184.65231815999999</v>
      </c>
      <c r="I29" s="396">
        <f t="shared" si="6"/>
        <v>157.41299178</v>
      </c>
      <c r="J29" s="396">
        <f t="shared" si="6"/>
        <v>50.13123899</v>
      </c>
      <c r="K29" s="396">
        <f t="shared" si="6"/>
        <v>4740.1635862900011</v>
      </c>
      <c r="L29" s="396">
        <f>L26+L13</f>
        <v>458.49951345500017</v>
      </c>
      <c r="M29" s="396">
        <f>M26+M13</f>
        <v>571566.19226133567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334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332</v>
      </c>
      <c r="C32" s="472"/>
      <c r="D32" s="471">
        <f t="shared" ref="D32:K32" si="7">D33+D36+D39+D42</f>
        <v>5.3098776800000005</v>
      </c>
      <c r="E32" s="471">
        <f t="shared" si="7"/>
        <v>6.7466619799999989</v>
      </c>
      <c r="F32" s="471">
        <f t="shared" si="7"/>
        <v>0.11339534999999999</v>
      </c>
      <c r="G32" s="471">
        <f t="shared" si="7"/>
        <v>0</v>
      </c>
      <c r="H32" s="471">
        <f t="shared" si="7"/>
        <v>2.4642181700000001</v>
      </c>
      <c r="I32" s="471">
        <f t="shared" si="7"/>
        <v>12.118798930000002</v>
      </c>
      <c r="J32" s="471">
        <f t="shared" si="7"/>
        <v>6.3722290999999993</v>
      </c>
      <c r="K32" s="471">
        <f t="shared" si="7"/>
        <v>33.125181210000001</v>
      </c>
      <c r="L32" s="473"/>
      <c r="M32" s="120">
        <f>L32+K32+'A2'!L32+'A1'!M32</f>
        <v>17394.024170140005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5.2074238500000005</v>
      </c>
      <c r="E33" s="396">
        <f t="shared" si="8"/>
        <v>0</v>
      </c>
      <c r="F33" s="396">
        <f t="shared" si="8"/>
        <v>5.9428129999999996E-2</v>
      </c>
      <c r="G33" s="396">
        <f t="shared" si="8"/>
        <v>0</v>
      </c>
      <c r="H33" s="396">
        <f t="shared" si="8"/>
        <v>0.51897720999999997</v>
      </c>
      <c r="I33" s="396">
        <f t="shared" si="8"/>
        <v>12.118798930000002</v>
      </c>
      <c r="J33" s="396">
        <f t="shared" si="8"/>
        <v>0.31909976000000001</v>
      </c>
      <c r="K33" s="396">
        <f t="shared" si="8"/>
        <v>18.223727880000002</v>
      </c>
      <c r="L33" s="397">
        <f t="shared" si="8"/>
        <v>49.466545914999983</v>
      </c>
      <c r="M33" s="396">
        <f t="shared" si="8"/>
        <v>6794.0107804650033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0</v>
      </c>
      <c r="L34" s="383">
        <v>1.6195617500000001</v>
      </c>
      <c r="M34" s="120">
        <f>L34+K34+'A2'!L34+'A1'!M34</f>
        <v>269.06499230000003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5.2074238500000005</v>
      </c>
      <c r="E35" s="110">
        <v>0</v>
      </c>
      <c r="F35" s="110">
        <v>5.9428129999999996E-2</v>
      </c>
      <c r="G35" s="110">
        <v>0</v>
      </c>
      <c r="H35" s="110">
        <v>0.51897720999999997</v>
      </c>
      <c r="I35" s="110">
        <v>12.118798930000002</v>
      </c>
      <c r="J35" s="110">
        <v>0.31909976000000001</v>
      </c>
      <c r="K35" s="110">
        <f>SUM(D35:J35)</f>
        <v>18.223727880000002</v>
      </c>
      <c r="L35" s="383">
        <v>47.846984164999981</v>
      </c>
      <c r="M35" s="120">
        <f>L35+K35+'A2'!L35+'A1'!M35</f>
        <v>6524.9457881650033</v>
      </c>
      <c r="N35" s="26"/>
    </row>
    <row r="36" spans="1:18" s="14" customFormat="1" ht="18" customHeight="1">
      <c r="A36" s="30"/>
      <c r="B36" s="12" t="s">
        <v>330</v>
      </c>
      <c r="C36" s="200"/>
      <c r="D36" s="396">
        <f t="shared" ref="D36:K36" si="9">SUM(D37:D38)</f>
        <v>0</v>
      </c>
      <c r="E36" s="396">
        <f t="shared" si="9"/>
        <v>6.7466619799999989</v>
      </c>
      <c r="F36" s="396">
        <f t="shared" si="9"/>
        <v>5.3967219999999996E-2</v>
      </c>
      <c r="G36" s="396">
        <f t="shared" si="9"/>
        <v>0</v>
      </c>
      <c r="H36" s="396">
        <f t="shared" si="9"/>
        <v>1.94524096</v>
      </c>
      <c r="I36" s="396">
        <f t="shared" si="9"/>
        <v>0</v>
      </c>
      <c r="J36" s="396">
        <f t="shared" si="9"/>
        <v>3.2801612799999997</v>
      </c>
      <c r="K36" s="396">
        <f t="shared" si="9"/>
        <v>12.026031439999999</v>
      </c>
      <c r="L36" s="397">
        <f>SUM(L37:L38)</f>
        <v>50.31509165500001</v>
      </c>
      <c r="M36" s="396">
        <f>SUM(M37:M38)</f>
        <v>4844.7470271050024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0.32134302999999997</v>
      </c>
      <c r="F37" s="120">
        <v>5.3967219999999996E-2</v>
      </c>
      <c r="G37" s="120">
        <v>0</v>
      </c>
      <c r="H37" s="120">
        <v>0</v>
      </c>
      <c r="I37" s="120">
        <v>0</v>
      </c>
      <c r="J37" s="120">
        <v>0.31909976000000001</v>
      </c>
      <c r="K37" s="110">
        <f>SUM(D37:J37)</f>
        <v>0.69441000999999991</v>
      </c>
      <c r="L37" s="383">
        <v>1.8467914750000001</v>
      </c>
      <c r="M37" s="120">
        <f>L37+K37+'A2'!L37+'A1'!M37</f>
        <v>115.331874895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0</v>
      </c>
      <c r="E38" s="110">
        <v>6.4253189499999994</v>
      </c>
      <c r="F38" s="110">
        <v>0</v>
      </c>
      <c r="G38" s="110">
        <v>0</v>
      </c>
      <c r="H38" s="110">
        <v>1.94524096</v>
      </c>
      <c r="I38" s="110">
        <v>0</v>
      </c>
      <c r="J38" s="110">
        <v>2.9610615199999999</v>
      </c>
      <c r="K38" s="110">
        <f>SUM(D38:J38)</f>
        <v>11.331621429999998</v>
      </c>
      <c r="L38" s="383">
        <v>48.468300180000007</v>
      </c>
      <c r="M38" s="120">
        <f>L38+K38+'A2'!L38+'A1'!M38</f>
        <v>4729.4151522100028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7">
        <f>SUM(L40:L41)</f>
        <v>1.6278874999999998E-2</v>
      </c>
      <c r="M39" s="396">
        <f>SUM(M40:M41)</f>
        <v>42.728817095000004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0</v>
      </c>
      <c r="L41" s="383">
        <v>1.6278874999999998E-2</v>
      </c>
      <c r="M41" s="120">
        <f>L41+K41+'A2'!L41+'A1'!M41</f>
        <v>42.728817095000004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0.10245383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2.7729680599999997</v>
      </c>
      <c r="K42" s="110">
        <f t="shared" si="11"/>
        <v>2.8754218899999997</v>
      </c>
      <c r="L42" s="397">
        <f>SUM(L43:L44)</f>
        <v>9.3939649249999988</v>
      </c>
      <c r="M42" s="396">
        <f>SUM(M43:M44)</f>
        <v>5821.7294268449996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0.10245383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0.10245383</v>
      </c>
      <c r="L43" s="383">
        <v>4.9282203349999998</v>
      </c>
      <c r="M43" s="120">
        <f>L43+K43+'A2'!L43+'A1'!M43</f>
        <v>5320.1998013949997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2.7729680599999997</v>
      </c>
      <c r="K44" s="110">
        <f>SUM(D44:J44)</f>
        <v>2.7729680599999997</v>
      </c>
      <c r="L44" s="383">
        <v>4.4657445899999999</v>
      </c>
      <c r="M44" s="120">
        <f>L44+K44+'A2'!L44+'A1'!M44</f>
        <v>501.52962545000003</v>
      </c>
      <c r="N44" s="26"/>
    </row>
    <row r="45" spans="1:18" s="14" customFormat="1" ht="18" customHeight="1">
      <c r="A45" s="29"/>
      <c r="B45" s="470" t="s">
        <v>333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0</v>
      </c>
      <c r="M45" s="396">
        <f>SUM(M46:M47)</f>
        <v>3996.5626137300005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3525.0255216800006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0</v>
      </c>
      <c r="M47" s="120">
        <f>L47+K47+'A2'!L47+'A1'!M47</f>
        <v>471.53709204999996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5.3098776800000005</v>
      </c>
      <c r="E48" s="396">
        <f t="shared" ref="E48:K48" si="13">E45+E32</f>
        <v>6.7466619799999989</v>
      </c>
      <c r="F48" s="396">
        <f t="shared" si="13"/>
        <v>0.11339534999999999</v>
      </c>
      <c r="G48" s="396">
        <f t="shared" si="13"/>
        <v>0</v>
      </c>
      <c r="H48" s="396">
        <f t="shared" si="13"/>
        <v>2.4642181700000001</v>
      </c>
      <c r="I48" s="396">
        <f t="shared" si="13"/>
        <v>12.118798930000002</v>
      </c>
      <c r="J48" s="396">
        <f t="shared" si="13"/>
        <v>6.3722290999999993</v>
      </c>
      <c r="K48" s="396">
        <f t="shared" si="13"/>
        <v>33.125181210000001</v>
      </c>
      <c r="L48" s="396">
        <f>L45+L32</f>
        <v>0</v>
      </c>
      <c r="M48" s="396">
        <f>M45+M32</f>
        <v>21390.586783870007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5.3098776800000005</v>
      </c>
      <c r="E50" s="111">
        <v>6.7466619799999989</v>
      </c>
      <c r="F50" s="111">
        <v>0</v>
      </c>
      <c r="G50" s="111">
        <v>0</v>
      </c>
      <c r="H50" s="111">
        <v>2.4642181700000001</v>
      </c>
      <c r="I50" s="111">
        <v>1.28783669</v>
      </c>
      <c r="J50" s="120">
        <v>0.89218667000000007</v>
      </c>
      <c r="K50" s="110">
        <f>SUM(D50:J50)</f>
        <v>16.700781190000001</v>
      </c>
      <c r="L50" s="387">
        <v>10.439568684999998</v>
      </c>
      <c r="M50" s="120">
        <f>L50+K50+'A2'!L50+'A1'!M50</f>
        <v>3658.2891318250008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</v>
      </c>
      <c r="E51" s="111">
        <v>0</v>
      </c>
      <c r="F51" s="111">
        <v>5.3967219999999996E-2</v>
      </c>
      <c r="G51" s="111">
        <v>0</v>
      </c>
      <c r="H51" s="111">
        <v>0</v>
      </c>
      <c r="I51" s="111">
        <v>10.830962240000002</v>
      </c>
      <c r="J51" s="120">
        <v>5.4800424299999992</v>
      </c>
      <c r="K51" s="110">
        <f>SUM(D51:J51)</f>
        <v>16.36497189</v>
      </c>
      <c r="L51" s="387">
        <v>78.74265683500002</v>
      </c>
      <c r="M51" s="120">
        <f>L51+K51+'A2'!L51+'A1'!M51</f>
        <v>16705.197615634996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5.9428129999999996E-2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5.9428129999999996E-2</v>
      </c>
      <c r="L52" s="387">
        <v>20.009655849999998</v>
      </c>
      <c r="M52" s="120">
        <f>L52+K52+'A2'!L52+'A1'!M52</f>
        <v>1136.2919178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332</v>
      </c>
      <c r="C55" s="472"/>
      <c r="D55" s="471">
        <f t="shared" ref="D55:L55" si="14">D56+D59+D62+D65</f>
        <v>359.60259857</v>
      </c>
      <c r="E55" s="471">
        <f t="shared" si="14"/>
        <v>1927.6221628600001</v>
      </c>
      <c r="F55" s="471">
        <f t="shared" si="14"/>
        <v>2900.3932032399994</v>
      </c>
      <c r="G55" s="471">
        <f t="shared" si="14"/>
        <v>0</v>
      </c>
      <c r="H55" s="471">
        <f t="shared" si="14"/>
        <v>0.63861091000000003</v>
      </c>
      <c r="I55" s="471">
        <f t="shared" si="14"/>
        <v>61.446238790000002</v>
      </c>
      <c r="J55" s="471">
        <f t="shared" si="14"/>
        <v>36.381043840000004</v>
      </c>
      <c r="K55" s="471">
        <f t="shared" si="14"/>
        <v>5286.0838582099996</v>
      </c>
      <c r="L55" s="471">
        <f t="shared" si="14"/>
        <v>1011.4533613600004</v>
      </c>
      <c r="M55" s="120">
        <f>L55+K55+'A2'!L55+'A1'!M55</f>
        <v>473214.29120713985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310.07972453999997</v>
      </c>
      <c r="E56" s="396">
        <f t="shared" si="15"/>
        <v>476.95848495000007</v>
      </c>
      <c r="F56" s="396">
        <f t="shared" si="15"/>
        <v>590.82424675999982</v>
      </c>
      <c r="G56" s="396">
        <f t="shared" si="15"/>
        <v>0</v>
      </c>
      <c r="H56" s="396">
        <f t="shared" si="15"/>
        <v>0</v>
      </c>
      <c r="I56" s="396">
        <f t="shared" si="15"/>
        <v>51.947964890000002</v>
      </c>
      <c r="J56" s="396">
        <f t="shared" si="15"/>
        <v>7.7235080400000005</v>
      </c>
      <c r="K56" s="396">
        <f t="shared" si="15"/>
        <v>1437.5339291799999</v>
      </c>
      <c r="L56" s="397">
        <f t="shared" si="15"/>
        <v>125.19433321500009</v>
      </c>
      <c r="M56" s="396">
        <f t="shared" si="15"/>
        <v>283785.4622140748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0</v>
      </c>
      <c r="E57" s="120">
        <v>34.805897880000003</v>
      </c>
      <c r="F57" s="120">
        <v>1.9405639400000001</v>
      </c>
      <c r="G57" s="120">
        <v>0</v>
      </c>
      <c r="H57" s="120">
        <v>0</v>
      </c>
      <c r="I57" s="120">
        <v>51.947964890000002</v>
      </c>
      <c r="J57" s="120">
        <v>0</v>
      </c>
      <c r="K57" s="110">
        <f>SUM(D57:J57)</f>
        <v>88.694426710000002</v>
      </c>
      <c r="L57" s="383">
        <v>9.7009371800000057</v>
      </c>
      <c r="M57" s="120">
        <f>L57+K57+'A2'!L57+'A1'!M57</f>
        <v>127879.07030907985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310.07972453999997</v>
      </c>
      <c r="E58" s="110">
        <v>442.15258707000004</v>
      </c>
      <c r="F58" s="110">
        <v>588.88368281999988</v>
      </c>
      <c r="G58" s="110">
        <v>0</v>
      </c>
      <c r="H58" s="110">
        <v>0</v>
      </c>
      <c r="I58" s="110">
        <v>0</v>
      </c>
      <c r="J58" s="110">
        <v>7.7235080400000005</v>
      </c>
      <c r="K58" s="110">
        <f>SUM(D58:J58)</f>
        <v>1348.8395024699998</v>
      </c>
      <c r="L58" s="383">
        <v>115.49339603500007</v>
      </c>
      <c r="M58" s="120">
        <f>L58+K58+'A2'!L58+'A1'!M58</f>
        <v>155906.39190499496</v>
      </c>
      <c r="N58" s="26"/>
    </row>
    <row r="59" spans="1:16" s="14" customFormat="1" ht="18" customHeight="1">
      <c r="A59" s="30"/>
      <c r="B59" s="12" t="s">
        <v>330</v>
      </c>
      <c r="C59" s="200"/>
      <c r="D59" s="396">
        <f t="shared" ref="D59:K59" si="16">SUM(D60:D61)</f>
        <v>6.51530393</v>
      </c>
      <c r="E59" s="396">
        <f t="shared" si="16"/>
        <v>1318.3801077200001</v>
      </c>
      <c r="F59" s="396">
        <f t="shared" si="16"/>
        <v>363.97198947999999</v>
      </c>
      <c r="G59" s="396">
        <f t="shared" si="16"/>
        <v>0</v>
      </c>
      <c r="H59" s="396">
        <f t="shared" si="16"/>
        <v>0.63861091000000003</v>
      </c>
      <c r="I59" s="396">
        <f t="shared" si="16"/>
        <v>7.7901033999999996</v>
      </c>
      <c r="J59" s="396">
        <f t="shared" si="16"/>
        <v>20.160682930000004</v>
      </c>
      <c r="K59" s="396">
        <f t="shared" si="16"/>
        <v>1717.4567983699999</v>
      </c>
      <c r="L59" s="397">
        <f>SUM(L60:L61)</f>
        <v>816.81014166000034</v>
      </c>
      <c r="M59" s="396">
        <f>SUM(M60:M61)</f>
        <v>115114.16668355005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1.5348336599999999</v>
      </c>
      <c r="F60" s="120">
        <v>11.044387850000001</v>
      </c>
      <c r="G60" s="120">
        <v>0</v>
      </c>
      <c r="H60" s="120">
        <v>0</v>
      </c>
      <c r="I60" s="120">
        <v>7.7901033999999996</v>
      </c>
      <c r="J60" s="120">
        <v>0</v>
      </c>
      <c r="K60" s="110">
        <f>SUM(D60:J60)</f>
        <v>20.369324910000003</v>
      </c>
      <c r="L60" s="383">
        <v>13.045622299999998</v>
      </c>
      <c r="M60" s="120">
        <f>L60+K60+'A2'!L60+'A1'!M60</f>
        <v>34126.480266320032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6.51530393</v>
      </c>
      <c r="E61" s="110">
        <v>1316.8452740600001</v>
      </c>
      <c r="F61" s="110">
        <v>352.92760162999997</v>
      </c>
      <c r="G61" s="110">
        <v>0</v>
      </c>
      <c r="H61" s="110">
        <v>0.63861091000000003</v>
      </c>
      <c r="I61" s="110">
        <v>0</v>
      </c>
      <c r="J61" s="110">
        <v>20.160682930000004</v>
      </c>
      <c r="K61" s="110">
        <f>SUM(D61:J61)</f>
        <v>1697.08747346</v>
      </c>
      <c r="L61" s="383">
        <v>803.76451936000035</v>
      </c>
      <c r="M61" s="120">
        <f>L61+K61+'A2'!L61+'A1'!M61</f>
        <v>80987.686417230027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65.331294060000005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65.331294060000005</v>
      </c>
      <c r="L62" s="397">
        <f>SUM(L63:L64)</f>
        <v>0.37872081000000002</v>
      </c>
      <c r="M62" s="396">
        <f>SUM(M63:M64)</f>
        <v>31214.209213949995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>
        <v>0</v>
      </c>
      <c r="M63" s="120">
        <f>L63+K63+'A2'!L63+'A1'!M63</f>
        <v>9842.2206637899981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65.331294060000005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65.331294060000005</v>
      </c>
      <c r="L64" s="383">
        <v>0.37872081000000002</v>
      </c>
      <c r="M64" s="120">
        <f>L64+K64+'A2'!L64+'A1'!M64</f>
        <v>21371.988550159997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43.007570099999988</v>
      </c>
      <c r="E65" s="110">
        <f t="shared" si="18"/>
        <v>66.95227613000003</v>
      </c>
      <c r="F65" s="110">
        <f t="shared" si="18"/>
        <v>1945.5969669999995</v>
      </c>
      <c r="G65" s="110">
        <f t="shared" si="18"/>
        <v>0</v>
      </c>
      <c r="H65" s="110">
        <f t="shared" si="18"/>
        <v>0</v>
      </c>
      <c r="I65" s="110">
        <f t="shared" si="18"/>
        <v>1.7081705</v>
      </c>
      <c r="J65" s="110">
        <f t="shared" si="18"/>
        <v>8.4968528700000014</v>
      </c>
      <c r="K65" s="110">
        <f t="shared" si="18"/>
        <v>2065.7618365999997</v>
      </c>
      <c r="L65" s="397">
        <f>SUM(L66:L67)</f>
        <v>69.070165675000013</v>
      </c>
      <c r="M65" s="396">
        <f>SUM(M66:M67)</f>
        <v>43100.453095565012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43.007570099999988</v>
      </c>
      <c r="E66" s="110">
        <v>66.95227613000003</v>
      </c>
      <c r="F66" s="110">
        <v>792.63565636999965</v>
      </c>
      <c r="G66" s="110">
        <v>0</v>
      </c>
      <c r="H66" s="110">
        <v>0</v>
      </c>
      <c r="I66" s="110">
        <v>1.7081705</v>
      </c>
      <c r="J66" s="110">
        <v>8.4968528700000014</v>
      </c>
      <c r="K66" s="110">
        <f>SUM(D66:J66)</f>
        <v>912.80052596999974</v>
      </c>
      <c r="L66" s="383">
        <v>22.978171745000001</v>
      </c>
      <c r="M66" s="120">
        <f>L66+K66+'A2'!L66+'A1'!M66</f>
        <v>4738.3367083150006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1152.9613106299998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1152.9613106299998</v>
      </c>
      <c r="L67" s="383">
        <v>46.091993930000015</v>
      </c>
      <c r="M67" s="120">
        <f>L67+K67+'A2'!L67+'A1'!M67</f>
        <v>38362.116387250011</v>
      </c>
      <c r="N67" s="26"/>
      <c r="P67" s="44"/>
    </row>
    <row r="68" spans="1:18" s="14" customFormat="1" ht="18" customHeight="1">
      <c r="A68" s="29"/>
      <c r="B68" s="470" t="s">
        <v>333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101771.70347263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101771.70347263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359.60259857</v>
      </c>
      <c r="E71" s="396">
        <f t="shared" ref="E71:K71" si="20">E68+E55</f>
        <v>1927.6221628600001</v>
      </c>
      <c r="F71" s="396">
        <f t="shared" si="20"/>
        <v>2900.3932032399994</v>
      </c>
      <c r="G71" s="396">
        <f t="shared" si="20"/>
        <v>0</v>
      </c>
      <c r="H71" s="396">
        <f t="shared" si="20"/>
        <v>0.63861091000000003</v>
      </c>
      <c r="I71" s="396">
        <f t="shared" si="20"/>
        <v>61.446238790000002</v>
      </c>
      <c r="J71" s="396">
        <f t="shared" si="20"/>
        <v>36.381043840000004</v>
      </c>
      <c r="K71" s="396">
        <f t="shared" si="20"/>
        <v>5286.0838582099996</v>
      </c>
      <c r="L71" s="396">
        <f>L69+L55</f>
        <v>1011.4533613600004</v>
      </c>
      <c r="M71" s="396">
        <f>M68+M55</f>
        <v>574985.99467976985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359.60259856999988</v>
      </c>
      <c r="E73" s="111">
        <v>1833.6842273099999</v>
      </c>
      <c r="F73" s="111">
        <v>2785.8168983299979</v>
      </c>
      <c r="G73" s="111">
        <v>0</v>
      </c>
      <c r="H73" s="111">
        <v>0.63861091000000003</v>
      </c>
      <c r="I73" s="111">
        <v>59.835529729999998</v>
      </c>
      <c r="J73" s="120">
        <v>36.381043840000011</v>
      </c>
      <c r="K73" s="120">
        <f>SUM(D73:J73)</f>
        <v>5075.9589086899978</v>
      </c>
      <c r="L73" s="387">
        <v>984.2783948550001</v>
      </c>
      <c r="M73" s="120">
        <f>L73+K73+'A2'!L73+'A1'!M73</f>
        <v>560199.82978163357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0</v>
      </c>
      <c r="E74" s="111">
        <v>93.937935550000006</v>
      </c>
      <c r="F74" s="111">
        <v>114.57630490999999</v>
      </c>
      <c r="G74" s="111">
        <v>0</v>
      </c>
      <c r="H74" s="111">
        <v>0</v>
      </c>
      <c r="I74" s="111">
        <v>1.6107090599999998</v>
      </c>
      <c r="J74" s="120">
        <v>0</v>
      </c>
      <c r="K74" s="120">
        <f>SUM(D74:J74)</f>
        <v>210.12494952</v>
      </c>
      <c r="L74" s="387">
        <v>27.174966504999997</v>
      </c>
      <c r="M74" s="120">
        <f>L74+K74+'A2'!L74+'A1'!M74</f>
        <v>14149.418627644996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/>
      <c r="E75" s="123"/>
      <c r="F75" s="123"/>
      <c r="G75" s="123"/>
      <c r="H75" s="123"/>
      <c r="I75" s="123"/>
      <c r="J75" s="389"/>
      <c r="K75" s="389">
        <f>SUM(D75:J75)</f>
        <v>0</v>
      </c>
      <c r="L75" s="390">
        <v>0</v>
      </c>
      <c r="M75" s="389">
        <f>L75+K75+'A2'!L75+'A1'!M75</f>
        <v>636.74627046000001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6">
        <v>39337.350324074076</v>
      </c>
      <c r="B2" s="527"/>
      <c r="C2" s="527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9"/>
      <c r="C3" s="530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8"/>
      <c r="C4" s="528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8"/>
      <c r="C5" s="528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January 2012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7" t="s">
        <v>65</v>
      </c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8"/>
      <c r="X9" s="518"/>
      <c r="Y9" s="518"/>
      <c r="Z9" s="518"/>
      <c r="AA9" s="518"/>
      <c r="AB9" s="518"/>
      <c r="AC9" s="518"/>
      <c r="AD9" s="518"/>
      <c r="AE9" s="518"/>
      <c r="AF9" s="518"/>
      <c r="AG9" s="518"/>
      <c r="AH9" s="518"/>
      <c r="AI9" s="518"/>
      <c r="AJ9" s="518"/>
      <c r="AK9" s="518"/>
      <c r="AL9" s="518"/>
      <c r="AM9" s="518"/>
      <c r="AN9" s="518"/>
      <c r="AO9" s="518"/>
      <c r="AP9" s="518"/>
      <c r="AQ9" s="518"/>
      <c r="AR9" s="519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332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0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82.686078539999983</v>
      </c>
      <c r="M13" s="471">
        <f t="shared" si="0"/>
        <v>0</v>
      </c>
      <c r="N13" s="471">
        <f t="shared" si="0"/>
        <v>9.5088037599999993</v>
      </c>
      <c r="O13" s="471">
        <f t="shared" si="0"/>
        <v>134.48879069999995</v>
      </c>
      <c r="P13" s="471">
        <f t="shared" si="0"/>
        <v>0</v>
      </c>
      <c r="Q13" s="471">
        <f t="shared" si="0"/>
        <v>0</v>
      </c>
      <c r="R13" s="471">
        <f t="shared" si="0"/>
        <v>26.035896960000002</v>
      </c>
      <c r="S13" s="471">
        <f t="shared" si="0"/>
        <v>105.09530672000001</v>
      </c>
      <c r="T13" s="471">
        <f t="shared" si="0"/>
        <v>0</v>
      </c>
      <c r="U13" s="471">
        <f t="shared" si="0"/>
        <v>2.0152E-2</v>
      </c>
      <c r="V13" s="471">
        <f t="shared" si="0"/>
        <v>0</v>
      </c>
      <c r="W13" s="471">
        <f t="shared" si="0"/>
        <v>0</v>
      </c>
      <c r="X13" s="471">
        <f t="shared" si="0"/>
        <v>1.80622E-2</v>
      </c>
      <c r="Y13" s="471">
        <f t="shared" si="0"/>
        <v>1.4789E-3</v>
      </c>
      <c r="Z13" s="471">
        <f t="shared" si="0"/>
        <v>8.9340446799999995</v>
      </c>
      <c r="AA13" s="471">
        <f t="shared" si="0"/>
        <v>0</v>
      </c>
      <c r="AB13" s="471">
        <f t="shared" si="0"/>
        <v>0</v>
      </c>
      <c r="AC13" s="471">
        <f t="shared" si="0"/>
        <v>225.62445704000004</v>
      </c>
      <c r="AD13" s="471">
        <f t="shared" si="0"/>
        <v>241.09186175000002</v>
      </c>
      <c r="AE13" s="471">
        <f t="shared" si="0"/>
        <v>0</v>
      </c>
      <c r="AF13" s="471">
        <f t="shared" si="0"/>
        <v>0</v>
      </c>
      <c r="AG13" s="471">
        <f t="shared" si="0"/>
        <v>59.011606180000008</v>
      </c>
      <c r="AH13" s="471">
        <f t="shared" si="0"/>
        <v>0</v>
      </c>
      <c r="AI13" s="471">
        <f t="shared" si="0"/>
        <v>0</v>
      </c>
      <c r="AJ13" s="471">
        <f t="shared" si="0"/>
        <v>9.0407400000000002E-3</v>
      </c>
      <c r="AK13" s="471">
        <f t="shared" si="0"/>
        <v>0</v>
      </c>
      <c r="AL13" s="471">
        <f t="shared" si="0"/>
        <v>6.4450232800000009</v>
      </c>
      <c r="AM13" s="471">
        <f t="shared" si="0"/>
        <v>0</v>
      </c>
      <c r="AN13" s="471">
        <f t="shared" si="0"/>
        <v>0</v>
      </c>
      <c r="AO13" s="471">
        <f t="shared" si="0"/>
        <v>0</v>
      </c>
      <c r="AP13" s="471">
        <f t="shared" si="0"/>
        <v>0</v>
      </c>
      <c r="AQ13" s="471">
        <f t="shared" si="0"/>
        <v>1.5553145800000001</v>
      </c>
      <c r="AR13" s="471">
        <f t="shared" si="0"/>
        <v>921.86177398000041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0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19.283167539999997</v>
      </c>
      <c r="M14" s="396">
        <f t="shared" si="1"/>
        <v>0</v>
      </c>
      <c r="N14" s="396">
        <f t="shared" si="1"/>
        <v>3.4179349800000001</v>
      </c>
      <c r="O14" s="396">
        <f t="shared" si="1"/>
        <v>126.57926005999995</v>
      </c>
      <c r="P14" s="396">
        <f t="shared" si="1"/>
        <v>0</v>
      </c>
      <c r="Q14" s="396">
        <f t="shared" si="1"/>
        <v>0</v>
      </c>
      <c r="R14" s="396">
        <f t="shared" si="1"/>
        <v>12.943624000000002</v>
      </c>
      <c r="S14" s="396">
        <f t="shared" si="1"/>
        <v>0.55627843999999993</v>
      </c>
      <c r="T14" s="396">
        <f t="shared" si="1"/>
        <v>0</v>
      </c>
      <c r="U14" s="396">
        <f t="shared" si="1"/>
        <v>0</v>
      </c>
      <c r="V14" s="396">
        <f t="shared" si="1"/>
        <v>0</v>
      </c>
      <c r="W14" s="396">
        <f t="shared" si="1"/>
        <v>0</v>
      </c>
      <c r="X14" s="396">
        <f t="shared" si="1"/>
        <v>0</v>
      </c>
      <c r="Y14" s="396">
        <f t="shared" si="1"/>
        <v>1.4789E-3</v>
      </c>
      <c r="Z14" s="396">
        <f t="shared" si="1"/>
        <v>8.9340446799999995</v>
      </c>
      <c r="AA14" s="396">
        <f t="shared" si="1"/>
        <v>0</v>
      </c>
      <c r="AB14" s="396">
        <f t="shared" si="1"/>
        <v>0</v>
      </c>
      <c r="AC14" s="396">
        <f t="shared" si="1"/>
        <v>132.45214847</v>
      </c>
      <c r="AD14" s="396">
        <f t="shared" si="1"/>
        <v>87.380967990000016</v>
      </c>
      <c r="AE14" s="396">
        <f t="shared" si="1"/>
        <v>0</v>
      </c>
      <c r="AF14" s="396">
        <f t="shared" si="1"/>
        <v>0</v>
      </c>
      <c r="AG14" s="396">
        <f t="shared" si="1"/>
        <v>33.920771640000005</v>
      </c>
      <c r="AH14" s="396">
        <f t="shared" si="1"/>
        <v>0</v>
      </c>
      <c r="AI14" s="396">
        <f t="shared" si="1"/>
        <v>0</v>
      </c>
      <c r="AJ14" s="396">
        <f t="shared" si="1"/>
        <v>0</v>
      </c>
      <c r="AK14" s="396">
        <f t="shared" si="1"/>
        <v>0</v>
      </c>
      <c r="AL14" s="396">
        <f t="shared" si="1"/>
        <v>0.30943136000000004</v>
      </c>
      <c r="AM14" s="396">
        <f t="shared" si="1"/>
        <v>0</v>
      </c>
      <c r="AN14" s="396">
        <f t="shared" si="1"/>
        <v>0</v>
      </c>
      <c r="AO14" s="396">
        <f t="shared" si="1"/>
        <v>0</v>
      </c>
      <c r="AP14" s="396">
        <f t="shared" si="1"/>
        <v>0</v>
      </c>
      <c r="AQ14" s="396">
        <f t="shared" si="1"/>
        <v>0</v>
      </c>
      <c r="AR14" s="396">
        <f t="shared" si="1"/>
        <v>102.26292754000001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1.6006155000000002</v>
      </c>
      <c r="M15" s="120">
        <v>0</v>
      </c>
      <c r="N15" s="120">
        <v>0.22897828000000001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8.7734749199999964</v>
      </c>
      <c r="AD15" s="120">
        <v>15.214842999999998</v>
      </c>
      <c r="AE15" s="120">
        <v>0</v>
      </c>
      <c r="AF15" s="120">
        <v>0</v>
      </c>
      <c r="AG15" s="120">
        <v>0.91761459999999995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41.029072500000005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17.682552039999997</v>
      </c>
      <c r="M16" s="110">
        <v>0</v>
      </c>
      <c r="N16" s="110">
        <v>3.1889566999999999</v>
      </c>
      <c r="O16" s="110">
        <v>126.57926005999995</v>
      </c>
      <c r="P16" s="110">
        <v>0</v>
      </c>
      <c r="Q16" s="110">
        <v>0</v>
      </c>
      <c r="R16" s="110">
        <v>12.943624000000002</v>
      </c>
      <c r="S16" s="110">
        <v>0.55627843999999993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1.4789E-3</v>
      </c>
      <c r="Z16" s="110">
        <v>8.9340446799999995</v>
      </c>
      <c r="AA16" s="110">
        <v>0</v>
      </c>
      <c r="AB16" s="110">
        <v>0</v>
      </c>
      <c r="AC16" s="110">
        <v>123.67867355</v>
      </c>
      <c r="AD16" s="110">
        <v>72.166124990000014</v>
      </c>
      <c r="AE16" s="110">
        <v>0</v>
      </c>
      <c r="AF16" s="110">
        <v>0</v>
      </c>
      <c r="AG16" s="110">
        <v>33.003157040000005</v>
      </c>
      <c r="AH16" s="110">
        <v>0</v>
      </c>
      <c r="AI16" s="110">
        <v>0</v>
      </c>
      <c r="AJ16" s="110">
        <v>0</v>
      </c>
      <c r="AK16" s="110">
        <v>0</v>
      </c>
      <c r="AL16" s="110">
        <v>0.30943136000000004</v>
      </c>
      <c r="AM16" s="110">
        <v>0</v>
      </c>
      <c r="AN16" s="110">
        <v>0</v>
      </c>
      <c r="AO16" s="110">
        <v>0</v>
      </c>
      <c r="AP16" s="110">
        <v>0</v>
      </c>
      <c r="AQ16" s="110">
        <v>0</v>
      </c>
      <c r="AR16" s="110">
        <v>61.233855040000002</v>
      </c>
      <c r="AS16" s="121"/>
    </row>
    <row r="17" spans="1:50" s="14" customFormat="1" ht="18" customHeight="1">
      <c r="A17" s="78"/>
      <c r="B17" s="12" t="s">
        <v>330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31.79055992</v>
      </c>
      <c r="M17" s="396">
        <f t="shared" si="2"/>
        <v>0</v>
      </c>
      <c r="N17" s="396">
        <f t="shared" si="2"/>
        <v>2.9743983600000004</v>
      </c>
      <c r="O17" s="396">
        <f t="shared" si="2"/>
        <v>0.70092067999999996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0.34867860000000001</v>
      </c>
      <c r="T17" s="396">
        <f t="shared" si="2"/>
        <v>0</v>
      </c>
      <c r="U17" s="396">
        <f t="shared" si="2"/>
        <v>0</v>
      </c>
      <c r="V17" s="396">
        <f t="shared" si="2"/>
        <v>0</v>
      </c>
      <c r="W17" s="396">
        <f t="shared" si="2"/>
        <v>0</v>
      </c>
      <c r="X17" s="396">
        <f t="shared" si="2"/>
        <v>8.7510999999999995E-3</v>
      </c>
      <c r="Y17" s="396">
        <f t="shared" si="2"/>
        <v>0</v>
      </c>
      <c r="Z17" s="396">
        <f t="shared" si="2"/>
        <v>0</v>
      </c>
      <c r="AA17" s="396">
        <f t="shared" si="2"/>
        <v>0</v>
      </c>
      <c r="AB17" s="396">
        <f t="shared" si="2"/>
        <v>0</v>
      </c>
      <c r="AC17" s="396">
        <f t="shared" si="2"/>
        <v>50.917911560000015</v>
      </c>
      <c r="AD17" s="396">
        <f t="shared" si="2"/>
        <v>57.331463939999978</v>
      </c>
      <c r="AE17" s="396">
        <f t="shared" si="2"/>
        <v>0</v>
      </c>
      <c r="AF17" s="396">
        <f t="shared" si="2"/>
        <v>0</v>
      </c>
      <c r="AG17" s="396">
        <f t="shared" si="2"/>
        <v>20.550264780000006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0.46960024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5.5747460000000006E-2</v>
      </c>
      <c r="AR17" s="396">
        <f t="shared" si="2"/>
        <v>424.10662860000036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13.46169688</v>
      </c>
      <c r="M18" s="120">
        <v>0</v>
      </c>
      <c r="N18" s="120">
        <v>0.12017614</v>
      </c>
      <c r="O18" s="120">
        <v>0.70092067999999996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20">
        <v>0</v>
      </c>
      <c r="AC18" s="120">
        <v>0.39816064000000001</v>
      </c>
      <c r="AD18" s="120">
        <v>16.952051939999993</v>
      </c>
      <c r="AE18" s="120">
        <v>0</v>
      </c>
      <c r="AF18" s="120">
        <v>0</v>
      </c>
      <c r="AG18" s="120">
        <v>0.55771238000000001</v>
      </c>
      <c r="AH18" s="120">
        <v>0</v>
      </c>
      <c r="AI18" s="120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3.8304807000000012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18.328863040000002</v>
      </c>
      <c r="M19" s="110">
        <v>0</v>
      </c>
      <c r="N19" s="110">
        <v>2.8542222200000005</v>
      </c>
      <c r="O19" s="110">
        <v>0</v>
      </c>
      <c r="P19" s="110">
        <v>0</v>
      </c>
      <c r="Q19" s="110">
        <v>0</v>
      </c>
      <c r="R19" s="110">
        <v>0</v>
      </c>
      <c r="S19" s="110">
        <v>0.34867860000000001</v>
      </c>
      <c r="T19" s="110">
        <v>0</v>
      </c>
      <c r="U19" s="110">
        <v>0</v>
      </c>
      <c r="V19" s="110">
        <v>0</v>
      </c>
      <c r="W19" s="110">
        <v>0</v>
      </c>
      <c r="X19" s="110">
        <v>8.7510999999999995E-3</v>
      </c>
      <c r="Y19" s="110">
        <v>0</v>
      </c>
      <c r="Z19" s="110">
        <v>0</v>
      </c>
      <c r="AA19" s="110">
        <v>0</v>
      </c>
      <c r="AB19" s="110">
        <v>0</v>
      </c>
      <c r="AC19" s="110">
        <v>50.519750920000014</v>
      </c>
      <c r="AD19" s="110">
        <v>40.379411999999988</v>
      </c>
      <c r="AE19" s="110">
        <v>0</v>
      </c>
      <c r="AF19" s="110">
        <v>0</v>
      </c>
      <c r="AG19" s="110">
        <v>19.992552400000005</v>
      </c>
      <c r="AH19" s="110">
        <v>0</v>
      </c>
      <c r="AI19" s="110">
        <v>0</v>
      </c>
      <c r="AJ19" s="110">
        <v>0</v>
      </c>
      <c r="AK19" s="110">
        <v>0</v>
      </c>
      <c r="AL19" s="110">
        <v>0.46960024</v>
      </c>
      <c r="AM19" s="110">
        <v>0</v>
      </c>
      <c r="AN19" s="110">
        <v>0</v>
      </c>
      <c r="AO19" s="110">
        <v>0</v>
      </c>
      <c r="AP19" s="110">
        <v>0</v>
      </c>
      <c r="AQ19" s="110">
        <v>5.5747460000000006E-2</v>
      </c>
      <c r="AR19" s="110">
        <v>420.27614790000035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0</v>
      </c>
      <c r="P20" s="396">
        <f t="shared" si="3"/>
        <v>0</v>
      </c>
      <c r="Q20" s="396">
        <f t="shared" si="3"/>
        <v>0</v>
      </c>
      <c r="R20" s="396">
        <f t="shared" si="3"/>
        <v>1.205074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0.38857088000000001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8.5978999999999986E-3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266.03826330000004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8.5978999999999986E-3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2.0062799999999999E-2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1.205074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0.38857088000000001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266.01820050000003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31.612351079999989</v>
      </c>
      <c r="M23" s="110">
        <f t="shared" si="4"/>
        <v>0</v>
      </c>
      <c r="N23" s="110">
        <f t="shared" si="4"/>
        <v>3.1164704199999997</v>
      </c>
      <c r="O23" s="110">
        <f t="shared" si="4"/>
        <v>7.2086099599999987</v>
      </c>
      <c r="P23" s="110">
        <f t="shared" si="4"/>
        <v>0</v>
      </c>
      <c r="Q23" s="110">
        <f t="shared" si="4"/>
        <v>0</v>
      </c>
      <c r="R23" s="110">
        <f t="shared" si="4"/>
        <v>11.887198959999999</v>
      </c>
      <c r="S23" s="110">
        <f t="shared" si="4"/>
        <v>104.19034968000001</v>
      </c>
      <c r="T23" s="110">
        <f t="shared" si="4"/>
        <v>0</v>
      </c>
      <c r="U23" s="110">
        <f t="shared" si="4"/>
        <v>2.0152E-2</v>
      </c>
      <c r="V23" s="110">
        <f t="shared" si="4"/>
        <v>0</v>
      </c>
      <c r="W23" s="110">
        <f t="shared" si="4"/>
        <v>0</v>
      </c>
      <c r="X23" s="110">
        <f t="shared" si="4"/>
        <v>9.3110999999999992E-3</v>
      </c>
      <c r="Y23" s="110">
        <f t="shared" si="4"/>
        <v>0</v>
      </c>
      <c r="Z23" s="110">
        <f t="shared" si="4"/>
        <v>0</v>
      </c>
      <c r="AA23" s="110">
        <f t="shared" si="4"/>
        <v>0</v>
      </c>
      <c r="AB23" s="110">
        <f t="shared" si="4"/>
        <v>0</v>
      </c>
      <c r="AC23" s="110">
        <f t="shared" si="4"/>
        <v>41.865826130000002</v>
      </c>
      <c r="AD23" s="110">
        <f t="shared" si="4"/>
        <v>96.379429820000027</v>
      </c>
      <c r="AE23" s="110">
        <f t="shared" si="4"/>
        <v>0</v>
      </c>
      <c r="AF23" s="110">
        <f t="shared" si="4"/>
        <v>0</v>
      </c>
      <c r="AG23" s="110">
        <f t="shared" si="4"/>
        <v>4.5319718600000005</v>
      </c>
      <c r="AH23" s="110">
        <f t="shared" si="4"/>
        <v>0</v>
      </c>
      <c r="AI23" s="110">
        <f t="shared" si="4"/>
        <v>0</v>
      </c>
      <c r="AJ23" s="110">
        <f t="shared" si="4"/>
        <v>9.0407400000000002E-3</v>
      </c>
      <c r="AK23" s="110">
        <f t="shared" si="4"/>
        <v>0</v>
      </c>
      <c r="AL23" s="110">
        <f t="shared" si="4"/>
        <v>5.6659916800000012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1.49956712</v>
      </c>
      <c r="AR23" s="110">
        <f t="shared" si="4"/>
        <v>129.45395454000004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31.612351079999989</v>
      </c>
      <c r="M24" s="110">
        <v>0</v>
      </c>
      <c r="N24" s="110">
        <v>3.0757183399999999</v>
      </c>
      <c r="O24" s="110">
        <v>7.2086099599999987</v>
      </c>
      <c r="P24" s="110">
        <v>0</v>
      </c>
      <c r="Q24" s="110">
        <v>0</v>
      </c>
      <c r="R24" s="110">
        <v>11.887198959999999</v>
      </c>
      <c r="S24" s="110">
        <v>0.84974267999999997</v>
      </c>
      <c r="T24" s="110">
        <v>0</v>
      </c>
      <c r="U24" s="110">
        <v>2.0152E-2</v>
      </c>
      <c r="V24" s="110">
        <v>0</v>
      </c>
      <c r="W24" s="110">
        <v>0</v>
      </c>
      <c r="X24" s="110">
        <v>9.3110999999999992E-3</v>
      </c>
      <c r="Y24" s="110">
        <v>0</v>
      </c>
      <c r="Z24" s="110">
        <v>0</v>
      </c>
      <c r="AA24" s="110">
        <v>0</v>
      </c>
      <c r="AB24" s="110">
        <v>0</v>
      </c>
      <c r="AC24" s="110">
        <v>34.180302610000005</v>
      </c>
      <c r="AD24" s="110">
        <v>78.193325540000032</v>
      </c>
      <c r="AE24" s="110">
        <v>0</v>
      </c>
      <c r="AF24" s="110">
        <v>0</v>
      </c>
      <c r="AG24" s="110">
        <v>2.7229924000000008</v>
      </c>
      <c r="AH24" s="110">
        <v>0</v>
      </c>
      <c r="AI24" s="110">
        <v>0</v>
      </c>
      <c r="AJ24" s="110">
        <v>9.0407400000000002E-3</v>
      </c>
      <c r="AK24" s="110">
        <v>0</v>
      </c>
      <c r="AL24" s="110">
        <v>5.6659916800000012</v>
      </c>
      <c r="AM24" s="110">
        <v>0</v>
      </c>
      <c r="AN24" s="110">
        <v>0</v>
      </c>
      <c r="AO24" s="110">
        <v>0</v>
      </c>
      <c r="AP24" s="110">
        <v>0</v>
      </c>
      <c r="AQ24" s="110">
        <v>0</v>
      </c>
      <c r="AR24" s="110">
        <v>107.63304182000006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4.0752079999999996E-2</v>
      </c>
      <c r="O25" s="110">
        <v>0</v>
      </c>
      <c r="P25" s="110">
        <v>0</v>
      </c>
      <c r="Q25" s="110">
        <v>0</v>
      </c>
      <c r="R25" s="110">
        <v>0</v>
      </c>
      <c r="S25" s="110">
        <v>103.34060700000001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7.6855235200000003</v>
      </c>
      <c r="AD25" s="110">
        <v>18.186104279999999</v>
      </c>
      <c r="AE25" s="110">
        <v>0</v>
      </c>
      <c r="AF25" s="110">
        <v>0</v>
      </c>
      <c r="AG25" s="110">
        <v>1.8089794599999998</v>
      </c>
      <c r="AH25" s="110">
        <v>0</v>
      </c>
      <c r="AI25" s="110">
        <v>0</v>
      </c>
      <c r="AJ25" s="110">
        <v>0</v>
      </c>
      <c r="AK25" s="110">
        <v>0</v>
      </c>
      <c r="AL25" s="110">
        <v>0</v>
      </c>
      <c r="AM25" s="110">
        <v>0</v>
      </c>
      <c r="AN25" s="110">
        <v>0</v>
      </c>
      <c r="AO25" s="110">
        <v>0</v>
      </c>
      <c r="AP25" s="110">
        <v>0</v>
      </c>
      <c r="AQ25" s="110">
        <v>1.49956712</v>
      </c>
      <c r="AR25" s="110">
        <v>21.820912719999995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333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12.818363650000004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12.818363650000004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0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95.504442189999992</v>
      </c>
      <c r="M29" s="396">
        <f t="shared" si="6"/>
        <v>0</v>
      </c>
      <c r="N29" s="396">
        <f t="shared" si="6"/>
        <v>9.5088037599999993</v>
      </c>
      <c r="O29" s="396">
        <f t="shared" si="6"/>
        <v>134.48879069999995</v>
      </c>
      <c r="P29" s="396">
        <f t="shared" si="6"/>
        <v>0</v>
      </c>
      <c r="Q29" s="396">
        <f t="shared" si="6"/>
        <v>0</v>
      </c>
      <c r="R29" s="396">
        <f t="shared" si="6"/>
        <v>26.035896960000002</v>
      </c>
      <c r="S29" s="396">
        <f t="shared" si="6"/>
        <v>105.09530672000001</v>
      </c>
      <c r="T29" s="396">
        <f t="shared" si="6"/>
        <v>0</v>
      </c>
      <c r="U29" s="396">
        <f t="shared" si="6"/>
        <v>2.0152E-2</v>
      </c>
      <c r="V29" s="396">
        <f t="shared" si="6"/>
        <v>0</v>
      </c>
      <c r="W29" s="396">
        <f t="shared" si="6"/>
        <v>0</v>
      </c>
      <c r="X29" s="396">
        <f t="shared" si="6"/>
        <v>1.80622E-2</v>
      </c>
      <c r="Y29" s="396">
        <f t="shared" si="6"/>
        <v>1.4789E-3</v>
      </c>
      <c r="Z29" s="396">
        <f t="shared" si="6"/>
        <v>8.9340446799999995</v>
      </c>
      <c r="AA29" s="396">
        <f t="shared" si="6"/>
        <v>0</v>
      </c>
      <c r="AB29" s="396">
        <f t="shared" si="6"/>
        <v>0</v>
      </c>
      <c r="AC29" s="396">
        <f t="shared" si="6"/>
        <v>225.62445704000004</v>
      </c>
      <c r="AD29" s="396">
        <f t="shared" si="6"/>
        <v>241.09186175000002</v>
      </c>
      <c r="AE29" s="396">
        <f t="shared" si="6"/>
        <v>0</v>
      </c>
      <c r="AF29" s="396">
        <f t="shared" si="6"/>
        <v>0</v>
      </c>
      <c r="AG29" s="396">
        <f t="shared" si="6"/>
        <v>59.011606180000008</v>
      </c>
      <c r="AH29" s="396">
        <f t="shared" si="6"/>
        <v>0</v>
      </c>
      <c r="AI29" s="396">
        <f t="shared" si="6"/>
        <v>0</v>
      </c>
      <c r="AJ29" s="396">
        <f t="shared" si="6"/>
        <v>9.0407400000000002E-3</v>
      </c>
      <c r="AK29" s="396">
        <f t="shared" si="6"/>
        <v>0</v>
      </c>
      <c r="AL29" s="396">
        <f t="shared" si="6"/>
        <v>6.4450232800000009</v>
      </c>
      <c r="AM29" s="396">
        <f t="shared" si="6"/>
        <v>0</v>
      </c>
      <c r="AN29" s="396">
        <f t="shared" si="6"/>
        <v>0</v>
      </c>
      <c r="AO29" s="396">
        <f t="shared" si="6"/>
        <v>0</v>
      </c>
      <c r="AP29" s="396">
        <f t="shared" si="6"/>
        <v>0</v>
      </c>
      <c r="AQ29" s="396">
        <f t="shared" si="6"/>
        <v>1.5553145800000001</v>
      </c>
      <c r="AR29" s="396">
        <f t="shared" si="6"/>
        <v>921.86177398000041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336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332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204.02251036000001</v>
      </c>
      <c r="M32" s="471">
        <f t="shared" si="7"/>
        <v>0</v>
      </c>
      <c r="N32" s="471">
        <f t="shared" si="7"/>
        <v>0.50797429999999999</v>
      </c>
      <c r="O32" s="471">
        <f t="shared" si="7"/>
        <v>0</v>
      </c>
      <c r="P32" s="471">
        <f t="shared" si="7"/>
        <v>0</v>
      </c>
      <c r="Q32" s="471">
        <f t="shared" si="7"/>
        <v>0</v>
      </c>
      <c r="R32" s="471">
        <f t="shared" si="7"/>
        <v>0.06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20.01291032</v>
      </c>
      <c r="W32" s="471">
        <f t="shared" si="7"/>
        <v>0</v>
      </c>
      <c r="X32" s="471">
        <f t="shared" si="7"/>
        <v>0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6.5115499999999993E-2</v>
      </c>
      <c r="AD32" s="471">
        <f t="shared" si="7"/>
        <v>34.691232299999989</v>
      </c>
      <c r="AE32" s="471">
        <f t="shared" si="7"/>
        <v>0</v>
      </c>
      <c r="AF32" s="471">
        <f t="shared" si="7"/>
        <v>0</v>
      </c>
      <c r="AG32" s="471">
        <f t="shared" si="7"/>
        <v>0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10.70542854</v>
      </c>
      <c r="AR32" s="471">
        <f t="shared" si="7"/>
        <v>161.80347589999997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40</v>
      </c>
      <c r="M33" s="396">
        <f t="shared" si="8"/>
        <v>0</v>
      </c>
      <c r="N33" s="396">
        <f t="shared" si="8"/>
        <v>0</v>
      </c>
      <c r="O33" s="396">
        <f t="shared" si="8"/>
        <v>0</v>
      </c>
      <c r="P33" s="396">
        <f t="shared" si="8"/>
        <v>0</v>
      </c>
      <c r="Q33" s="396">
        <f t="shared" si="8"/>
        <v>0</v>
      </c>
      <c r="R33" s="396">
        <f t="shared" si="8"/>
        <v>0.06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0</v>
      </c>
      <c r="W33" s="396">
        <f t="shared" si="8"/>
        <v>0</v>
      </c>
      <c r="X33" s="396">
        <f t="shared" si="8"/>
        <v>0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0</v>
      </c>
      <c r="AD33" s="396">
        <f t="shared" si="8"/>
        <v>24.703083589999991</v>
      </c>
      <c r="AE33" s="396">
        <f t="shared" si="8"/>
        <v>0</v>
      </c>
      <c r="AF33" s="396">
        <f t="shared" si="8"/>
        <v>0</v>
      </c>
      <c r="AG33" s="396">
        <f t="shared" si="8"/>
        <v>0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130.55074899999997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1.420685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5.0575619999999999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40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0.06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23.282398589999993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125.49318699999998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330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164.02251036000001</v>
      </c>
      <c r="M36" s="396">
        <f t="shared" si="9"/>
        <v>0</v>
      </c>
      <c r="N36" s="396">
        <f t="shared" si="9"/>
        <v>0.50797429999999999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20.01291032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0</v>
      </c>
      <c r="AD36" s="396">
        <f t="shared" si="9"/>
        <v>8.1562547099999989</v>
      </c>
      <c r="AE36" s="396">
        <f t="shared" si="9"/>
        <v>0</v>
      </c>
      <c r="AF36" s="396">
        <f t="shared" si="9"/>
        <v>0</v>
      </c>
      <c r="AG36" s="396">
        <f t="shared" si="9"/>
        <v>0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5.2867901000000002</v>
      </c>
      <c r="AR36" s="396">
        <f t="shared" si="9"/>
        <v>0.92739964000000008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  <c r="AC37" s="120">
        <v>0</v>
      </c>
      <c r="AD37" s="120">
        <v>5.0406387099999996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164.02251036000001</v>
      </c>
      <c r="M38" s="110">
        <v>0</v>
      </c>
      <c r="N38" s="110">
        <v>0.50797429999999999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20.01291032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3.1156159999999993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5.2867901000000002</v>
      </c>
      <c r="AR38" s="110">
        <v>0.92739964000000008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6.5115499999999993E-2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0">
        <v>0</v>
      </c>
      <c r="T41" s="110">
        <v>0</v>
      </c>
      <c r="U41" s="110">
        <v>0</v>
      </c>
      <c r="V41" s="110">
        <v>0</v>
      </c>
      <c r="W41" s="110">
        <v>0</v>
      </c>
      <c r="X41" s="110">
        <v>0</v>
      </c>
      <c r="Y41" s="110">
        <v>0</v>
      </c>
      <c r="Z41" s="110">
        <v>0</v>
      </c>
      <c r="AA41" s="110">
        <v>0</v>
      </c>
      <c r="AB41" s="110">
        <v>0</v>
      </c>
      <c r="AC41" s="110">
        <v>6.5115499999999993E-2</v>
      </c>
      <c r="AD41" s="110">
        <v>0</v>
      </c>
      <c r="AE41" s="110">
        <v>0</v>
      </c>
      <c r="AF41" s="110">
        <v>0</v>
      </c>
      <c r="AG41" s="110">
        <v>0</v>
      </c>
      <c r="AH41" s="110">
        <v>0</v>
      </c>
      <c r="AI41" s="110">
        <v>0</v>
      </c>
      <c r="AJ41" s="110">
        <v>0</v>
      </c>
      <c r="AK41" s="110">
        <v>0</v>
      </c>
      <c r="AL41" s="110">
        <v>0</v>
      </c>
      <c r="AM41" s="110">
        <v>0</v>
      </c>
      <c r="AN41" s="110">
        <v>0</v>
      </c>
      <c r="AO41" s="110">
        <v>0</v>
      </c>
      <c r="AP41" s="110">
        <v>0</v>
      </c>
      <c r="AQ41" s="110">
        <v>0</v>
      </c>
      <c r="AR41" s="110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1.8318939999999997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5.4186384399999996</v>
      </c>
      <c r="AR42" s="110">
        <f t="shared" si="11"/>
        <v>30.325327260000002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1.8318939999999997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17.880987340000001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5.4186384399999996</v>
      </c>
      <c r="AR44" s="110">
        <v>12.444339920000001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333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0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204.02251036000001</v>
      </c>
      <c r="M48" s="396">
        <f t="shared" si="13"/>
        <v>0</v>
      </c>
      <c r="N48" s="396">
        <f t="shared" si="13"/>
        <v>0.50797429999999999</v>
      </c>
      <c r="O48" s="396">
        <f t="shared" si="13"/>
        <v>0</v>
      </c>
      <c r="P48" s="396">
        <f t="shared" si="13"/>
        <v>0</v>
      </c>
      <c r="Q48" s="396">
        <f t="shared" si="13"/>
        <v>0</v>
      </c>
      <c r="R48" s="396">
        <f t="shared" si="13"/>
        <v>0.06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20.01291032</v>
      </c>
      <c r="W48" s="396">
        <f t="shared" si="13"/>
        <v>0</v>
      </c>
      <c r="X48" s="396">
        <f t="shared" si="13"/>
        <v>0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6.5115499999999993E-2</v>
      </c>
      <c r="AD48" s="396">
        <f t="shared" si="13"/>
        <v>34.691232299999989</v>
      </c>
      <c r="AE48" s="396">
        <f t="shared" si="13"/>
        <v>0</v>
      </c>
      <c r="AF48" s="396">
        <f t="shared" si="13"/>
        <v>0</v>
      </c>
      <c r="AG48" s="396">
        <f t="shared" si="13"/>
        <v>0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10.70542854</v>
      </c>
      <c r="AR48" s="396">
        <f t="shared" si="13"/>
        <v>161.80347589999997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1">
        <v>0.50797429999999999</v>
      </c>
      <c r="O50" s="111">
        <v>0</v>
      </c>
      <c r="P50" s="111">
        <v>0</v>
      </c>
      <c r="Q50" s="111">
        <v>0</v>
      </c>
      <c r="R50" s="111">
        <v>0.06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0</v>
      </c>
      <c r="AD50" s="111">
        <v>34.69123230000001</v>
      </c>
      <c r="AE50" s="111">
        <v>0</v>
      </c>
      <c r="AF50" s="111">
        <v>0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1.6001898800000001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123.98388696000001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20.01291032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6.5115499999999993E-2</v>
      </c>
      <c r="AD51" s="111">
        <v>0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10.705428540000002</v>
      </c>
      <c r="AR51" s="131">
        <v>160.20328602000004</v>
      </c>
    </row>
    <row r="52" spans="1:56" s="14" customFormat="1" ht="18" customHeight="1">
      <c r="A52" s="77"/>
      <c r="B52" s="6" t="s">
        <v>23</v>
      </c>
      <c r="C52" s="75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80.038623399999992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  <c r="AF52" s="111">
        <v>0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0</v>
      </c>
      <c r="AM52" s="111">
        <v>0</v>
      </c>
      <c r="AN52" s="111">
        <v>0</v>
      </c>
      <c r="AO52" s="111">
        <v>0</v>
      </c>
      <c r="AP52" s="111">
        <v>0</v>
      </c>
      <c r="AQ52" s="111">
        <v>0</v>
      </c>
      <c r="AR52" s="131">
        <v>0</v>
      </c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332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1.5635245799999999</v>
      </c>
      <c r="M55" s="471">
        <f t="shared" si="14"/>
        <v>0</v>
      </c>
      <c r="N55" s="471">
        <f t="shared" si="14"/>
        <v>43.84166707</v>
      </c>
      <c r="O55" s="471">
        <f t="shared" si="14"/>
        <v>7.7381975199999991</v>
      </c>
      <c r="P55" s="471">
        <f t="shared" si="14"/>
        <v>0</v>
      </c>
      <c r="Q55" s="471">
        <f t="shared" si="14"/>
        <v>0</v>
      </c>
      <c r="R55" s="471">
        <f t="shared" si="14"/>
        <v>13.077866</v>
      </c>
      <c r="S55" s="471">
        <f t="shared" si="14"/>
        <v>0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0.48264489999999999</v>
      </c>
      <c r="Z55" s="471">
        <f t="shared" si="14"/>
        <v>0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301.28065581999999</v>
      </c>
      <c r="AD55" s="471">
        <f t="shared" si="15"/>
        <v>716.99580199999991</v>
      </c>
      <c r="AE55" s="471">
        <f t="shared" si="15"/>
        <v>0</v>
      </c>
      <c r="AF55" s="471">
        <f t="shared" si="15"/>
        <v>0</v>
      </c>
      <c r="AG55" s="471">
        <f t="shared" si="15"/>
        <v>1.6962050999999994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7.4347104399999999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1.1824976800000002</v>
      </c>
      <c r="AR55" s="471">
        <f t="shared" si="15"/>
        <v>2950.5196743300016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1.5635245799999999</v>
      </c>
      <c r="M56" s="396">
        <f t="shared" si="16"/>
        <v>0</v>
      </c>
      <c r="N56" s="396">
        <f t="shared" si="16"/>
        <v>0</v>
      </c>
      <c r="O56" s="396">
        <f t="shared" si="16"/>
        <v>3.2156650599999992</v>
      </c>
      <c r="P56" s="396">
        <f t="shared" si="16"/>
        <v>0</v>
      </c>
      <c r="Q56" s="396">
        <f t="shared" si="16"/>
        <v>0</v>
      </c>
      <c r="R56" s="396">
        <f t="shared" si="16"/>
        <v>0</v>
      </c>
      <c r="S56" s="396">
        <f t="shared" si="16"/>
        <v>0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0.48264489999999999</v>
      </c>
      <c r="Z56" s="396">
        <f t="shared" si="16"/>
        <v>0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88.843975839999999</v>
      </c>
      <c r="AD56" s="396">
        <f t="shared" si="17"/>
        <v>277.11226899999997</v>
      </c>
      <c r="AE56" s="396">
        <f t="shared" si="17"/>
        <v>0</v>
      </c>
      <c r="AF56" s="396">
        <f t="shared" si="17"/>
        <v>0</v>
      </c>
      <c r="AG56" s="396">
        <f t="shared" si="17"/>
        <v>1.6962050999999994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6.23443726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9.0934700000000007E-2</v>
      </c>
      <c r="AR56" s="396">
        <f t="shared" si="17"/>
        <v>121.53767642000001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5.992593999999996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32.811154720000005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1.5635245799999999</v>
      </c>
      <c r="M58" s="110">
        <v>0</v>
      </c>
      <c r="N58" s="110">
        <v>0</v>
      </c>
      <c r="O58" s="110">
        <v>3.2156650599999992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0.48264489999999999</v>
      </c>
      <c r="Z58" s="110">
        <v>0</v>
      </c>
      <c r="AA58" s="110">
        <v>0</v>
      </c>
      <c r="AB58" s="110">
        <v>0</v>
      </c>
      <c r="AC58" s="110">
        <v>88.843975839999999</v>
      </c>
      <c r="AD58" s="110">
        <v>271.11967499999997</v>
      </c>
      <c r="AE58" s="110">
        <v>0</v>
      </c>
      <c r="AF58" s="110">
        <v>0</v>
      </c>
      <c r="AG58" s="110">
        <v>1.6962050999999994</v>
      </c>
      <c r="AH58" s="110">
        <v>0</v>
      </c>
      <c r="AI58" s="110">
        <v>0</v>
      </c>
      <c r="AJ58" s="110">
        <v>0</v>
      </c>
      <c r="AK58" s="110">
        <v>0</v>
      </c>
      <c r="AL58" s="110">
        <v>6.23443726</v>
      </c>
      <c r="AM58" s="110">
        <v>0</v>
      </c>
      <c r="AN58" s="110">
        <v>0</v>
      </c>
      <c r="AO58" s="110">
        <v>0</v>
      </c>
      <c r="AP58" s="110">
        <v>0</v>
      </c>
      <c r="AQ58" s="110">
        <v>9.0934700000000007E-2</v>
      </c>
      <c r="AR58" s="110">
        <v>88.726521700000006</v>
      </c>
    </row>
    <row r="59" spans="1:56" s="14" customFormat="1" ht="18" customHeight="1">
      <c r="A59" s="78"/>
      <c r="B59" s="12" t="s">
        <v>330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43.84166707</v>
      </c>
      <c r="O59" s="396">
        <f t="shared" si="18"/>
        <v>3.5222215599999998</v>
      </c>
      <c r="P59" s="396">
        <f t="shared" si="18"/>
        <v>0</v>
      </c>
      <c r="Q59" s="396">
        <f t="shared" si="18"/>
        <v>0</v>
      </c>
      <c r="R59" s="396">
        <f t="shared" si="18"/>
        <v>13.077866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0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140.69755577999999</v>
      </c>
      <c r="AD59" s="396">
        <f t="shared" si="19"/>
        <v>316.62154700000002</v>
      </c>
      <c r="AE59" s="396">
        <f t="shared" si="19"/>
        <v>0</v>
      </c>
      <c r="AF59" s="396">
        <f t="shared" si="19"/>
        <v>0</v>
      </c>
      <c r="AG59" s="396">
        <f t="shared" si="19"/>
        <v>0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0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3.0105E-2</v>
      </c>
      <c r="AR59" s="396">
        <f t="shared" si="19"/>
        <v>2749.4496042300016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47.102043000000002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5.080446199999999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43.84166707</v>
      </c>
      <c r="O61" s="110">
        <v>3.5222215599999998</v>
      </c>
      <c r="P61" s="110">
        <v>0</v>
      </c>
      <c r="Q61" s="110">
        <v>0</v>
      </c>
      <c r="R61" s="110">
        <v>13.077866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140.69755577999999</v>
      </c>
      <c r="AD61" s="110">
        <v>269.51950400000004</v>
      </c>
      <c r="AE61" s="110">
        <v>0</v>
      </c>
      <c r="AF61" s="110">
        <v>0</v>
      </c>
      <c r="AG61" s="110">
        <v>0</v>
      </c>
      <c r="AH61" s="110">
        <v>0</v>
      </c>
      <c r="AI61" s="110">
        <v>0</v>
      </c>
      <c r="AJ61" s="110">
        <v>0</v>
      </c>
      <c r="AK61" s="110">
        <v>0</v>
      </c>
      <c r="AL61" s="110">
        <v>0</v>
      </c>
      <c r="AM61" s="110">
        <v>0</v>
      </c>
      <c r="AN61" s="110">
        <v>0</v>
      </c>
      <c r="AO61" s="110">
        <v>0</v>
      </c>
      <c r="AP61" s="110">
        <v>0</v>
      </c>
      <c r="AQ61" s="110">
        <v>3.0105E-2</v>
      </c>
      <c r="AR61" s="110">
        <v>2744.3691580300015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1.5148832399999999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0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0</v>
      </c>
      <c r="Z64" s="110">
        <v>0</v>
      </c>
      <c r="AA64" s="110">
        <v>0</v>
      </c>
      <c r="AB64" s="110">
        <v>0</v>
      </c>
      <c r="AC64" s="110">
        <v>1.5148832399999999</v>
      </c>
      <c r="AD64" s="110">
        <v>0</v>
      </c>
      <c r="AE64" s="110">
        <v>0</v>
      </c>
      <c r="AF64" s="110">
        <v>0</v>
      </c>
      <c r="AG64" s="110">
        <v>0</v>
      </c>
      <c r="AH64" s="110">
        <v>0</v>
      </c>
      <c r="AI64" s="110">
        <v>0</v>
      </c>
      <c r="AJ64" s="110">
        <v>0</v>
      </c>
      <c r="AK64" s="110">
        <v>0</v>
      </c>
      <c r="AL64" s="110">
        <v>0</v>
      </c>
      <c r="AM64" s="110">
        <v>0</v>
      </c>
      <c r="AN64" s="110">
        <v>0</v>
      </c>
      <c r="AO64" s="110">
        <v>0</v>
      </c>
      <c r="AP64" s="110">
        <v>0</v>
      </c>
      <c r="AQ64" s="110">
        <v>0</v>
      </c>
      <c r="AR64" s="110">
        <v>0</v>
      </c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1.0003108999999999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70.224240960000003</v>
      </c>
      <c r="AD65" s="110">
        <f t="shared" si="22"/>
        <v>123.26198599999998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1.2002731800000002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1.0614579800000001</v>
      </c>
      <c r="AR65" s="110">
        <f t="shared" si="22"/>
        <v>79.532393680000027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1.0003108999999999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21.012570040000004</v>
      </c>
      <c r="AD66" s="110">
        <v>56.700108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1.2002731800000002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11.999424860000003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49.211670919999996</v>
      </c>
      <c r="AD67" s="110">
        <v>66.561877999999979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1.0614579800000001</v>
      </c>
      <c r="AR67" s="110">
        <v>67.532968820000022</v>
      </c>
    </row>
    <row r="68" spans="1:44" s="14" customFormat="1" ht="18" customHeight="1">
      <c r="A68" s="77"/>
      <c r="B68" s="470" t="s">
        <v>333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1.5635245799999999</v>
      </c>
      <c r="M71" s="396">
        <f t="shared" si="25"/>
        <v>0</v>
      </c>
      <c r="N71" s="396">
        <f t="shared" si="25"/>
        <v>43.84166707</v>
      </c>
      <c r="O71" s="396">
        <f t="shared" si="25"/>
        <v>7.7381975199999991</v>
      </c>
      <c r="P71" s="396">
        <f t="shared" si="25"/>
        <v>0</v>
      </c>
      <c r="Q71" s="396">
        <f t="shared" si="25"/>
        <v>0</v>
      </c>
      <c r="R71" s="396">
        <f t="shared" si="25"/>
        <v>13.077866</v>
      </c>
      <c r="S71" s="396">
        <f t="shared" si="25"/>
        <v>0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0.48264489999999999</v>
      </c>
      <c r="Z71" s="396">
        <f t="shared" si="25"/>
        <v>0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301.28065581999999</v>
      </c>
      <c r="AD71" s="396">
        <f t="shared" si="26"/>
        <v>716.99580199999991</v>
      </c>
      <c r="AE71" s="396">
        <f t="shared" si="26"/>
        <v>0</v>
      </c>
      <c r="AF71" s="396">
        <f t="shared" si="26"/>
        <v>0</v>
      </c>
      <c r="AG71" s="396">
        <f t="shared" si="26"/>
        <v>1.6962050999999994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7.4347104399999999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1.1824976800000002</v>
      </c>
      <c r="AR71" s="396">
        <f t="shared" si="26"/>
        <v>2950.5196743300016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0.78225104000000001</v>
      </c>
      <c r="M73" s="111">
        <v>0</v>
      </c>
      <c r="N73" s="111">
        <v>42.670812649999995</v>
      </c>
      <c r="O73" s="111">
        <v>6.8693427199999988</v>
      </c>
      <c r="P73" s="111">
        <v>0</v>
      </c>
      <c r="Q73" s="111">
        <v>0</v>
      </c>
      <c r="R73" s="111">
        <v>6.5391490000000001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0.24132870000000001</v>
      </c>
      <c r="Z73" s="111">
        <v>0</v>
      </c>
      <c r="AA73" s="111">
        <v>0</v>
      </c>
      <c r="AB73" s="111">
        <v>0</v>
      </c>
      <c r="AC73" s="111">
        <v>263.86687125999993</v>
      </c>
      <c r="AD73" s="111">
        <v>716.99580199999968</v>
      </c>
      <c r="AE73" s="111">
        <v>0</v>
      </c>
      <c r="AF73" s="111">
        <v>0</v>
      </c>
      <c r="AG73" s="111">
        <v>1.6962050999999994</v>
      </c>
      <c r="AH73" s="111">
        <v>0</v>
      </c>
      <c r="AI73" s="111">
        <v>0</v>
      </c>
      <c r="AJ73" s="111">
        <v>0</v>
      </c>
      <c r="AK73" s="111">
        <v>0</v>
      </c>
      <c r="AL73" s="111">
        <v>6.1819664000000003</v>
      </c>
      <c r="AM73" s="111">
        <v>0</v>
      </c>
      <c r="AN73" s="111">
        <v>0</v>
      </c>
      <c r="AO73" s="111">
        <v>0</v>
      </c>
      <c r="AP73" s="111">
        <v>0</v>
      </c>
      <c r="AQ73" s="111">
        <v>1.18249768</v>
      </c>
      <c r="AR73" s="131">
        <v>2890.0873528700026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0.78127354000000004</v>
      </c>
      <c r="M74" s="111">
        <v>0</v>
      </c>
      <c r="N74" s="111">
        <v>1.17085442</v>
      </c>
      <c r="O74" s="111">
        <v>0.86885480000000004</v>
      </c>
      <c r="P74" s="111">
        <v>0</v>
      </c>
      <c r="Q74" s="111">
        <v>0</v>
      </c>
      <c r="R74" s="111">
        <v>6.5387169999999992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0.24131620000000001</v>
      </c>
      <c r="Z74" s="111">
        <v>0</v>
      </c>
      <c r="AA74" s="111">
        <v>0</v>
      </c>
      <c r="AB74" s="111">
        <v>0</v>
      </c>
      <c r="AC74" s="111">
        <v>37.413784560000003</v>
      </c>
      <c r="AD74" s="111">
        <v>0</v>
      </c>
      <c r="AE74" s="111">
        <v>0</v>
      </c>
      <c r="AF74" s="111">
        <v>0</v>
      </c>
      <c r="AG74" s="111">
        <v>0</v>
      </c>
      <c r="AH74" s="111">
        <v>0</v>
      </c>
      <c r="AI74" s="111">
        <v>0</v>
      </c>
      <c r="AJ74" s="111">
        <v>0</v>
      </c>
      <c r="AK74" s="111">
        <v>0</v>
      </c>
      <c r="AL74" s="111">
        <v>1.2527440400000001</v>
      </c>
      <c r="AM74" s="111">
        <v>0</v>
      </c>
      <c r="AN74" s="111">
        <v>0</v>
      </c>
      <c r="AO74" s="111">
        <v>0</v>
      </c>
      <c r="AP74" s="111">
        <v>0</v>
      </c>
      <c r="AQ74" s="111">
        <v>0</v>
      </c>
      <c r="AR74" s="131">
        <v>60.432321460000004</v>
      </c>
    </row>
    <row r="75" spans="1:44" s="14" customFormat="1" ht="18" customHeight="1">
      <c r="A75" s="83"/>
      <c r="B75" s="84" t="s">
        <v>23</v>
      </c>
      <c r="C75" s="90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32"/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1">
        <v>39336.807847222219</v>
      </c>
      <c r="B2" s="532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January 2012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330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332</v>
      </c>
      <c r="C28" s="472"/>
      <c r="D28" s="471">
        <f>D29+D32+D35+D38</f>
        <v>2227.1153053799999</v>
      </c>
      <c r="E28" s="471">
        <f t="shared" ref="E28:M28" si="1">E29+E32+E35+E38</f>
        <v>72.131095170000009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2299.2464005499996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933.84986191999985</v>
      </c>
      <c r="E29" s="396">
        <f t="shared" si="2"/>
        <v>72.131095170000009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1005.9809570899998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>
        <v>0.25499263999999999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v>0</v>
      </c>
      <c r="M30" s="120">
        <f>SUM(D30:L30)</f>
        <v>0.25499263999999999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933.5948692799999</v>
      </c>
      <c r="E31" s="110">
        <v>72.131095170000009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1005.7259644499999</v>
      </c>
      <c r="N31" s="261"/>
      <c r="O31" s="236"/>
      <c r="P31" s="236"/>
    </row>
    <row r="32" spans="1:16" ht="15">
      <c r="A32" s="262"/>
      <c r="B32" s="12" t="s">
        <v>330</v>
      </c>
      <c r="C32" s="200"/>
      <c r="D32" s="396">
        <f t="shared" ref="D32:M32" si="3">SUM(D33:D34)</f>
        <v>304.82441681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304.82441681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304.82441681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304.82441681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988.44102664999991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988.44102664999991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987.80979422999997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987.80979422999997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0.63123242000000002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0.63123242000000002</v>
      </c>
      <c r="N40" s="261"/>
      <c r="O40" s="236"/>
      <c r="P40" s="236"/>
    </row>
    <row r="41" spans="1:16" ht="15">
      <c r="A41" s="262"/>
      <c r="B41" s="470" t="s">
        <v>333</v>
      </c>
      <c r="C41" s="472"/>
      <c r="D41" s="471">
        <f>D42+D43</f>
        <v>31.62398293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31.62398293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>
        <v>6.9799472599999994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6.9799472599999994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>
        <v>24.644035670000001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20">
        <f>SUM(D43:L43)</f>
        <v>24.644035670000001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2258.7392883099997</v>
      </c>
      <c r="E44" s="396">
        <f t="shared" ref="E44:M44" si="7">E41+E28</f>
        <v>72.131095170000009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2330.8703834799994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332</v>
      </c>
      <c r="C47" s="472"/>
      <c r="D47" s="471">
        <f t="shared" ref="D47:M47" si="8">D48+D51+D54+D57</f>
        <v>1923.9808267099997</v>
      </c>
      <c r="E47" s="471">
        <f t="shared" si="8"/>
        <v>1.9528385399999999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1925.9336652499996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890.79811308000001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890.79811308000001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>
        <v>0.25464147000000004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v>0</v>
      </c>
      <c r="L49" s="120">
        <v>0</v>
      </c>
      <c r="M49" s="120">
        <f>SUM(D49:L49)</f>
        <v>0.25464147000000004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890.54347160999998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890.54347160999998</v>
      </c>
      <c r="N50" s="261"/>
      <c r="O50" s="236"/>
      <c r="P50" s="236"/>
    </row>
    <row r="51" spans="1:16" ht="15">
      <c r="A51" s="262"/>
      <c r="B51" s="12" t="s">
        <v>330</v>
      </c>
      <c r="C51" s="200"/>
      <c r="D51" s="396">
        <f t="shared" ref="D51:M51" si="10">SUM(D52:D53)</f>
        <v>0.50998529000000004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0.50998529000000004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>
        <f>SUM(D52:L52)</f>
        <v>0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>
        <v>0.50998529000000004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0.50998529000000004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1032.6727283399998</v>
      </c>
      <c r="E57" s="110">
        <f t="shared" si="12"/>
        <v>1.9528385399999999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1034.6255668799997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1032.6727283399998</v>
      </c>
      <c r="E58" s="110">
        <v>1.9528385399999999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1034.6255668799997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20">
        <f>SUM(D59:L59)</f>
        <v>0</v>
      </c>
      <c r="N59" s="261"/>
      <c r="O59" s="236"/>
      <c r="P59" s="236"/>
    </row>
    <row r="60" spans="1:16" ht="15">
      <c r="A60" s="262"/>
      <c r="B60" s="470" t="s">
        <v>333</v>
      </c>
      <c r="C60" s="472"/>
      <c r="D60" s="471">
        <f t="shared" ref="D60:M60" si="13">D61+D62</f>
        <v>5.1761750899999992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5.1761750899999992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>
        <v>5.1761750899999992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5.1761750899999992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1929.1570017999998</v>
      </c>
      <c r="E63" s="396">
        <f t="shared" ref="E63:M63" si="14">E60+E47</f>
        <v>1.9528385399999999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1931.1098403399997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4187.8962901099994</v>
      </c>
      <c r="E65" s="403">
        <f t="shared" si="15"/>
        <v>74.083933710000011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4261.9802238199991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79860.788828130055</v>
      </c>
      <c r="E67" s="422">
        <f>E65+'A1'!E59+'A1'!E40+'A1'!E25</f>
        <v>16171.415908779998</v>
      </c>
      <c r="F67" s="422">
        <f>F65+'A1'!F59+'A1'!F40+'A1'!F25</f>
        <v>0.28405068000000006</v>
      </c>
      <c r="G67" s="422">
        <f>G65+'A1'!G59+'A1'!G40+'A1'!G25</f>
        <v>20.668019019999996</v>
      </c>
      <c r="H67" s="422">
        <f>H65+'A1'!H59+'A1'!H40+'A1'!H25</f>
        <v>13.460927090000002</v>
      </c>
      <c r="I67" s="422">
        <f>I65+'A1'!I59+'A1'!I40+'A1'!I25</f>
        <v>9.0943470000000012E-2</v>
      </c>
      <c r="J67" s="422">
        <f>J65+'A1'!J59+'A1'!J40+'A1'!J25</f>
        <v>0</v>
      </c>
      <c r="K67" s="422">
        <f>K65+'A1'!K59+'A1'!K40+'A1'!K25</f>
        <v>0.49279669000000009</v>
      </c>
      <c r="L67" s="422">
        <f>L65+'A1'!L59+'A1'!L40+'A1'!L25</f>
        <v>3.7231972400000002</v>
      </c>
      <c r="M67" s="422">
        <f>M65+'A1'!M59+'A1'!M40+'A1'!M25</f>
        <v>96070.924671100045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6">
        <v>39336.808761574073</v>
      </c>
      <c r="B2" s="527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January 2012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330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332</v>
      </c>
      <c r="C28" s="472"/>
      <c r="D28" s="471">
        <f>D29+D32+D35+D38</f>
        <v>1877.0847604900002</v>
      </c>
      <c r="E28" s="471">
        <f t="shared" ref="E28:L28" si="1">E29+E32+E35+E38</f>
        <v>0</v>
      </c>
      <c r="F28" s="471">
        <f t="shared" si="1"/>
        <v>94.838980339999992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1971.9237408300003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1550.1929846500002</v>
      </c>
      <c r="E29" s="396">
        <f t="shared" si="2"/>
        <v>0</v>
      </c>
      <c r="F29" s="396">
        <f t="shared" si="2"/>
        <v>94.838980339999992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1645.0319649900002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1550.1929846500002</v>
      </c>
      <c r="E31" s="110">
        <v>0</v>
      </c>
      <c r="F31" s="110">
        <v>94.838980339999992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1645.0319649900002</v>
      </c>
      <c r="M31" s="49"/>
      <c r="N31" s="26"/>
      <c r="O31" s="26"/>
    </row>
    <row r="32" spans="1:24" s="14" customFormat="1" ht="18" customHeight="1">
      <c r="A32" s="30"/>
      <c r="B32" s="12" t="s">
        <v>330</v>
      </c>
      <c r="C32" s="200"/>
      <c r="D32" s="396">
        <f t="shared" ref="D32:L32" si="3">SUM(D33:D34)</f>
        <v>326.89177584000004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326.89177584000004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326.89177584000004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326.89177584000004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0</v>
      </c>
      <c r="M40" s="49"/>
      <c r="N40" s="26"/>
      <c r="O40" s="26"/>
    </row>
    <row r="41" spans="1:23" s="14" customFormat="1" ht="18" customHeight="1">
      <c r="A41" s="30"/>
      <c r="B41" s="470" t="s">
        <v>333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1877.0847604900002</v>
      </c>
      <c r="E44" s="396">
        <f t="shared" ref="E44:L44" si="7">E41+E28</f>
        <v>0</v>
      </c>
      <c r="F44" s="396">
        <f t="shared" si="7"/>
        <v>94.838980339999992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1971.9237408300003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332</v>
      </c>
      <c r="C47" s="472"/>
      <c r="D47" s="471">
        <f t="shared" ref="D47:L47" si="8">D48+D51+D54+D57</f>
        <v>1637.6751102399999</v>
      </c>
      <c r="E47" s="471">
        <f t="shared" si="8"/>
        <v>0</v>
      </c>
      <c r="F47" s="471">
        <f t="shared" si="8"/>
        <v>0</v>
      </c>
      <c r="G47" s="471">
        <f t="shared" si="8"/>
        <v>0.12461986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1637.7997301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504.56964184000003</v>
      </c>
      <c r="E48" s="396">
        <f t="shared" si="9"/>
        <v>0</v>
      </c>
      <c r="F48" s="396">
        <f t="shared" si="9"/>
        <v>0</v>
      </c>
      <c r="G48" s="396">
        <f t="shared" si="9"/>
        <v>0.12461986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504.69426170000003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>
        <v>0</v>
      </c>
      <c r="E49" s="120">
        <v>0</v>
      </c>
      <c r="F49" s="120">
        <v>0</v>
      </c>
      <c r="G49" s="120">
        <v>0.12461986</v>
      </c>
      <c r="H49" s="120">
        <v>0</v>
      </c>
      <c r="I49" s="120">
        <v>0</v>
      </c>
      <c r="J49" s="120">
        <v>0</v>
      </c>
      <c r="K49" s="120">
        <v>0</v>
      </c>
      <c r="L49" s="120">
        <f>SUM(D49:K49)</f>
        <v>0.12461986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504.56964184000003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504.56964184000003</v>
      </c>
      <c r="M50" s="49"/>
      <c r="N50" s="26"/>
      <c r="O50" s="26"/>
    </row>
    <row r="51" spans="1:15" s="14" customFormat="1" ht="18" customHeight="1">
      <c r="A51" s="30"/>
      <c r="B51" s="12" t="s">
        <v>330</v>
      </c>
      <c r="C51" s="200"/>
      <c r="D51" s="396">
        <f t="shared" ref="D51:L51" si="10">SUM(D52:D53)</f>
        <v>309.08353055999999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309.08353055999999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309.08353055999999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309.08353055999999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824.02193783999996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824.02193783999996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824.02193783999996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824.02193783999996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20">
        <f>SUM(D59:K59)</f>
        <v>0</v>
      </c>
      <c r="M59" s="49"/>
      <c r="N59" s="26"/>
      <c r="O59" s="26"/>
    </row>
    <row r="60" spans="1:15" s="14" customFormat="1" ht="18" customHeight="1">
      <c r="A60" s="30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1637.6751102399999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0.12461986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1637.7997301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3514.7598707300003</v>
      </c>
      <c r="E65" s="403">
        <f t="shared" si="15"/>
        <v>0</v>
      </c>
      <c r="F65" s="403">
        <f t="shared" si="15"/>
        <v>94.838980339999992</v>
      </c>
      <c r="G65" s="403">
        <f t="shared" si="15"/>
        <v>0.12461986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3609.7234709300001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250769.88666051</v>
      </c>
      <c r="E67" s="423">
        <f>E65+'A2'!E71+'A2'!E48+'A2'!E29</f>
        <v>7697.3641752900003</v>
      </c>
      <c r="F67" s="423">
        <f>F65+'A2'!F71+'A2'!F48+'A2'!F29</f>
        <v>13896.046322430004</v>
      </c>
      <c r="G67" s="423">
        <f>G65+'A2'!G71+'A2'!G48+'A2'!G29</f>
        <v>9643.4222948499973</v>
      </c>
      <c r="H67" s="423">
        <f>H65+'A2'!H71+'A2'!H48+'A2'!H29</f>
        <v>2018.1988375400001</v>
      </c>
      <c r="I67" s="423">
        <f>I65+'A2'!I71+'A2'!I48+'A2'!I29</f>
        <v>8441.5696977799998</v>
      </c>
      <c r="J67" s="423">
        <f>J65+'A2'!J71+'A2'!J48+'A2'!J29</f>
        <v>443.49517953999998</v>
      </c>
      <c r="K67" s="423">
        <f>K65+'A2'!K71+'A2'!K48+'A2'!K29</f>
        <v>2946.5304850699999</v>
      </c>
      <c r="L67" s="423">
        <f>L65+'A2'!L71+'A2'!L48+'A2'!L29</f>
        <v>295856.51365301001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3">
        <v>39336.810648148145</v>
      </c>
      <c r="B2" s="534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January 2012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330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332</v>
      </c>
      <c r="C28" s="472"/>
      <c r="D28" s="471">
        <f>D29+D32+D35+D38</f>
        <v>0</v>
      </c>
      <c r="E28" s="471">
        <f t="shared" ref="E28:L28" si="1">E29+E32+E35+E38</f>
        <v>0.31978494999999996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0.31978494999999996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>SUM(L30:L31)</f>
        <v>0</v>
      </c>
      <c r="M29" s="259">
        <f>+SUM(L29,K29,'A6'!L29,'A5'!M29)</f>
        <v>2651.01292208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>
        <v>0</v>
      </c>
      <c r="M30" s="259">
        <f>+SUM(L30,K30,'A6'!L30,'A5'!M30)</f>
        <v>0.25499263999999999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9">
        <f>+SUM(L31,K31,'A6'!L31,'A5'!M31)</f>
        <v>2650.7579294400002</v>
      </c>
    </row>
    <row r="32" spans="1:14" s="156" customFormat="1" ht="18" customHeight="1">
      <c r="A32" s="179"/>
      <c r="B32" s="12" t="s">
        <v>330</v>
      </c>
      <c r="C32" s="200"/>
      <c r="D32" s="396">
        <f t="shared" ref="D32:K32" si="3">SUM(D33:D34)</f>
        <v>0</v>
      </c>
      <c r="E32" s="396">
        <f t="shared" si="3"/>
        <v>0.31978494999999996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0.31978494999999996</v>
      </c>
      <c r="L32" s="396">
        <f>SUM(L33:L34)</f>
        <v>0</v>
      </c>
      <c r="M32" s="259">
        <f>+SUM(L32,K32,'A6'!L32,'A5'!M32)</f>
        <v>632.03597760000002</v>
      </c>
    </row>
    <row r="33" spans="1:29" s="156" customFormat="1" ht="18" customHeight="1">
      <c r="A33" s="179"/>
      <c r="B33" s="31" t="s">
        <v>15</v>
      </c>
      <c r="C33" s="200"/>
      <c r="D33" s="120">
        <v>0</v>
      </c>
      <c r="E33" s="120">
        <v>0.31978494999999996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f>SUM(D33:J33)</f>
        <v>0.31978494999999996</v>
      </c>
      <c r="L33" s="120">
        <v>0</v>
      </c>
      <c r="M33" s="259">
        <f>+SUM(L33,K33,'A6'!L33,'A5'!M33)</f>
        <v>0.31978494999999996</v>
      </c>
    </row>
    <row r="34" spans="1:29" s="156" customFormat="1" ht="18" customHeight="1">
      <c r="A34" s="179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20">
        <f>SUM(D34:J34)</f>
        <v>0</v>
      </c>
      <c r="L34" s="110">
        <v>0</v>
      </c>
      <c r="M34" s="259">
        <f>+SUM(L34,K34,'A6'!L34,'A5'!M34)</f>
        <v>631.71619265000004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9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988.44102664999991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20">
        <f>SUM(D39:J39)</f>
        <v>0</v>
      </c>
      <c r="L39" s="110">
        <v>0</v>
      </c>
      <c r="M39" s="259">
        <f>+SUM(L39,K39,'A6'!L39,'A5'!M39)</f>
        <v>987.80979422999997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20">
        <f>SUM(D40:J40)</f>
        <v>0</v>
      </c>
      <c r="L40" s="110">
        <v>0</v>
      </c>
      <c r="M40" s="259">
        <f>+SUM(L40,K40,'A6'!L40,'A5'!M40)</f>
        <v>0.63123242000000002</v>
      </c>
    </row>
    <row r="41" spans="1:29" s="156" customFormat="1" ht="18" customHeight="1">
      <c r="A41" s="179"/>
      <c r="B41" s="470" t="s">
        <v>333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31.62398293</v>
      </c>
    </row>
    <row r="42" spans="1:29" s="156" customFormat="1" ht="18" customHeight="1">
      <c r="A42" s="179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>
        <f>SUM(D42:J42)</f>
        <v>0</v>
      </c>
      <c r="L42" s="120">
        <v>0</v>
      </c>
      <c r="M42" s="259">
        <f>+SUM(L42,K42,'A6'!L42,'A5'!M42)</f>
        <v>6.9799472599999994</v>
      </c>
    </row>
    <row r="43" spans="1:29" s="156" customFormat="1" ht="18" customHeight="1">
      <c r="A43" s="179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20">
        <f>SUM(D43:J43)</f>
        <v>0</v>
      </c>
      <c r="L43" s="110">
        <v>0</v>
      </c>
      <c r="M43" s="259">
        <f>+SUM(L43,K43,'A6'!L43,'A5'!M43)</f>
        <v>24.644035670000001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0.31978494999999996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0.31978494999999996</v>
      </c>
      <c r="L44" s="396">
        <f>L41+L28</f>
        <v>0</v>
      </c>
      <c r="M44" s="259">
        <f>+SUM(L44,K44,'A6'!L44,'A5'!M44)</f>
        <v>4303.1139092599997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332</v>
      </c>
      <c r="C47" s="472"/>
      <c r="D47" s="471">
        <f t="shared" ref="D47:L47" si="8">D48+D51+D54+D57</f>
        <v>0</v>
      </c>
      <c r="E47" s="471">
        <f t="shared" si="8"/>
        <v>0.47987066999999994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38.959327369999997</v>
      </c>
      <c r="J47" s="471">
        <f t="shared" si="8"/>
        <v>0</v>
      </c>
      <c r="K47" s="471">
        <f t="shared" si="8"/>
        <v>39.439198039999994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0.16008572000000001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38.959327369999997</v>
      </c>
      <c r="J48" s="396">
        <f t="shared" si="9"/>
        <v>0</v>
      </c>
      <c r="K48" s="396">
        <f t="shared" si="9"/>
        <v>39.119413089999995</v>
      </c>
      <c r="L48" s="396">
        <f t="shared" si="9"/>
        <v>0</v>
      </c>
      <c r="M48" s="259">
        <f>+SUM(L48,K48,'A6'!L48,'A5'!M48)</f>
        <v>1434.6117878700002</v>
      </c>
    </row>
    <row r="49" spans="1:13" s="156" customFormat="1" ht="18" customHeight="1">
      <c r="A49" s="179"/>
      <c r="B49" s="31" t="s">
        <v>15</v>
      </c>
      <c r="C49" s="200"/>
      <c r="D49" s="120">
        <v>0</v>
      </c>
      <c r="E49" s="120">
        <v>0.16008572000000001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f>SUM(D49:J49)</f>
        <v>0.16008572000000001</v>
      </c>
      <c r="L49" s="120">
        <v>0</v>
      </c>
      <c r="M49" s="259">
        <f>+SUM(L49,K49,'A6'!L49,'A5'!M49)</f>
        <v>0.53934705000000005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38.959327369999997</v>
      </c>
      <c r="J50" s="110">
        <v>0</v>
      </c>
      <c r="K50" s="120">
        <f>SUM(D50:J50)</f>
        <v>38.959327369999997</v>
      </c>
      <c r="L50" s="110">
        <v>0</v>
      </c>
      <c r="M50" s="259">
        <f>+SUM(L50,K50,'A6'!L50,'A5'!M50)</f>
        <v>1434.0724408199999</v>
      </c>
    </row>
    <row r="51" spans="1:13" s="156" customFormat="1" ht="18" customHeight="1">
      <c r="A51" s="179"/>
      <c r="B51" s="12" t="s">
        <v>330</v>
      </c>
      <c r="C51" s="200"/>
      <c r="D51" s="396">
        <f t="shared" ref="D51:L51" si="10">SUM(D52:D53)</f>
        <v>0</v>
      </c>
      <c r="E51" s="396">
        <f t="shared" si="10"/>
        <v>0.31978494999999996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0.31978494999999996</v>
      </c>
      <c r="L51" s="396">
        <f t="shared" si="10"/>
        <v>0</v>
      </c>
      <c r="M51" s="259">
        <f>+SUM(L51,K51,'A6'!L51,'A5'!M51)</f>
        <v>309.91330079999994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/>
      <c r="M52" s="259">
        <f>+SUM(L52,K52,'A6'!L52,'A5'!M52)</f>
        <v>0</v>
      </c>
    </row>
    <row r="53" spans="1:13" s="156" customFormat="1" ht="18" customHeight="1">
      <c r="A53" s="179"/>
      <c r="B53" s="31" t="s">
        <v>16</v>
      </c>
      <c r="C53" s="200"/>
      <c r="D53" s="110">
        <v>0</v>
      </c>
      <c r="E53" s="110">
        <v>0.31978494999999996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20">
        <f>SUM(D53:J53)</f>
        <v>0.31978494999999996</v>
      </c>
      <c r="L53" s="110">
        <v>0</v>
      </c>
      <c r="M53" s="259">
        <f>+SUM(L53,K53,'A6'!L53,'A5'!M53)</f>
        <v>309.91330079999994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1858.6475047199997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1858.6475047199997</v>
      </c>
    </row>
    <row r="59" spans="1:13" s="156" customFormat="1" ht="18" customHeight="1">
      <c r="A59" s="179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20">
        <f>SUM(D59:J59)</f>
        <v>0</v>
      </c>
      <c r="L59" s="110"/>
      <c r="M59" s="259">
        <f>+SUM(L59,K59,'A6'!L59,'A5'!M59)</f>
        <v>0</v>
      </c>
    </row>
    <row r="60" spans="1:13" s="156" customFormat="1" ht="18" customHeight="1">
      <c r="A60" s="179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5.1761750899999992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>
        <v>0</v>
      </c>
      <c r="M61" s="259">
        <f>+SUM(L61,K61,'A6'!L61,'A5'!M61)</f>
        <v>5.1761750899999992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9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0.47987066999999994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38.959327369999997</v>
      </c>
      <c r="J63" s="396">
        <f t="shared" si="14"/>
        <v>0</v>
      </c>
      <c r="K63" s="396">
        <f t="shared" si="14"/>
        <v>39.439198039999994</v>
      </c>
      <c r="L63" s="396">
        <f t="shared" si="14"/>
        <v>0</v>
      </c>
      <c r="M63" s="259">
        <f>+SUM(L63,K63,'A6'!L63,'A5'!M63)</f>
        <v>3608.3487684799998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0.7996556199999999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38.959327369999997</v>
      </c>
      <c r="J65" s="403">
        <f t="shared" si="15"/>
        <v>0</v>
      </c>
      <c r="K65" s="403">
        <f t="shared" si="15"/>
        <v>39.758982989999993</v>
      </c>
      <c r="L65" s="403">
        <f t="shared" si="15"/>
        <v>0</v>
      </c>
      <c r="M65" s="403">
        <f>+SUM(L65,K65,'A6'!L65,'A5'!M65)</f>
        <v>7911.462677739999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1080.6689379899999</v>
      </c>
      <c r="E69" s="403">
        <f>E65+'A3'!E71+'A3'!E48+'A3'!E29</f>
        <v>4018.9538272600012</v>
      </c>
      <c r="F69" s="403">
        <f>F65+'A3'!F71+'A3'!F48+'A3'!F29</f>
        <v>4400.1472384199997</v>
      </c>
      <c r="G69" s="403">
        <f>G65+'A3'!G71+'A3'!G48+'A3'!G29</f>
        <v>48.784588990000003</v>
      </c>
      <c r="H69" s="403">
        <f>H65+'A3'!H71+'A3'!H48+'A3'!H29</f>
        <v>187.75514723999999</v>
      </c>
      <c r="I69" s="403">
        <f>I65+'A3'!I71+'A3'!I48+'A3'!I29</f>
        <v>269.93735687000003</v>
      </c>
      <c r="J69" s="403">
        <f>J65+'A3'!J71+'A3'!J48+'A3'!J29</f>
        <v>92.884511930000002</v>
      </c>
      <c r="K69" s="403">
        <f>K65+'A3'!K71+'A3'!K48+'A3'!K29</f>
        <v>10099.131608700001</v>
      </c>
      <c r="L69" s="403">
        <f>L65+'A3'!L71+'A3'!L48+'A3'!L29</f>
        <v>1469.9528748150005</v>
      </c>
      <c r="M69" s="403">
        <f>M65+'A3'!M71+'A3'!M48+'A3'!M29</f>
        <v>1175854.2364027156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E11" sqref="E11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3"/>
      <c r="B2" s="534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January 2012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330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332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330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333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332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330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333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0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301.09047713000001</v>
      </c>
      <c r="M67" s="404">
        <f>M65+'A4'!M71+'A4'!M48+'A4'!M29</f>
        <v>0</v>
      </c>
      <c r="N67" s="404">
        <f>N65+'A4'!N71+'A4'!N48+'A4'!N29</f>
        <v>53.85844513</v>
      </c>
      <c r="O67" s="404">
        <f>O65+'A4'!O71+'A4'!O48+'A4'!O29</f>
        <v>142.22698821999995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39.173762960000005</v>
      </c>
      <c r="S67" s="404">
        <f>S65+'A4'!S71+'A4'!S48+'A4'!S29</f>
        <v>105.09530672000001</v>
      </c>
      <c r="T67" s="404">
        <f>T65+'A4'!T71+'A4'!T48+'A4'!T29</f>
        <v>0</v>
      </c>
      <c r="U67" s="404">
        <f>U65+'A4'!U71+'A4'!U48+'A4'!U29</f>
        <v>2.0152E-2</v>
      </c>
      <c r="V67" s="404">
        <f>V65+'A4'!V71+'A4'!V48+'A4'!V29</f>
        <v>20.01291032</v>
      </c>
      <c r="W67" s="404">
        <f>W65+'A4'!W71+'A4'!W48+'A4'!W29</f>
        <v>0</v>
      </c>
      <c r="X67" s="404">
        <f>X65+'A4'!X71+'A4'!X48+'A4'!X29</f>
        <v>1.80622E-2</v>
      </c>
      <c r="Y67" s="404">
        <f>Y65+'A4'!Y71+'A4'!Y48+'A4'!Y29</f>
        <v>0.48412379999999999</v>
      </c>
      <c r="Z67" s="404">
        <f>Z65+'A4'!Z71+'A4'!Z48+'A4'!Z29</f>
        <v>8.9340446799999995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526.97022835999996</v>
      </c>
      <c r="AD67" s="404">
        <f>AD65+'A4'!AD71+'A4'!AD48+'A4'!AD29</f>
        <v>992.77889604999996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60.707811280000008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9.0407400000000002E-3</v>
      </c>
      <c r="AK67" s="404">
        <f>AK65+'A4'!AK71+'A4'!AK48+'A4'!AK29</f>
        <v>0</v>
      </c>
      <c r="AL67" s="404">
        <f>AL65+'A4'!AL71+'A4'!AL48+'A4'!AL29</f>
        <v>13.879733720000001</v>
      </c>
      <c r="AM67" s="404">
        <f>AM65+'A4'!AM71+'A4'!AM48+'A4'!AM29</f>
        <v>0</v>
      </c>
      <c r="AN67" s="404">
        <f>AN65+'A4'!AN71+'A4'!AN48+'A4'!AN29</f>
        <v>0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13.443240800000002</v>
      </c>
      <c r="AR67" s="404">
        <f>AR65+'A4'!AR71+'A4'!AR48+'A4'!AR29</f>
        <v>4034.1849242100016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3"/>
  <sheetViews>
    <sheetView topLeftCell="A28"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322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0.88350082286486087</v>
      </c>
      <c r="B4" s="463" t="s">
        <v>682</v>
      </c>
    </row>
    <row r="5" spans="1:2" ht="15" customHeight="1">
      <c r="A5" s="462">
        <v>6.5676996084424399E-2</v>
      </c>
      <c r="B5" s="463" t="s">
        <v>684</v>
      </c>
    </row>
    <row r="6" spans="1:2" ht="15" customHeight="1">
      <c r="A6" s="462">
        <v>3.1422345757399148E-2</v>
      </c>
      <c r="B6" s="463" t="s">
        <v>683</v>
      </c>
    </row>
    <row r="7" spans="1:2" ht="15" customHeight="1">
      <c r="A7" s="462">
        <v>1.1298128957648947E-2</v>
      </c>
      <c r="B7" s="463" t="s">
        <v>690</v>
      </c>
    </row>
    <row r="8" spans="1:2" ht="15" customHeight="1">
      <c r="A8" s="462">
        <v>3.6324177285098186E-3</v>
      </c>
      <c r="B8" s="463" t="s">
        <v>686</v>
      </c>
    </row>
    <row r="9" spans="1:2" ht="15" customHeight="1">
      <c r="A9" s="462">
        <v>2.3221005052386418E-3</v>
      </c>
      <c r="B9" s="463" t="s">
        <v>687</v>
      </c>
    </row>
    <row r="10" spans="1:2" ht="15" customHeight="1">
      <c r="A10" s="462">
        <v>1.3012377172533145E-3</v>
      </c>
      <c r="B10" s="463" t="s">
        <v>685</v>
      </c>
    </row>
    <row r="11" spans="1:2" ht="15" customHeight="1">
      <c r="A11" s="462">
        <v>7.7065614542662581E-4</v>
      </c>
      <c r="B11" s="463" t="s">
        <v>689</v>
      </c>
    </row>
    <row r="12" spans="1:2" ht="15" customHeight="1">
      <c r="A12" s="462">
        <v>7.530853830173319E-5</v>
      </c>
      <c r="B12" s="463" t="s">
        <v>688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682</v>
      </c>
      <c r="G38" s="459" t="s">
        <v>692</v>
      </c>
    </row>
    <row r="39" spans="6:7">
      <c r="G39" s="459" t="s">
        <v>693</v>
      </c>
    </row>
    <row r="40" spans="6:7">
      <c r="G40" s="459" t="s">
        <v>694</v>
      </c>
    </row>
    <row r="41" spans="6:7">
      <c r="G41" s="459" t="s">
        <v>697</v>
      </c>
    </row>
    <row r="42" spans="6:7">
      <c r="G42" s="459" t="s">
        <v>698</v>
      </c>
    </row>
    <row r="43" spans="6:7">
      <c r="G43" s="459" t="s">
        <v>699</v>
      </c>
    </row>
    <row r="44" spans="6:7">
      <c r="G44" s="459" t="s">
        <v>700</v>
      </c>
    </row>
    <row r="45" spans="6:7">
      <c r="G45" s="459" t="s">
        <v>701</v>
      </c>
    </row>
    <row r="46" spans="6:7">
      <c r="F46" s="459" t="s">
        <v>684</v>
      </c>
      <c r="G46" s="459" t="s">
        <v>709</v>
      </c>
    </row>
    <row r="47" spans="6:7">
      <c r="G47" s="459" t="s">
        <v>710</v>
      </c>
    </row>
    <row r="48" spans="6:7">
      <c r="G48" s="459" t="s">
        <v>711</v>
      </c>
    </row>
    <row r="49" spans="1:7">
      <c r="G49" s="459" t="s">
        <v>713</v>
      </c>
    </row>
    <row r="50" spans="1:7">
      <c r="G50" s="459" t="s">
        <v>714</v>
      </c>
    </row>
    <row r="51" spans="1:7">
      <c r="G51" s="459" t="s">
        <v>717</v>
      </c>
    </row>
    <row r="52" spans="1:7">
      <c r="F52" s="459" t="s">
        <v>683</v>
      </c>
      <c r="G52" s="459" t="s">
        <v>702</v>
      </c>
    </row>
    <row r="53" spans="1:7">
      <c r="G53" s="459" t="s">
        <v>703</v>
      </c>
    </row>
    <row r="54" spans="1:7">
      <c r="G54" s="459" t="s">
        <v>750</v>
      </c>
    </row>
    <row r="55" spans="1:7">
      <c r="F55" s="459" t="s">
        <v>690</v>
      </c>
      <c r="G55" s="459" t="s">
        <v>746</v>
      </c>
    </row>
    <row r="56" spans="1:7">
      <c r="G56" s="459" t="s">
        <v>740</v>
      </c>
    </row>
    <row r="57" spans="1:7">
      <c r="F57" s="459" t="s">
        <v>686</v>
      </c>
      <c r="G57" s="459" t="s">
        <v>686</v>
      </c>
    </row>
    <row r="58" spans="1:7">
      <c r="F58" s="459" t="s">
        <v>687</v>
      </c>
      <c r="G58" s="459" t="s">
        <v>722</v>
      </c>
    </row>
    <row r="59" spans="1:7">
      <c r="F59" s="459" t="s">
        <v>685</v>
      </c>
      <c r="G59" s="459" t="s">
        <v>719</v>
      </c>
    </row>
    <row r="60" spans="1:7">
      <c r="F60" s="459" t="s">
        <v>689</v>
      </c>
      <c r="G60" s="459" t="s">
        <v>738</v>
      </c>
    </row>
    <row r="61" spans="1:7">
      <c r="F61" s="459" t="s">
        <v>688</v>
      </c>
      <c r="G61" s="459" t="s">
        <v>725</v>
      </c>
    </row>
    <row r="63" spans="1:7">
      <c r="A63" s="460" t="s">
        <v>743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8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323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0.89727982984545396</v>
      </c>
      <c r="B4" s="463" t="s">
        <v>682</v>
      </c>
    </row>
    <row r="5" spans="1:2" ht="15" customHeight="1">
      <c r="A5" s="462">
        <v>5.8928483466878158E-2</v>
      </c>
      <c r="B5" s="463" t="s">
        <v>684</v>
      </c>
    </row>
    <row r="6" spans="1:2" ht="15" customHeight="1">
      <c r="A6" s="462">
        <v>3.3229795260985802E-2</v>
      </c>
      <c r="B6" s="463" t="s">
        <v>683</v>
      </c>
    </row>
    <row r="7" spans="1:2" ht="15" customHeight="1">
      <c r="A7" s="462">
        <v>4.2327914516538789E-3</v>
      </c>
      <c r="B7" s="463" t="s">
        <v>688</v>
      </c>
    </row>
    <row r="8" spans="1:2" ht="15" customHeight="1">
      <c r="A8" s="462">
        <v>3.9103368535389075E-3</v>
      </c>
      <c r="B8" s="463" t="s">
        <v>687</v>
      </c>
    </row>
    <row r="9" spans="1:2" ht="15" customHeight="1">
      <c r="A9" s="462">
        <v>1.8287585174449116E-3</v>
      </c>
      <c r="B9" s="463" t="s">
        <v>685</v>
      </c>
    </row>
    <row r="10" spans="1:2" ht="15" customHeight="1">
      <c r="A10" s="462">
        <v>4.2028118781641389E-4</v>
      </c>
      <c r="B10" s="463" t="s">
        <v>689</v>
      </c>
    </row>
    <row r="11" spans="1:2" ht="15" customHeight="1">
      <c r="A11" s="462">
        <v>1.433868060834783E-4</v>
      </c>
      <c r="B11" s="463" t="s">
        <v>749</v>
      </c>
    </row>
    <row r="12" spans="1:2" ht="15" customHeight="1">
      <c r="A12" s="462">
        <v>2.3461185054274792E-5</v>
      </c>
      <c r="B12" s="463" t="s">
        <v>686</v>
      </c>
    </row>
    <row r="13" spans="1:2" ht="15" customHeight="1">
      <c r="A13" s="462">
        <v>2.86984120005191E-6</v>
      </c>
      <c r="B13" s="463" t="s">
        <v>690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682</v>
      </c>
      <c r="G38" s="459" t="s">
        <v>692</v>
      </c>
    </row>
    <row r="39" spans="6:7">
      <c r="G39" s="459" t="s">
        <v>693</v>
      </c>
    </row>
    <row r="40" spans="6:7">
      <c r="G40" s="459" t="s">
        <v>694</v>
      </c>
    </row>
    <row r="41" spans="6:7">
      <c r="G41" s="459" t="s">
        <v>698</v>
      </c>
    </row>
    <row r="42" spans="6:7">
      <c r="G42" s="459" t="s">
        <v>699</v>
      </c>
    </row>
    <row r="43" spans="6:7">
      <c r="G43" s="459" t="s">
        <v>700</v>
      </c>
    </row>
    <row r="44" spans="6:7">
      <c r="G44" s="459" t="s">
        <v>701</v>
      </c>
    </row>
    <row r="45" spans="6:7">
      <c r="F45" s="459" t="s">
        <v>684</v>
      </c>
      <c r="G45" s="459" t="s">
        <v>708</v>
      </c>
    </row>
    <row r="46" spans="6:7">
      <c r="G46" s="459" t="s">
        <v>709</v>
      </c>
    </row>
    <row r="47" spans="6:7">
      <c r="G47" s="459" t="s">
        <v>710</v>
      </c>
    </row>
    <row r="48" spans="6:7">
      <c r="G48" s="459" t="s">
        <v>711</v>
      </c>
    </row>
    <row r="49" spans="6:7">
      <c r="G49" s="459" t="s">
        <v>712</v>
      </c>
    </row>
    <row r="50" spans="6:7">
      <c r="G50" s="459" t="s">
        <v>713</v>
      </c>
    </row>
    <row r="51" spans="6:7">
      <c r="G51" s="459" t="s">
        <v>714</v>
      </c>
    </row>
    <row r="52" spans="6:7">
      <c r="G52" s="459" t="s">
        <v>716</v>
      </c>
    </row>
    <row r="53" spans="6:7">
      <c r="G53" s="459" t="s">
        <v>717</v>
      </c>
    </row>
    <row r="54" spans="6:7">
      <c r="F54" s="459" t="s">
        <v>683</v>
      </c>
      <c r="G54" s="459" t="s">
        <v>702</v>
      </c>
    </row>
    <row r="55" spans="6:7">
      <c r="G55" s="459" t="s">
        <v>703</v>
      </c>
    </row>
    <row r="56" spans="6:7">
      <c r="G56" s="459" t="s">
        <v>750</v>
      </c>
    </row>
    <row r="57" spans="6:7">
      <c r="G57" s="459" t="s">
        <v>705</v>
      </c>
    </row>
    <row r="58" spans="6:7">
      <c r="G58" s="459" t="s">
        <v>706</v>
      </c>
    </row>
    <row r="59" spans="6:7">
      <c r="G59" s="459" t="s">
        <v>707</v>
      </c>
    </row>
    <row r="60" spans="6:7">
      <c r="F60" s="459" t="s">
        <v>688</v>
      </c>
      <c r="G60" s="459" t="s">
        <v>724</v>
      </c>
    </row>
    <row r="61" spans="6:7">
      <c r="G61" s="459" t="s">
        <v>748</v>
      </c>
    </row>
    <row r="62" spans="6:7">
      <c r="G62" s="459" t="s">
        <v>726</v>
      </c>
    </row>
    <row r="63" spans="6:7">
      <c r="G63" s="459" t="s">
        <v>727</v>
      </c>
    </row>
    <row r="64" spans="6:7">
      <c r="G64" s="459" t="s">
        <v>729</v>
      </c>
    </row>
    <row r="65" spans="1:7">
      <c r="G65" s="459" t="s">
        <v>730</v>
      </c>
    </row>
    <row r="66" spans="1:7">
      <c r="G66" s="459" t="s">
        <v>731</v>
      </c>
    </row>
    <row r="67" spans="1:7">
      <c r="G67" s="459" t="s">
        <v>735</v>
      </c>
    </row>
    <row r="68" spans="1:7">
      <c r="F68" s="459" t="s">
        <v>687</v>
      </c>
      <c r="G68" s="459" t="s">
        <v>722</v>
      </c>
    </row>
    <row r="69" spans="1:7">
      <c r="F69" s="459" t="s">
        <v>685</v>
      </c>
      <c r="G69" s="459" t="s">
        <v>718</v>
      </c>
    </row>
    <row r="70" spans="1:7">
      <c r="G70" s="459" t="s">
        <v>719</v>
      </c>
    </row>
    <row r="71" spans="1:7">
      <c r="F71" s="459" t="s">
        <v>689</v>
      </c>
      <c r="G71" s="459" t="s">
        <v>751</v>
      </c>
    </row>
    <row r="72" spans="1:7">
      <c r="G72" s="459" t="s">
        <v>737</v>
      </c>
    </row>
    <row r="73" spans="1:7">
      <c r="G73" s="459" t="s">
        <v>738</v>
      </c>
    </row>
    <row r="74" spans="1:7">
      <c r="F74" s="459" t="s">
        <v>749</v>
      </c>
      <c r="G74" s="459" t="s">
        <v>749</v>
      </c>
    </row>
    <row r="75" spans="1:7">
      <c r="F75" s="459" t="s">
        <v>686</v>
      </c>
      <c r="G75" s="459" t="s">
        <v>686</v>
      </c>
    </row>
    <row r="76" spans="1:7">
      <c r="F76" s="459" t="s">
        <v>690</v>
      </c>
      <c r="G76" s="459" t="s">
        <v>740</v>
      </c>
    </row>
    <row r="78" spans="1:7">
      <c r="A78" s="460" t="s">
        <v>743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6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0.9094466494892457</v>
      </c>
      <c r="B4" s="463" t="s">
        <v>682</v>
      </c>
    </row>
    <row r="5" spans="1:2" ht="15" customHeight="1">
      <c r="A5" s="462">
        <v>3.7085450033193093E-2</v>
      </c>
      <c r="B5" s="463" t="s">
        <v>683</v>
      </c>
    </row>
    <row r="6" spans="1:2" ht="15" customHeight="1">
      <c r="A6" s="462">
        <v>1.3763511389388416E-2</v>
      </c>
      <c r="B6" s="463" t="s">
        <v>689</v>
      </c>
    </row>
    <row r="7" spans="1:2" ht="15" customHeight="1">
      <c r="A7" s="462">
        <v>1.1615918987256986E-2</v>
      </c>
      <c r="B7" s="463" t="s">
        <v>685</v>
      </c>
    </row>
    <row r="8" spans="1:2" ht="15" customHeight="1">
      <c r="A8" s="462">
        <v>1.0585707397971272E-2</v>
      </c>
      <c r="B8" s="463" t="s">
        <v>684</v>
      </c>
    </row>
    <row r="9" spans="1:2" ht="15" customHeight="1">
      <c r="A9" s="462">
        <v>6.5231286340737766E-3</v>
      </c>
      <c r="B9" s="463" t="s">
        <v>686</v>
      </c>
    </row>
    <row r="10" spans="1:2" ht="15" customHeight="1">
      <c r="A10" s="462">
        <v>5.125405354096879E-3</v>
      </c>
      <c r="B10" s="463" t="s">
        <v>690</v>
      </c>
    </row>
    <row r="11" spans="1:2" ht="15" customHeight="1">
      <c r="A11" s="462">
        <v>3.0495702978703505E-3</v>
      </c>
      <c r="B11" s="463" t="s">
        <v>687</v>
      </c>
    </row>
    <row r="12" spans="1:2" ht="15" customHeight="1">
      <c r="A12" s="462">
        <v>2.7319289232543278E-3</v>
      </c>
      <c r="B12" s="463" t="s">
        <v>688</v>
      </c>
    </row>
    <row r="13" spans="1:2" ht="15" customHeight="1">
      <c r="A13" s="462">
        <v>7.2733723710578834E-5</v>
      </c>
      <c r="B13" s="463" t="s">
        <v>744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682</v>
      </c>
      <c r="G38" s="459" t="s">
        <v>692</v>
      </c>
    </row>
    <row r="39" spans="6:7">
      <c r="G39" s="459" t="s">
        <v>693</v>
      </c>
    </row>
    <row r="40" spans="6:7">
      <c r="G40" s="459" t="s">
        <v>694</v>
      </c>
    </row>
    <row r="41" spans="6:7">
      <c r="G41" s="459" t="s">
        <v>695</v>
      </c>
    </row>
    <row r="42" spans="6:7">
      <c r="G42" s="459" t="s">
        <v>697</v>
      </c>
    </row>
    <row r="43" spans="6:7">
      <c r="G43" s="459" t="s">
        <v>698</v>
      </c>
    </row>
    <row r="44" spans="6:7">
      <c r="G44" s="459" t="s">
        <v>699</v>
      </c>
    </row>
    <row r="45" spans="6:7">
      <c r="G45" s="459" t="s">
        <v>700</v>
      </c>
    </row>
    <row r="46" spans="6:7">
      <c r="G46" s="459" t="s">
        <v>701</v>
      </c>
    </row>
    <row r="47" spans="6:7">
      <c r="F47" s="459" t="s">
        <v>683</v>
      </c>
      <c r="G47" s="459" t="s">
        <v>703</v>
      </c>
    </row>
    <row r="48" spans="6:7">
      <c r="G48" s="459" t="s">
        <v>705</v>
      </c>
    </row>
    <row r="49" spans="6:7">
      <c r="G49" s="459" t="s">
        <v>706</v>
      </c>
    </row>
    <row r="50" spans="6:7">
      <c r="F50" s="459" t="s">
        <v>689</v>
      </c>
      <c r="G50" s="459" t="s">
        <v>737</v>
      </c>
    </row>
    <row r="51" spans="6:7">
      <c r="G51" s="459" t="s">
        <v>738</v>
      </c>
    </row>
    <row r="52" spans="6:7">
      <c r="F52" s="459" t="s">
        <v>685</v>
      </c>
      <c r="G52" s="459" t="s">
        <v>718</v>
      </c>
    </row>
    <row r="53" spans="6:7">
      <c r="G53" s="459" t="s">
        <v>719</v>
      </c>
    </row>
    <row r="54" spans="6:7">
      <c r="G54" s="459" t="s">
        <v>745</v>
      </c>
    </row>
    <row r="55" spans="6:7">
      <c r="F55" s="459" t="s">
        <v>684</v>
      </c>
      <c r="G55" s="459" t="s">
        <v>709</v>
      </c>
    </row>
    <row r="56" spans="6:7">
      <c r="G56" s="459" t="s">
        <v>710</v>
      </c>
    </row>
    <row r="57" spans="6:7">
      <c r="G57" s="459" t="s">
        <v>711</v>
      </c>
    </row>
    <row r="58" spans="6:7">
      <c r="G58" s="459" t="s">
        <v>712</v>
      </c>
    </row>
    <row r="59" spans="6:7">
      <c r="G59" s="459" t="s">
        <v>713</v>
      </c>
    </row>
    <row r="60" spans="6:7">
      <c r="G60" s="459" t="s">
        <v>714</v>
      </c>
    </row>
    <row r="61" spans="6:7">
      <c r="G61" s="459" t="s">
        <v>717</v>
      </c>
    </row>
    <row r="62" spans="6:7">
      <c r="F62" s="459" t="s">
        <v>686</v>
      </c>
      <c r="G62" s="459" t="s">
        <v>686</v>
      </c>
    </row>
    <row r="63" spans="6:7">
      <c r="F63" s="459" t="s">
        <v>690</v>
      </c>
      <c r="G63" s="459" t="s">
        <v>746</v>
      </c>
    </row>
    <row r="64" spans="6:7">
      <c r="G64" s="459" t="s">
        <v>739</v>
      </c>
    </row>
    <row r="65" spans="1:7">
      <c r="G65" s="459" t="s">
        <v>747</v>
      </c>
    </row>
    <row r="66" spans="1:7">
      <c r="G66" s="459" t="s">
        <v>740</v>
      </c>
    </row>
    <row r="67" spans="1:7">
      <c r="F67" s="459" t="s">
        <v>687</v>
      </c>
      <c r="G67" s="459" t="s">
        <v>722</v>
      </c>
    </row>
    <row r="68" spans="1:7">
      <c r="F68" s="459" t="s">
        <v>688</v>
      </c>
      <c r="G68" s="459" t="s">
        <v>748</v>
      </c>
    </row>
    <row r="69" spans="1:7">
      <c r="G69" s="459" t="s">
        <v>727</v>
      </c>
    </row>
    <row r="70" spans="1:7">
      <c r="G70" s="459" t="s">
        <v>730</v>
      </c>
    </row>
    <row r="71" spans="1:7">
      <c r="G71" s="459" t="s">
        <v>733</v>
      </c>
    </row>
    <row r="72" spans="1:7">
      <c r="G72" s="459" t="s">
        <v>734</v>
      </c>
    </row>
    <row r="73" spans="1:7">
      <c r="G73" s="459" t="s">
        <v>735</v>
      </c>
    </row>
    <row r="74" spans="1:7">
      <c r="F74" s="459" t="s">
        <v>744</v>
      </c>
      <c r="G74" s="459" t="s">
        <v>744</v>
      </c>
    </row>
    <row r="76" spans="1:7">
      <c r="A76" s="460" t="s">
        <v>743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1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325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0.85541010289697494</v>
      </c>
      <c r="B4" s="463" t="s">
        <v>682</v>
      </c>
    </row>
    <row r="5" spans="1:2" ht="15" customHeight="1">
      <c r="A5" s="462">
        <v>6.7547396822656453E-2</v>
      </c>
      <c r="B5" s="463" t="s">
        <v>683</v>
      </c>
    </row>
    <row r="6" spans="1:2" ht="15" customHeight="1">
      <c r="A6" s="462">
        <v>2.4714102947653829E-2</v>
      </c>
      <c r="B6" s="463" t="s">
        <v>684</v>
      </c>
    </row>
    <row r="7" spans="1:2" ht="15" customHeight="1">
      <c r="A7" s="462">
        <v>2.0925638643610522E-2</v>
      </c>
      <c r="B7" s="463" t="s">
        <v>685</v>
      </c>
    </row>
    <row r="8" spans="1:2" ht="15" customHeight="1">
      <c r="A8" s="462">
        <v>1.8218120577626756E-2</v>
      </c>
      <c r="B8" s="463" t="s">
        <v>686</v>
      </c>
    </row>
    <row r="9" spans="1:2" ht="15" customHeight="1">
      <c r="A9" s="462">
        <v>1.0292759376541144E-2</v>
      </c>
      <c r="B9" s="463" t="s">
        <v>687</v>
      </c>
    </row>
    <row r="10" spans="1:2" ht="15" customHeight="1">
      <c r="A10" s="462">
        <v>2.1897530516533448E-3</v>
      </c>
      <c r="B10" s="463" t="s">
        <v>688</v>
      </c>
    </row>
    <row r="11" spans="1:2" ht="15" customHeight="1">
      <c r="A11" s="462">
        <v>5.8895522338473004E-4</v>
      </c>
      <c r="B11" s="463" t="s">
        <v>689</v>
      </c>
    </row>
    <row r="12" spans="1:2" ht="15" customHeight="1">
      <c r="A12" s="462">
        <v>9.8000544971280055E-5</v>
      </c>
      <c r="B12" s="463" t="s">
        <v>690</v>
      </c>
    </row>
    <row r="13" spans="1:2" ht="15" customHeight="1">
      <c r="A13" s="462">
        <v>1.5177285723182744E-5</v>
      </c>
      <c r="B13" s="463" t="s">
        <v>691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682</v>
      </c>
      <c r="G38" s="459" t="s">
        <v>692</v>
      </c>
    </row>
    <row r="39" spans="6:7">
      <c r="G39" s="459" t="s">
        <v>693</v>
      </c>
    </row>
    <row r="40" spans="6:7">
      <c r="G40" s="459" t="s">
        <v>694</v>
      </c>
    </row>
    <row r="41" spans="6:7">
      <c r="G41" s="459" t="s">
        <v>695</v>
      </c>
    </row>
    <row r="42" spans="6:7">
      <c r="G42" s="459" t="s">
        <v>696</v>
      </c>
    </row>
    <row r="43" spans="6:7">
      <c r="G43" s="459" t="s">
        <v>697</v>
      </c>
    </row>
    <row r="44" spans="6:7">
      <c r="G44" s="459" t="s">
        <v>698</v>
      </c>
    </row>
    <row r="45" spans="6:7">
      <c r="G45" s="459" t="s">
        <v>699</v>
      </c>
    </row>
    <row r="46" spans="6:7">
      <c r="G46" s="459" t="s">
        <v>700</v>
      </c>
    </row>
    <row r="47" spans="6:7">
      <c r="G47" s="459" t="s">
        <v>701</v>
      </c>
    </row>
    <row r="48" spans="6:7">
      <c r="F48" s="459" t="s">
        <v>683</v>
      </c>
      <c r="G48" s="459" t="s">
        <v>702</v>
      </c>
    </row>
    <row r="49" spans="6:7">
      <c r="G49" s="459" t="s">
        <v>703</v>
      </c>
    </row>
    <row r="50" spans="6:7">
      <c r="G50" s="459" t="s">
        <v>704</v>
      </c>
    </row>
    <row r="51" spans="6:7">
      <c r="G51" s="459" t="s">
        <v>705</v>
      </c>
    </row>
    <row r="52" spans="6:7">
      <c r="G52" s="459" t="s">
        <v>706</v>
      </c>
    </row>
    <row r="53" spans="6:7">
      <c r="G53" s="459" t="s">
        <v>707</v>
      </c>
    </row>
    <row r="54" spans="6:7">
      <c r="F54" s="459" t="s">
        <v>684</v>
      </c>
      <c r="G54" s="459" t="s">
        <v>708</v>
      </c>
    </row>
    <row r="55" spans="6:7">
      <c r="G55" s="459" t="s">
        <v>709</v>
      </c>
    </row>
    <row r="56" spans="6:7">
      <c r="G56" s="459" t="s">
        <v>710</v>
      </c>
    </row>
    <row r="57" spans="6:7">
      <c r="G57" s="459" t="s">
        <v>711</v>
      </c>
    </row>
    <row r="58" spans="6:7">
      <c r="G58" s="459" t="s">
        <v>712</v>
      </c>
    </row>
    <row r="59" spans="6:7">
      <c r="G59" s="459" t="s">
        <v>713</v>
      </c>
    </row>
    <row r="60" spans="6:7">
      <c r="G60" s="459" t="s">
        <v>714</v>
      </c>
    </row>
    <row r="61" spans="6:7">
      <c r="G61" s="459" t="s">
        <v>715</v>
      </c>
    </row>
    <row r="62" spans="6:7">
      <c r="G62" s="459" t="s">
        <v>716</v>
      </c>
    </row>
    <row r="63" spans="6:7">
      <c r="G63" s="459" t="s">
        <v>717</v>
      </c>
    </row>
    <row r="64" spans="6:7">
      <c r="F64" s="459" t="s">
        <v>685</v>
      </c>
      <c r="G64" s="459" t="s">
        <v>718</v>
      </c>
    </row>
    <row r="65" spans="6:7">
      <c r="G65" s="459" t="s">
        <v>719</v>
      </c>
    </row>
    <row r="66" spans="6:7">
      <c r="F66" s="459" t="s">
        <v>686</v>
      </c>
      <c r="G66" s="459" t="s">
        <v>686</v>
      </c>
    </row>
    <row r="67" spans="6:7">
      <c r="F67" s="459" t="s">
        <v>687</v>
      </c>
      <c r="G67" s="459" t="s">
        <v>720</v>
      </c>
    </row>
    <row r="68" spans="6:7">
      <c r="G68" s="459" t="s">
        <v>721</v>
      </c>
    </row>
    <row r="69" spans="6:7">
      <c r="G69" s="459" t="s">
        <v>722</v>
      </c>
    </row>
    <row r="70" spans="6:7">
      <c r="F70" s="459" t="s">
        <v>688</v>
      </c>
      <c r="G70" s="459" t="s">
        <v>723</v>
      </c>
    </row>
    <row r="71" spans="6:7">
      <c r="G71" s="459" t="s">
        <v>724</v>
      </c>
    </row>
    <row r="72" spans="6:7">
      <c r="G72" s="459" t="s">
        <v>725</v>
      </c>
    </row>
    <row r="73" spans="6:7">
      <c r="G73" s="459" t="s">
        <v>726</v>
      </c>
    </row>
    <row r="74" spans="6:7">
      <c r="G74" s="459" t="s">
        <v>727</v>
      </c>
    </row>
    <row r="75" spans="6:7">
      <c r="G75" s="459" t="s">
        <v>728</v>
      </c>
    </row>
    <row r="76" spans="6:7">
      <c r="G76" s="459" t="s">
        <v>729</v>
      </c>
    </row>
    <row r="77" spans="6:7">
      <c r="G77" s="459" t="s">
        <v>730</v>
      </c>
    </row>
    <row r="78" spans="6:7">
      <c r="G78" s="459" t="s">
        <v>731</v>
      </c>
    </row>
    <row r="79" spans="6:7">
      <c r="G79" s="459" t="s">
        <v>732</v>
      </c>
    </row>
    <row r="80" spans="6:7">
      <c r="G80" s="459" t="s">
        <v>733</v>
      </c>
    </row>
    <row r="81" spans="1:7">
      <c r="G81" s="459" t="s">
        <v>734</v>
      </c>
    </row>
    <row r="82" spans="1:7">
      <c r="G82" s="459" t="s">
        <v>735</v>
      </c>
    </row>
    <row r="83" spans="1:7">
      <c r="F83" s="459" t="s">
        <v>689</v>
      </c>
      <c r="G83" s="459" t="s">
        <v>736</v>
      </c>
    </row>
    <row r="84" spans="1:7">
      <c r="G84" s="459" t="s">
        <v>737</v>
      </c>
    </row>
    <row r="85" spans="1:7">
      <c r="G85" s="459" t="s">
        <v>738</v>
      </c>
    </row>
    <row r="86" spans="1:7">
      <c r="F86" s="459" t="s">
        <v>690</v>
      </c>
      <c r="G86" s="459" t="s">
        <v>739</v>
      </c>
    </row>
    <row r="87" spans="1:7">
      <c r="G87" s="459" t="s">
        <v>740</v>
      </c>
    </row>
    <row r="88" spans="1:7">
      <c r="F88" s="459" t="s">
        <v>691</v>
      </c>
      <c r="G88" s="459" t="s">
        <v>741</v>
      </c>
    </row>
    <row r="89" spans="1:7">
      <c r="G89" s="459" t="s">
        <v>742</v>
      </c>
    </row>
    <row r="91" spans="1:7">
      <c r="A91" s="460" t="s">
        <v>743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8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344</v>
      </c>
      <c r="C4" s="453" t="s">
        <v>345</v>
      </c>
      <c r="D4" s="453" t="s">
        <v>346</v>
      </c>
    </row>
    <row r="5" spans="1:4">
      <c r="A5">
        <v>2</v>
      </c>
      <c r="B5" s="452" t="s">
        <v>347</v>
      </c>
      <c r="C5" s="453" t="s">
        <v>348</v>
      </c>
      <c r="D5" s="453" t="s">
        <v>346</v>
      </c>
    </row>
    <row r="6" spans="1:4">
      <c r="A6">
        <v>3</v>
      </c>
      <c r="B6" s="452" t="s">
        <v>349</v>
      </c>
      <c r="C6" s="453" t="s">
        <v>350</v>
      </c>
      <c r="D6" s="453" t="s">
        <v>351</v>
      </c>
    </row>
    <row r="7" spans="1:4">
      <c r="A7">
        <v>4</v>
      </c>
      <c r="B7" s="452" t="s">
        <v>352</v>
      </c>
      <c r="C7" s="453" t="s">
        <v>353</v>
      </c>
      <c r="D7" s="453" t="s">
        <v>354</v>
      </c>
    </row>
    <row r="8" spans="1:4">
      <c r="A8">
        <v>5</v>
      </c>
      <c r="B8" s="452" t="s">
        <v>355</v>
      </c>
      <c r="C8" s="453" t="s">
        <v>356</v>
      </c>
      <c r="D8" s="453" t="s">
        <v>357</v>
      </c>
    </row>
    <row r="9" spans="1:4">
      <c r="A9">
        <v>6</v>
      </c>
      <c r="B9" s="452" t="s">
        <v>358</v>
      </c>
      <c r="C9" s="453" t="s">
        <v>359</v>
      </c>
      <c r="D9" s="453" t="s">
        <v>346</v>
      </c>
    </row>
    <row r="10" spans="1:4">
      <c r="A10">
        <v>7</v>
      </c>
      <c r="B10" s="452" t="s">
        <v>360</v>
      </c>
      <c r="C10" s="453" t="s">
        <v>361</v>
      </c>
      <c r="D10" s="453" t="s">
        <v>362</v>
      </c>
    </row>
    <row r="11" spans="1:4">
      <c r="A11">
        <v>8</v>
      </c>
      <c r="B11" s="452" t="s">
        <v>363</v>
      </c>
      <c r="C11" s="453" t="s">
        <v>364</v>
      </c>
      <c r="D11" s="453" t="s">
        <v>346</v>
      </c>
    </row>
    <row r="12" spans="1:4">
      <c r="A12">
        <v>9</v>
      </c>
      <c r="B12" s="452" t="s">
        <v>365</v>
      </c>
      <c r="C12" s="453" t="s">
        <v>366</v>
      </c>
      <c r="D12" s="453" t="s">
        <v>354</v>
      </c>
    </row>
    <row r="13" spans="1:4">
      <c r="A13">
        <v>10</v>
      </c>
      <c r="B13" s="452" t="s">
        <v>367</v>
      </c>
      <c r="C13" s="453" t="s">
        <v>368</v>
      </c>
      <c r="D13" s="453" t="s">
        <v>369</v>
      </c>
    </row>
    <row r="14" spans="1:4">
      <c r="A14">
        <v>11</v>
      </c>
      <c r="B14" s="452" t="s">
        <v>370</v>
      </c>
      <c r="C14" s="453" t="s">
        <v>371</v>
      </c>
      <c r="D14" s="453" t="s">
        <v>346</v>
      </c>
    </row>
    <row r="15" spans="1:4">
      <c r="A15">
        <v>12</v>
      </c>
      <c r="B15" s="452" t="s">
        <v>372</v>
      </c>
      <c r="C15" s="453" t="s">
        <v>373</v>
      </c>
      <c r="D15" s="453" t="s">
        <v>374</v>
      </c>
    </row>
    <row r="16" spans="1:4">
      <c r="A16">
        <v>13</v>
      </c>
      <c r="B16" s="452" t="s">
        <v>375</v>
      </c>
      <c r="C16" s="453" t="s">
        <v>376</v>
      </c>
      <c r="D16" s="453" t="s">
        <v>354</v>
      </c>
    </row>
    <row r="17" spans="1:4">
      <c r="A17">
        <v>14</v>
      </c>
      <c r="B17" s="452" t="s">
        <v>377</v>
      </c>
      <c r="C17" s="453" t="s">
        <v>378</v>
      </c>
      <c r="D17" s="453" t="s">
        <v>346</v>
      </c>
    </row>
    <row r="18" spans="1:4">
      <c r="A18">
        <v>15</v>
      </c>
      <c r="B18" s="452" t="s">
        <v>379</v>
      </c>
      <c r="C18" s="453" t="s">
        <v>380</v>
      </c>
      <c r="D18" s="453" t="s">
        <v>374</v>
      </c>
    </row>
    <row r="19" spans="1:4">
      <c r="A19">
        <v>16</v>
      </c>
      <c r="B19" s="452" t="s">
        <v>381</v>
      </c>
      <c r="C19" s="453" t="s">
        <v>382</v>
      </c>
      <c r="D19" s="453" t="s">
        <v>357</v>
      </c>
    </row>
    <row r="20" spans="1:4">
      <c r="A20">
        <v>17</v>
      </c>
      <c r="B20" s="452" t="s">
        <v>383</v>
      </c>
      <c r="C20" s="453" t="s">
        <v>384</v>
      </c>
      <c r="D20" s="453" t="s">
        <v>354</v>
      </c>
    </row>
    <row r="21" spans="1:4">
      <c r="A21">
        <v>18</v>
      </c>
      <c r="B21" s="452" t="s">
        <v>385</v>
      </c>
      <c r="C21" s="453" t="s">
        <v>386</v>
      </c>
      <c r="D21" s="453" t="s">
        <v>362</v>
      </c>
    </row>
    <row r="22" spans="1:4">
      <c r="A22">
        <v>19</v>
      </c>
      <c r="B22" s="452" t="s">
        <v>387</v>
      </c>
      <c r="C22" s="453" t="s">
        <v>388</v>
      </c>
      <c r="D22" s="453" t="s">
        <v>346</v>
      </c>
    </row>
    <row r="23" spans="1:4">
      <c r="A23">
        <v>20</v>
      </c>
      <c r="B23" s="452" t="s">
        <v>389</v>
      </c>
      <c r="C23" s="453" t="s">
        <v>390</v>
      </c>
      <c r="D23" s="453" t="s">
        <v>351</v>
      </c>
    </row>
    <row r="24" spans="1:4">
      <c r="A24">
        <v>21</v>
      </c>
      <c r="B24" s="452" t="s">
        <v>391</v>
      </c>
      <c r="C24" s="453" t="s">
        <v>392</v>
      </c>
      <c r="D24" s="453" t="s">
        <v>362</v>
      </c>
    </row>
    <row r="25" spans="1:4">
      <c r="A25">
        <v>22</v>
      </c>
      <c r="B25" s="452" t="s">
        <v>393</v>
      </c>
      <c r="C25" s="453" t="s">
        <v>394</v>
      </c>
      <c r="D25" s="453" t="s">
        <v>346</v>
      </c>
    </row>
    <row r="26" spans="1:4">
      <c r="A26">
        <v>23</v>
      </c>
      <c r="B26" s="452" t="s">
        <v>395</v>
      </c>
      <c r="C26" s="453" t="s">
        <v>396</v>
      </c>
      <c r="D26" s="453" t="s">
        <v>357</v>
      </c>
    </row>
    <row r="27" spans="1:4">
      <c r="A27">
        <v>24</v>
      </c>
      <c r="B27" s="452" t="s">
        <v>397</v>
      </c>
      <c r="C27" s="453" t="s">
        <v>398</v>
      </c>
      <c r="D27" s="453" t="s">
        <v>357</v>
      </c>
    </row>
    <row r="28" spans="1:4">
      <c r="A28">
        <v>25</v>
      </c>
      <c r="B28" s="452" t="s">
        <v>399</v>
      </c>
      <c r="C28" s="453" t="s">
        <v>400</v>
      </c>
      <c r="D28" s="453" t="s">
        <v>401</v>
      </c>
    </row>
    <row r="29" spans="1:4">
      <c r="A29">
        <v>26</v>
      </c>
      <c r="B29" s="452" t="s">
        <v>402</v>
      </c>
      <c r="C29" s="453" t="s">
        <v>403</v>
      </c>
      <c r="D29" s="453" t="s">
        <v>346</v>
      </c>
    </row>
    <row r="30" spans="1:4">
      <c r="A30">
        <v>27</v>
      </c>
      <c r="B30" s="452" t="s">
        <v>404</v>
      </c>
      <c r="C30" s="453" t="s">
        <v>405</v>
      </c>
      <c r="D30" s="453" t="s">
        <v>346</v>
      </c>
    </row>
    <row r="31" spans="1:4">
      <c r="A31">
        <v>28</v>
      </c>
      <c r="B31" s="452" t="s">
        <v>406</v>
      </c>
      <c r="C31" s="453" t="s">
        <v>407</v>
      </c>
      <c r="D31" s="453" t="s">
        <v>346</v>
      </c>
    </row>
    <row r="32" spans="1:4">
      <c r="A32">
        <v>29</v>
      </c>
      <c r="B32" s="452" t="s">
        <v>408</v>
      </c>
      <c r="C32" s="453" t="s">
        <v>409</v>
      </c>
      <c r="D32" s="453" t="s">
        <v>357</v>
      </c>
    </row>
    <row r="33" spans="1:4">
      <c r="A33">
        <v>30</v>
      </c>
      <c r="B33" s="452" t="s">
        <v>410</v>
      </c>
      <c r="C33" s="453" t="s">
        <v>411</v>
      </c>
      <c r="D33" s="453" t="s">
        <v>346</v>
      </c>
    </row>
    <row r="34" spans="1:4">
      <c r="A34">
        <v>31</v>
      </c>
      <c r="B34" s="452" t="s">
        <v>412</v>
      </c>
      <c r="C34" s="453" t="s">
        <v>413</v>
      </c>
      <c r="D34" s="453" t="s">
        <v>346</v>
      </c>
    </row>
    <row r="35" spans="1:4">
      <c r="A35">
        <v>32</v>
      </c>
      <c r="B35" s="452" t="s">
        <v>414</v>
      </c>
      <c r="C35" s="453" t="s">
        <v>415</v>
      </c>
      <c r="D35" s="453" t="s">
        <v>374</v>
      </c>
    </row>
    <row r="36" spans="1:4">
      <c r="A36">
        <v>33</v>
      </c>
      <c r="B36" s="452" t="s">
        <v>416</v>
      </c>
      <c r="C36" s="453" t="s">
        <v>417</v>
      </c>
      <c r="D36" s="453" t="s">
        <v>346</v>
      </c>
    </row>
    <row r="37" spans="1:4">
      <c r="A37">
        <v>34</v>
      </c>
      <c r="B37" s="452" t="s">
        <v>418</v>
      </c>
      <c r="C37" s="453" t="s">
        <v>419</v>
      </c>
      <c r="D37" s="453" t="s">
        <v>346</v>
      </c>
    </row>
    <row r="38" spans="1:4">
      <c r="A38">
        <v>35</v>
      </c>
      <c r="B38" s="452" t="s">
        <v>420</v>
      </c>
      <c r="C38" s="453" t="s">
        <v>421</v>
      </c>
      <c r="D38" s="453" t="s">
        <v>286</v>
      </c>
    </row>
    <row r="39" spans="1:4">
      <c r="A39">
        <v>36</v>
      </c>
      <c r="B39" s="452" t="s">
        <v>422</v>
      </c>
      <c r="C39" s="453" t="s">
        <v>423</v>
      </c>
      <c r="D39" s="453" t="s">
        <v>346</v>
      </c>
    </row>
    <row r="40" spans="1:4">
      <c r="A40">
        <v>37</v>
      </c>
      <c r="B40" s="452" t="s">
        <v>424</v>
      </c>
      <c r="C40" s="453" t="s">
        <v>425</v>
      </c>
      <c r="D40" s="453" t="s">
        <v>346</v>
      </c>
    </row>
    <row r="41" spans="1:4">
      <c r="A41">
        <v>38</v>
      </c>
      <c r="B41" s="452" t="s">
        <v>426</v>
      </c>
      <c r="C41" s="453" t="s">
        <v>427</v>
      </c>
      <c r="D41" s="453" t="s">
        <v>362</v>
      </c>
    </row>
    <row r="42" spans="1:4">
      <c r="A42">
        <v>39</v>
      </c>
      <c r="B42" s="452" t="s">
        <v>428</v>
      </c>
      <c r="C42" s="453" t="s">
        <v>429</v>
      </c>
      <c r="D42" s="453" t="s">
        <v>346</v>
      </c>
    </row>
    <row r="43" spans="1:4">
      <c r="A43">
        <v>40</v>
      </c>
      <c r="B43" s="452" t="s">
        <v>430</v>
      </c>
      <c r="C43" s="453" t="s">
        <v>431</v>
      </c>
      <c r="D43" s="453" t="s">
        <v>346</v>
      </c>
    </row>
    <row r="44" spans="1:4">
      <c r="A44">
        <v>41</v>
      </c>
      <c r="B44" s="452" t="s">
        <v>432</v>
      </c>
      <c r="C44" s="453" t="s">
        <v>433</v>
      </c>
      <c r="D44" s="453" t="s">
        <v>354</v>
      </c>
    </row>
    <row r="45" spans="1:4">
      <c r="A45">
        <v>42</v>
      </c>
      <c r="B45" s="452" t="s">
        <v>434</v>
      </c>
      <c r="C45" s="453" t="s">
        <v>435</v>
      </c>
      <c r="D45" s="453" t="s">
        <v>346</v>
      </c>
    </row>
    <row r="46" spans="1:4">
      <c r="A46">
        <v>43</v>
      </c>
      <c r="B46" s="452" t="s">
        <v>436</v>
      </c>
      <c r="C46" s="453" t="s">
        <v>437</v>
      </c>
      <c r="D46" s="453" t="s">
        <v>346</v>
      </c>
    </row>
    <row r="47" spans="1:4">
      <c r="A47">
        <v>44</v>
      </c>
      <c r="B47" s="452" t="s">
        <v>438</v>
      </c>
      <c r="C47" s="453" t="s">
        <v>439</v>
      </c>
      <c r="D47" s="453" t="s">
        <v>351</v>
      </c>
    </row>
    <row r="48" spans="1:4">
      <c r="A48">
        <v>45</v>
      </c>
      <c r="B48" s="452" t="s">
        <v>440</v>
      </c>
      <c r="C48" s="453" t="s">
        <v>441</v>
      </c>
      <c r="D48" s="453" t="s">
        <v>286</v>
      </c>
    </row>
    <row r="49" spans="1:4">
      <c r="A49">
        <v>46</v>
      </c>
      <c r="B49" s="452" t="s">
        <v>442</v>
      </c>
      <c r="C49" s="453" t="s">
        <v>443</v>
      </c>
      <c r="D49" s="453" t="s">
        <v>354</v>
      </c>
    </row>
    <row r="50" spans="1:4">
      <c r="A50">
        <v>47</v>
      </c>
      <c r="B50" s="452" t="s">
        <v>444</v>
      </c>
      <c r="C50" s="453" t="s">
        <v>445</v>
      </c>
      <c r="D50" s="453" t="s">
        <v>346</v>
      </c>
    </row>
    <row r="51" spans="1:4">
      <c r="A51">
        <v>48</v>
      </c>
      <c r="B51" s="452" t="s">
        <v>446</v>
      </c>
      <c r="C51" s="453" t="s">
        <v>447</v>
      </c>
      <c r="D51" s="453" t="s">
        <v>346</v>
      </c>
    </row>
    <row r="52" spans="1:4">
      <c r="A52">
        <v>49</v>
      </c>
      <c r="B52" s="452" t="s">
        <v>448</v>
      </c>
      <c r="C52" s="453" t="s">
        <v>449</v>
      </c>
      <c r="D52" s="453" t="s">
        <v>369</v>
      </c>
    </row>
    <row r="53" spans="1:4">
      <c r="A53">
        <v>50</v>
      </c>
      <c r="B53" s="452" t="s">
        <v>450</v>
      </c>
      <c r="C53" s="453" t="s">
        <v>451</v>
      </c>
      <c r="D53" s="453" t="s">
        <v>346</v>
      </c>
    </row>
    <row r="54" spans="1:4">
      <c r="A54">
        <v>51</v>
      </c>
      <c r="B54" s="452" t="s">
        <v>452</v>
      </c>
      <c r="C54" s="453" t="s">
        <v>453</v>
      </c>
      <c r="D54" s="453" t="s">
        <v>346</v>
      </c>
    </row>
    <row r="55" spans="1:4">
      <c r="A55">
        <v>52</v>
      </c>
      <c r="B55" s="452" t="s">
        <v>454</v>
      </c>
      <c r="C55" s="453" t="s">
        <v>455</v>
      </c>
      <c r="D55" s="453" t="s">
        <v>346</v>
      </c>
    </row>
    <row r="56" spans="1:4">
      <c r="A56">
        <v>53</v>
      </c>
      <c r="B56" s="452" t="s">
        <v>456</v>
      </c>
      <c r="C56" s="453" t="s">
        <v>457</v>
      </c>
      <c r="D56" s="453" t="s">
        <v>369</v>
      </c>
    </row>
    <row r="57" spans="1:4">
      <c r="A57">
        <v>54</v>
      </c>
      <c r="B57" s="452" t="s">
        <v>458</v>
      </c>
      <c r="C57" s="453" t="s">
        <v>459</v>
      </c>
      <c r="D57" s="453" t="s">
        <v>346</v>
      </c>
    </row>
    <row r="58" spans="1:4">
      <c r="A58">
        <v>55</v>
      </c>
      <c r="B58" s="452" t="s">
        <v>460</v>
      </c>
      <c r="C58" s="453" t="s">
        <v>461</v>
      </c>
      <c r="D58" s="453" t="s">
        <v>346</v>
      </c>
    </row>
    <row r="59" spans="1:4">
      <c r="A59">
        <v>56</v>
      </c>
      <c r="B59" s="452" t="s">
        <v>462</v>
      </c>
      <c r="C59" s="453" t="s">
        <v>463</v>
      </c>
      <c r="D59" s="453" t="s">
        <v>346</v>
      </c>
    </row>
    <row r="60" spans="1:4">
      <c r="A60">
        <v>57</v>
      </c>
      <c r="B60" s="452" t="s">
        <v>464</v>
      </c>
      <c r="C60" s="453" t="s">
        <v>465</v>
      </c>
      <c r="D60" s="453" t="s">
        <v>346</v>
      </c>
    </row>
    <row r="61" spans="1:4">
      <c r="A61">
        <v>58</v>
      </c>
      <c r="B61" s="452" t="s">
        <v>466</v>
      </c>
      <c r="C61" s="453" t="s">
        <v>467</v>
      </c>
      <c r="D61" s="453" t="s">
        <v>346</v>
      </c>
    </row>
    <row r="62" spans="1:4">
      <c r="A62">
        <v>59</v>
      </c>
      <c r="B62" s="452" t="s">
        <v>468</v>
      </c>
      <c r="C62" s="453" t="s">
        <v>469</v>
      </c>
      <c r="D62" s="453" t="s">
        <v>346</v>
      </c>
    </row>
    <row r="63" spans="1:4">
      <c r="A63">
        <v>60</v>
      </c>
      <c r="B63" s="452" t="s">
        <v>470</v>
      </c>
      <c r="C63" s="453" t="s">
        <v>471</v>
      </c>
      <c r="D63" s="453" t="s">
        <v>346</v>
      </c>
    </row>
    <row r="64" spans="1:4">
      <c r="A64">
        <v>61</v>
      </c>
      <c r="B64" s="452" t="s">
        <v>472</v>
      </c>
      <c r="C64" s="453" t="s">
        <v>473</v>
      </c>
      <c r="D64" s="453" t="s">
        <v>346</v>
      </c>
    </row>
    <row r="65" spans="1:4">
      <c r="A65">
        <v>62</v>
      </c>
      <c r="B65" s="452" t="s">
        <v>474</v>
      </c>
      <c r="C65" s="453" t="s">
        <v>475</v>
      </c>
      <c r="D65" s="453" t="s">
        <v>346</v>
      </c>
    </row>
    <row r="66" spans="1:4">
      <c r="A66">
        <v>63</v>
      </c>
      <c r="B66" s="452" t="s">
        <v>476</v>
      </c>
      <c r="C66" s="453" t="s">
        <v>477</v>
      </c>
      <c r="D66" s="453" t="s">
        <v>362</v>
      </c>
    </row>
    <row r="67" spans="1:4">
      <c r="A67">
        <v>64</v>
      </c>
      <c r="B67" s="452" t="s">
        <v>478</v>
      </c>
      <c r="C67" s="453" t="s">
        <v>479</v>
      </c>
      <c r="D67" s="453" t="s">
        <v>346</v>
      </c>
    </row>
    <row r="68" spans="1:4">
      <c r="A68">
        <v>65</v>
      </c>
      <c r="B68" s="452" t="s">
        <v>480</v>
      </c>
      <c r="C68" s="453" t="s">
        <v>481</v>
      </c>
      <c r="D68" s="453" t="s">
        <v>346</v>
      </c>
    </row>
    <row r="69" spans="1:4">
      <c r="A69">
        <v>66</v>
      </c>
      <c r="B69" s="452" t="s">
        <v>482</v>
      </c>
      <c r="C69" s="453" t="s">
        <v>483</v>
      </c>
      <c r="D69" s="453" t="s">
        <v>346</v>
      </c>
    </row>
    <row r="70" spans="1:4">
      <c r="A70">
        <v>67</v>
      </c>
      <c r="B70" s="452" t="s">
        <v>484</v>
      </c>
      <c r="C70" s="453" t="s">
        <v>485</v>
      </c>
      <c r="D70" s="453" t="s">
        <v>362</v>
      </c>
    </row>
    <row r="71" spans="1:4">
      <c r="A71">
        <v>68</v>
      </c>
      <c r="B71" s="452" t="s">
        <v>486</v>
      </c>
      <c r="C71" s="453" t="s">
        <v>487</v>
      </c>
      <c r="D71" s="453" t="s">
        <v>346</v>
      </c>
    </row>
    <row r="72" spans="1:4">
      <c r="A72">
        <v>69</v>
      </c>
      <c r="B72" s="452" t="s">
        <v>488</v>
      </c>
      <c r="C72" s="453" t="s">
        <v>489</v>
      </c>
      <c r="D72" s="453" t="s">
        <v>354</v>
      </c>
    </row>
    <row r="73" spans="1:4">
      <c r="A73">
        <v>70</v>
      </c>
      <c r="B73" s="452" t="s">
        <v>490</v>
      </c>
      <c r="C73" s="453" t="s">
        <v>491</v>
      </c>
      <c r="D73" s="453" t="s">
        <v>346</v>
      </c>
    </row>
    <row r="74" spans="1:4">
      <c r="A74">
        <v>71</v>
      </c>
      <c r="B74" s="452" t="s">
        <v>492</v>
      </c>
      <c r="C74" s="453" t="s">
        <v>493</v>
      </c>
      <c r="D74" s="453" t="s">
        <v>346</v>
      </c>
    </row>
    <row r="75" spans="1:4">
      <c r="A75">
        <v>72</v>
      </c>
      <c r="B75" s="452" t="s">
        <v>494</v>
      </c>
      <c r="C75" s="453" t="s">
        <v>495</v>
      </c>
      <c r="D75" s="453" t="s">
        <v>351</v>
      </c>
    </row>
    <row r="76" spans="1:4">
      <c r="A76">
        <v>73</v>
      </c>
      <c r="B76" s="452" t="s">
        <v>496</v>
      </c>
      <c r="C76" s="453" t="s">
        <v>497</v>
      </c>
      <c r="D76" s="453" t="s">
        <v>346</v>
      </c>
    </row>
    <row r="77" spans="1:4">
      <c r="A77">
        <v>74</v>
      </c>
      <c r="B77" s="452" t="s">
        <v>498</v>
      </c>
      <c r="C77" s="453" t="s">
        <v>499</v>
      </c>
      <c r="D77" s="453" t="s">
        <v>346</v>
      </c>
    </row>
    <row r="78" spans="1:4">
      <c r="A78">
        <v>75</v>
      </c>
      <c r="B78" s="452" t="s">
        <v>500</v>
      </c>
      <c r="C78" s="453" t="s">
        <v>501</v>
      </c>
      <c r="D78" s="453" t="s">
        <v>346</v>
      </c>
    </row>
    <row r="79" spans="1:4">
      <c r="A79">
        <v>76</v>
      </c>
      <c r="B79" s="452" t="s">
        <v>502</v>
      </c>
      <c r="C79" s="453" t="s">
        <v>503</v>
      </c>
      <c r="D79" s="453" t="s">
        <v>346</v>
      </c>
    </row>
    <row r="80" spans="1:4">
      <c r="A80">
        <v>77</v>
      </c>
      <c r="B80" s="452" t="s">
        <v>504</v>
      </c>
      <c r="C80" s="453" t="s">
        <v>505</v>
      </c>
      <c r="D80" s="453" t="s">
        <v>357</v>
      </c>
    </row>
    <row r="81" spans="1:4">
      <c r="A81">
        <v>78</v>
      </c>
      <c r="B81" s="452" t="s">
        <v>506</v>
      </c>
      <c r="C81" s="453" t="s">
        <v>507</v>
      </c>
      <c r="D81" s="453" t="s">
        <v>346</v>
      </c>
    </row>
    <row r="82" spans="1:4">
      <c r="A82">
        <v>79</v>
      </c>
      <c r="B82" s="452" t="s">
        <v>508</v>
      </c>
      <c r="C82" s="453" t="s">
        <v>509</v>
      </c>
      <c r="D82" s="453" t="s">
        <v>346</v>
      </c>
    </row>
    <row r="83" spans="1:4">
      <c r="A83">
        <v>80</v>
      </c>
      <c r="B83" s="452" t="s">
        <v>510</v>
      </c>
      <c r="C83" s="453" t="s">
        <v>511</v>
      </c>
      <c r="D83" s="453" t="s">
        <v>346</v>
      </c>
    </row>
    <row r="84" spans="1:4">
      <c r="A84">
        <v>81</v>
      </c>
      <c r="B84" s="452" t="s">
        <v>512</v>
      </c>
      <c r="C84" s="453" t="s">
        <v>513</v>
      </c>
      <c r="D84" s="453" t="s">
        <v>351</v>
      </c>
    </row>
    <row r="85" spans="1:4">
      <c r="A85">
        <v>82</v>
      </c>
      <c r="B85" s="452" t="s">
        <v>514</v>
      </c>
      <c r="C85" s="453" t="s">
        <v>515</v>
      </c>
      <c r="D85" s="453" t="s">
        <v>351</v>
      </c>
    </row>
    <row r="86" spans="1:4">
      <c r="A86">
        <v>83</v>
      </c>
      <c r="B86" s="452" t="s">
        <v>516</v>
      </c>
      <c r="C86" s="453" t="s">
        <v>517</v>
      </c>
      <c r="D86" s="453" t="s">
        <v>346</v>
      </c>
    </row>
    <row r="87" spans="1:4">
      <c r="A87">
        <v>84</v>
      </c>
      <c r="B87" s="452" t="s">
        <v>518</v>
      </c>
      <c r="C87" s="453" t="s">
        <v>519</v>
      </c>
      <c r="D87" s="453" t="s">
        <v>346</v>
      </c>
    </row>
    <row r="88" spans="1:4">
      <c r="A88">
        <v>85</v>
      </c>
      <c r="B88" s="452" t="s">
        <v>520</v>
      </c>
      <c r="C88" s="453" t="s">
        <v>521</v>
      </c>
      <c r="D88" s="453" t="s">
        <v>346</v>
      </c>
    </row>
    <row r="89" spans="1:4">
      <c r="A89">
        <v>86</v>
      </c>
      <c r="B89" s="452" t="s">
        <v>522</v>
      </c>
      <c r="C89" s="453" t="s">
        <v>523</v>
      </c>
      <c r="D89" s="453" t="s">
        <v>346</v>
      </c>
    </row>
    <row r="90" spans="1:4">
      <c r="A90">
        <v>87</v>
      </c>
      <c r="B90" s="452" t="s">
        <v>524</v>
      </c>
      <c r="C90" s="453" t="s">
        <v>525</v>
      </c>
      <c r="D90" s="453" t="s">
        <v>346</v>
      </c>
    </row>
    <row r="91" spans="1:4">
      <c r="A91">
        <v>88</v>
      </c>
      <c r="B91" s="452" t="s">
        <v>526</v>
      </c>
      <c r="C91" s="453" t="s">
        <v>527</v>
      </c>
      <c r="D91" s="453" t="s">
        <v>346</v>
      </c>
    </row>
    <row r="92" spans="1:4">
      <c r="A92">
        <v>89</v>
      </c>
      <c r="B92" s="452" t="s">
        <v>528</v>
      </c>
      <c r="C92" s="453" t="s">
        <v>529</v>
      </c>
      <c r="D92" s="453" t="s">
        <v>346</v>
      </c>
    </row>
    <row r="93" spans="1:4">
      <c r="A93">
        <v>90</v>
      </c>
      <c r="B93" s="452" t="s">
        <v>530</v>
      </c>
      <c r="C93" s="453" t="s">
        <v>531</v>
      </c>
      <c r="D93" s="453" t="s">
        <v>351</v>
      </c>
    </row>
    <row r="94" spans="1:4">
      <c r="A94">
        <v>91</v>
      </c>
      <c r="B94" s="452" t="s">
        <v>532</v>
      </c>
      <c r="C94" s="453" t="s">
        <v>533</v>
      </c>
      <c r="D94" s="453" t="s">
        <v>346</v>
      </c>
    </row>
    <row r="95" spans="1:4">
      <c r="A95">
        <v>92</v>
      </c>
      <c r="B95" s="452" t="s">
        <v>534</v>
      </c>
      <c r="C95" s="453" t="s">
        <v>535</v>
      </c>
      <c r="D95" s="453" t="s">
        <v>346</v>
      </c>
    </row>
    <row r="96" spans="1:4">
      <c r="A96">
        <v>93</v>
      </c>
      <c r="B96" s="452" t="s">
        <v>536</v>
      </c>
      <c r="C96" s="453" t="s">
        <v>537</v>
      </c>
      <c r="D96" s="453" t="s">
        <v>401</v>
      </c>
    </row>
    <row r="97" spans="1:4">
      <c r="A97">
        <v>94</v>
      </c>
      <c r="B97" s="452" t="s">
        <v>538</v>
      </c>
      <c r="C97" s="453" t="s">
        <v>539</v>
      </c>
      <c r="D97" s="453" t="s">
        <v>346</v>
      </c>
    </row>
    <row r="98" spans="1:4">
      <c r="A98">
        <v>95</v>
      </c>
      <c r="B98" s="452" t="s">
        <v>540</v>
      </c>
      <c r="C98" s="453" t="s">
        <v>541</v>
      </c>
      <c r="D98" s="453" t="s">
        <v>346</v>
      </c>
    </row>
    <row r="99" spans="1:4">
      <c r="A99">
        <v>96</v>
      </c>
      <c r="B99" s="452" t="s">
        <v>542</v>
      </c>
      <c r="C99" s="453" t="s">
        <v>543</v>
      </c>
      <c r="D99" s="453" t="s">
        <v>346</v>
      </c>
    </row>
    <row r="100" spans="1:4">
      <c r="A100">
        <v>97</v>
      </c>
      <c r="B100" s="452" t="s">
        <v>544</v>
      </c>
      <c r="C100" s="453" t="s">
        <v>545</v>
      </c>
      <c r="D100" s="453" t="s">
        <v>346</v>
      </c>
    </row>
    <row r="101" spans="1:4">
      <c r="A101">
        <v>98</v>
      </c>
      <c r="B101" s="452" t="s">
        <v>546</v>
      </c>
      <c r="C101" s="453" t="s">
        <v>547</v>
      </c>
      <c r="D101" s="453" t="s">
        <v>346</v>
      </c>
    </row>
    <row r="102" spans="1:4">
      <c r="A102">
        <v>99</v>
      </c>
      <c r="B102" s="452" t="s">
        <v>548</v>
      </c>
      <c r="C102" s="453" t="s">
        <v>549</v>
      </c>
      <c r="D102" s="453" t="s">
        <v>346</v>
      </c>
    </row>
    <row r="103" spans="1:4">
      <c r="A103">
        <v>100</v>
      </c>
      <c r="B103" s="452" t="s">
        <v>550</v>
      </c>
      <c r="C103" s="453" t="s">
        <v>551</v>
      </c>
      <c r="D103" s="453" t="s">
        <v>346</v>
      </c>
    </row>
    <row r="104" spans="1:4">
      <c r="A104">
        <v>101</v>
      </c>
      <c r="B104" s="452" t="s">
        <v>552</v>
      </c>
      <c r="C104" s="453" t="s">
        <v>553</v>
      </c>
      <c r="D104" s="453" t="s">
        <v>362</v>
      </c>
    </row>
    <row r="105" spans="1:4">
      <c r="A105">
        <v>102</v>
      </c>
      <c r="B105" s="452" t="s">
        <v>554</v>
      </c>
      <c r="C105" s="453" t="s">
        <v>555</v>
      </c>
      <c r="D105" s="453" t="s">
        <v>346</v>
      </c>
    </row>
    <row r="106" spans="1:4">
      <c r="A106">
        <v>103</v>
      </c>
      <c r="B106" s="452" t="s">
        <v>556</v>
      </c>
      <c r="C106" s="453" t="s">
        <v>557</v>
      </c>
      <c r="D106" s="453" t="s">
        <v>346</v>
      </c>
    </row>
    <row r="107" spans="1:4">
      <c r="A107">
        <v>104</v>
      </c>
      <c r="B107" s="452" t="s">
        <v>558</v>
      </c>
      <c r="C107" s="453" t="s">
        <v>559</v>
      </c>
      <c r="D107" s="453" t="s">
        <v>346</v>
      </c>
    </row>
    <row r="108" spans="1:4">
      <c r="A108">
        <v>105</v>
      </c>
      <c r="B108" s="452" t="s">
        <v>560</v>
      </c>
      <c r="C108" s="453" t="s">
        <v>561</v>
      </c>
      <c r="D108" s="453" t="s">
        <v>346</v>
      </c>
    </row>
    <row r="109" spans="1:4">
      <c r="A109">
        <v>106</v>
      </c>
      <c r="B109" s="452" t="s">
        <v>562</v>
      </c>
      <c r="C109" s="453" t="s">
        <v>563</v>
      </c>
      <c r="D109" s="453" t="s">
        <v>401</v>
      </c>
    </row>
    <row r="110" spans="1:4">
      <c r="A110">
        <v>107</v>
      </c>
      <c r="B110" s="452" t="s">
        <v>564</v>
      </c>
      <c r="C110" s="453" t="s">
        <v>565</v>
      </c>
      <c r="D110" s="453" t="s">
        <v>346</v>
      </c>
    </row>
    <row r="111" spans="1:4">
      <c r="A111">
        <v>108</v>
      </c>
      <c r="B111" s="452" t="s">
        <v>566</v>
      </c>
      <c r="C111" s="453" t="s">
        <v>567</v>
      </c>
      <c r="D111" s="453" t="s">
        <v>346</v>
      </c>
    </row>
    <row r="112" spans="1:4">
      <c r="A112">
        <v>109</v>
      </c>
      <c r="B112" s="452" t="s">
        <v>568</v>
      </c>
      <c r="C112" s="453" t="s">
        <v>569</v>
      </c>
      <c r="D112" s="453" t="s">
        <v>346</v>
      </c>
    </row>
    <row r="113" spans="1:4">
      <c r="A113">
        <v>110</v>
      </c>
      <c r="B113" s="452" t="s">
        <v>570</v>
      </c>
      <c r="C113" s="453" t="s">
        <v>571</v>
      </c>
      <c r="D113" s="453" t="s">
        <v>346</v>
      </c>
    </row>
    <row r="114" spans="1:4">
      <c r="A114">
        <v>111</v>
      </c>
      <c r="B114" s="452" t="s">
        <v>572</v>
      </c>
      <c r="C114" s="453" t="s">
        <v>573</v>
      </c>
      <c r="D114" s="453" t="s">
        <v>346</v>
      </c>
    </row>
    <row r="115" spans="1:4">
      <c r="A115">
        <v>112</v>
      </c>
      <c r="B115" s="452" t="s">
        <v>574</v>
      </c>
      <c r="C115" s="453" t="s">
        <v>575</v>
      </c>
      <c r="D115" s="453" t="s">
        <v>354</v>
      </c>
    </row>
    <row r="116" spans="1:4">
      <c r="A116">
        <v>113</v>
      </c>
      <c r="B116" s="452" t="s">
        <v>576</v>
      </c>
      <c r="C116" s="453" t="s">
        <v>577</v>
      </c>
      <c r="D116" s="453" t="s">
        <v>346</v>
      </c>
    </row>
    <row r="117" spans="1:4">
      <c r="A117">
        <v>114</v>
      </c>
      <c r="B117" s="452" t="s">
        <v>578</v>
      </c>
      <c r="C117" s="453" t="s">
        <v>579</v>
      </c>
      <c r="D117" s="453" t="s">
        <v>346</v>
      </c>
    </row>
    <row r="118" spans="1:4">
      <c r="A118">
        <v>115</v>
      </c>
      <c r="B118" s="452" t="s">
        <v>580</v>
      </c>
      <c r="C118" s="453" t="s">
        <v>581</v>
      </c>
      <c r="D118" s="453" t="s">
        <v>346</v>
      </c>
    </row>
    <row r="119" spans="1:4">
      <c r="A119">
        <v>116</v>
      </c>
      <c r="B119" s="452" t="s">
        <v>582</v>
      </c>
      <c r="C119" s="453" t="s">
        <v>583</v>
      </c>
      <c r="D119" s="453" t="s">
        <v>346</v>
      </c>
    </row>
    <row r="120" spans="1:4">
      <c r="A120">
        <v>117</v>
      </c>
      <c r="B120" s="452" t="s">
        <v>584</v>
      </c>
      <c r="C120" s="453" t="s">
        <v>585</v>
      </c>
      <c r="D120" s="453" t="s">
        <v>346</v>
      </c>
    </row>
    <row r="121" spans="1:4">
      <c r="A121">
        <v>118</v>
      </c>
      <c r="B121" s="452" t="s">
        <v>586</v>
      </c>
      <c r="C121" s="453" t="s">
        <v>587</v>
      </c>
      <c r="D121" s="453" t="s">
        <v>346</v>
      </c>
    </row>
    <row r="122" spans="1:4">
      <c r="A122">
        <v>119</v>
      </c>
      <c r="B122" s="452" t="s">
        <v>588</v>
      </c>
      <c r="C122" s="453" t="s">
        <v>589</v>
      </c>
      <c r="D122" s="453" t="s">
        <v>346</v>
      </c>
    </row>
    <row r="123" spans="1:4">
      <c r="A123">
        <v>120</v>
      </c>
      <c r="B123" s="452" t="s">
        <v>590</v>
      </c>
      <c r="C123" s="453" t="s">
        <v>591</v>
      </c>
      <c r="D123" s="453" t="s">
        <v>346</v>
      </c>
    </row>
    <row r="124" spans="1:4">
      <c r="A124">
        <v>121</v>
      </c>
      <c r="B124" s="452" t="s">
        <v>592</v>
      </c>
      <c r="C124" s="453" t="s">
        <v>593</v>
      </c>
      <c r="D124" s="453" t="s">
        <v>346</v>
      </c>
    </row>
    <row r="125" spans="1:4">
      <c r="A125">
        <v>122</v>
      </c>
      <c r="B125" s="452" t="s">
        <v>594</v>
      </c>
      <c r="C125" s="453" t="s">
        <v>595</v>
      </c>
      <c r="D125" s="453" t="s">
        <v>346</v>
      </c>
    </row>
    <row r="126" spans="1:4">
      <c r="A126">
        <v>123</v>
      </c>
      <c r="B126" s="452" t="s">
        <v>596</v>
      </c>
      <c r="C126" s="453" t="s">
        <v>597</v>
      </c>
      <c r="D126" s="453" t="s">
        <v>346</v>
      </c>
    </row>
    <row r="127" spans="1:4">
      <c r="A127">
        <v>124</v>
      </c>
      <c r="B127" s="452" t="s">
        <v>598</v>
      </c>
      <c r="C127" s="453" t="s">
        <v>599</v>
      </c>
      <c r="D127" s="453" t="s">
        <v>346</v>
      </c>
    </row>
    <row r="128" spans="1:4">
      <c r="A128">
        <v>125</v>
      </c>
      <c r="B128" s="452" t="s">
        <v>600</v>
      </c>
      <c r="C128" s="453" t="s">
        <v>601</v>
      </c>
      <c r="D128" s="453" t="s">
        <v>346</v>
      </c>
    </row>
    <row r="129" spans="1:4">
      <c r="A129">
        <v>126</v>
      </c>
      <c r="B129" s="452" t="s">
        <v>602</v>
      </c>
      <c r="C129" s="453" t="s">
        <v>603</v>
      </c>
      <c r="D129" s="453" t="s">
        <v>346</v>
      </c>
    </row>
    <row r="130" spans="1:4">
      <c r="A130">
        <v>127</v>
      </c>
      <c r="B130" s="452" t="s">
        <v>604</v>
      </c>
      <c r="C130" s="453" t="s">
        <v>605</v>
      </c>
      <c r="D130" s="453" t="s">
        <v>346</v>
      </c>
    </row>
    <row r="131" spans="1:4">
      <c r="A131">
        <v>128</v>
      </c>
      <c r="B131" s="452" t="s">
        <v>606</v>
      </c>
      <c r="C131" s="453" t="s">
        <v>607</v>
      </c>
      <c r="D131" s="453" t="s">
        <v>346</v>
      </c>
    </row>
    <row r="132" spans="1:4">
      <c r="A132">
        <v>129</v>
      </c>
      <c r="B132" s="452" t="s">
        <v>608</v>
      </c>
      <c r="C132" s="453" t="s">
        <v>609</v>
      </c>
      <c r="D132" s="453" t="s">
        <v>346</v>
      </c>
    </row>
    <row r="133" spans="1:4">
      <c r="A133">
        <v>130</v>
      </c>
      <c r="B133" s="452" t="s">
        <v>610</v>
      </c>
      <c r="C133" s="453" t="s">
        <v>611</v>
      </c>
      <c r="D133" s="453" t="s">
        <v>346</v>
      </c>
    </row>
    <row r="134" spans="1:4">
      <c r="A134">
        <v>131</v>
      </c>
      <c r="B134" s="452" t="s">
        <v>612</v>
      </c>
      <c r="C134" s="453" t="s">
        <v>613</v>
      </c>
      <c r="D134" s="453" t="s">
        <v>346</v>
      </c>
    </row>
    <row r="135" spans="1:4">
      <c r="A135">
        <v>132</v>
      </c>
      <c r="B135" s="452" t="s">
        <v>614</v>
      </c>
      <c r="C135" s="453" t="s">
        <v>615</v>
      </c>
      <c r="D135" s="453" t="s">
        <v>346</v>
      </c>
    </row>
    <row r="136" spans="1:4">
      <c r="A136">
        <v>133</v>
      </c>
      <c r="B136" s="452" t="s">
        <v>616</v>
      </c>
      <c r="C136" s="453" t="s">
        <v>617</v>
      </c>
      <c r="D136" s="453" t="s">
        <v>346</v>
      </c>
    </row>
    <row r="137" spans="1:4">
      <c r="A137">
        <v>134</v>
      </c>
      <c r="B137" s="452" t="s">
        <v>618</v>
      </c>
      <c r="C137" s="453" t="s">
        <v>619</v>
      </c>
      <c r="D137" s="453" t="s">
        <v>346</v>
      </c>
    </row>
    <row r="138" spans="1:4">
      <c r="A138">
        <v>135</v>
      </c>
      <c r="B138" s="452" t="s">
        <v>620</v>
      </c>
      <c r="C138" s="453" t="s">
        <v>621</v>
      </c>
      <c r="D138" s="453" t="s">
        <v>351</v>
      </c>
    </row>
    <row r="139" spans="1:4">
      <c r="A139">
        <v>136</v>
      </c>
      <c r="B139" s="452" t="s">
        <v>622</v>
      </c>
      <c r="C139" s="453" t="s">
        <v>623</v>
      </c>
      <c r="D139" s="453" t="s">
        <v>346</v>
      </c>
    </row>
    <row r="140" spans="1:4">
      <c r="A140">
        <v>137</v>
      </c>
      <c r="B140" s="452" t="s">
        <v>624</v>
      </c>
      <c r="C140" s="453" t="s">
        <v>625</v>
      </c>
      <c r="D140" s="453" t="s">
        <v>346</v>
      </c>
    </row>
    <row r="141" spans="1:4">
      <c r="A141">
        <v>138</v>
      </c>
      <c r="B141" s="452" t="s">
        <v>626</v>
      </c>
      <c r="C141" s="453" t="s">
        <v>627</v>
      </c>
      <c r="D141" s="453" t="s">
        <v>354</v>
      </c>
    </row>
    <row r="142" spans="1:4">
      <c r="A142">
        <v>139</v>
      </c>
      <c r="B142" s="452" t="s">
        <v>628</v>
      </c>
      <c r="C142" s="453" t="s">
        <v>629</v>
      </c>
      <c r="D142" s="453" t="s">
        <v>286</v>
      </c>
    </row>
    <row r="143" spans="1:4">
      <c r="A143">
        <v>140</v>
      </c>
      <c r="B143" s="452" t="s">
        <v>630</v>
      </c>
      <c r="C143" s="453" t="s">
        <v>631</v>
      </c>
      <c r="D143" s="453" t="s">
        <v>346</v>
      </c>
    </row>
    <row r="144" spans="1:4">
      <c r="A144">
        <v>141</v>
      </c>
      <c r="B144" s="452" t="s">
        <v>632</v>
      </c>
      <c r="C144" s="453" t="s">
        <v>633</v>
      </c>
      <c r="D144" s="453" t="s">
        <v>286</v>
      </c>
    </row>
    <row r="145" spans="1:4">
      <c r="A145">
        <v>142</v>
      </c>
      <c r="B145" s="452" t="s">
        <v>634</v>
      </c>
      <c r="C145" s="453" t="s">
        <v>635</v>
      </c>
      <c r="D145" s="453" t="s">
        <v>351</v>
      </c>
    </row>
    <row r="146" spans="1:4">
      <c r="A146">
        <v>143</v>
      </c>
      <c r="B146" s="452" t="s">
        <v>636</v>
      </c>
      <c r="C146" s="453" t="s">
        <v>637</v>
      </c>
      <c r="D146" s="453" t="s">
        <v>369</v>
      </c>
    </row>
    <row r="147" spans="1:4">
      <c r="A147">
        <v>144</v>
      </c>
      <c r="B147" s="452" t="s">
        <v>638</v>
      </c>
      <c r="C147" s="453" t="s">
        <v>639</v>
      </c>
      <c r="D147" s="453" t="s">
        <v>362</v>
      </c>
    </row>
    <row r="148" spans="1:4">
      <c r="A148">
        <v>145</v>
      </c>
      <c r="B148" s="452" t="s">
        <v>640</v>
      </c>
      <c r="C148" s="453" t="s">
        <v>641</v>
      </c>
      <c r="D148" s="453" t="s">
        <v>401</v>
      </c>
    </row>
    <row r="149" spans="1:4">
      <c r="A149">
        <v>146</v>
      </c>
      <c r="B149" s="452" t="s">
        <v>642</v>
      </c>
      <c r="C149" s="453" t="s">
        <v>643</v>
      </c>
      <c r="D149" s="453" t="s">
        <v>362</v>
      </c>
    </row>
    <row r="150" spans="1:4">
      <c r="A150">
        <v>147</v>
      </c>
      <c r="B150" s="452" t="s">
        <v>644</v>
      </c>
      <c r="C150" s="453" t="s">
        <v>645</v>
      </c>
      <c r="D150" s="453" t="s">
        <v>369</v>
      </c>
    </row>
    <row r="151" spans="1:4">
      <c r="A151">
        <v>148</v>
      </c>
      <c r="B151" s="452" t="s">
        <v>646</v>
      </c>
      <c r="C151" s="453" t="s">
        <v>647</v>
      </c>
      <c r="D151" s="453" t="s">
        <v>362</v>
      </c>
    </row>
    <row r="152" spans="1:4">
      <c r="A152">
        <v>149</v>
      </c>
      <c r="B152" s="452" t="s">
        <v>648</v>
      </c>
      <c r="C152" s="453" t="s">
        <v>649</v>
      </c>
      <c r="D152" s="453" t="s">
        <v>286</v>
      </c>
    </row>
    <row r="153" spans="1:4">
      <c r="A153">
        <v>150</v>
      </c>
      <c r="B153" s="452" t="s">
        <v>650</v>
      </c>
      <c r="C153" s="453" t="s">
        <v>651</v>
      </c>
      <c r="D153" s="453" t="s">
        <v>369</v>
      </c>
    </row>
    <row r="154" spans="1:4">
      <c r="A154">
        <v>151</v>
      </c>
      <c r="B154" s="452" t="s">
        <v>652</v>
      </c>
      <c r="C154" s="453" t="s">
        <v>653</v>
      </c>
      <c r="D154" s="453" t="s">
        <v>401</v>
      </c>
    </row>
    <row r="155" spans="1:4">
      <c r="A155">
        <v>152</v>
      </c>
      <c r="B155" s="452" t="s">
        <v>654</v>
      </c>
      <c r="C155" s="453" t="s">
        <v>655</v>
      </c>
      <c r="D155" s="453" t="s">
        <v>362</v>
      </c>
    </row>
    <row r="156" spans="1:4">
      <c r="A156">
        <v>153</v>
      </c>
      <c r="B156" s="452" t="s">
        <v>656</v>
      </c>
      <c r="C156" s="453" t="s">
        <v>657</v>
      </c>
      <c r="D156" s="453" t="s">
        <v>351</v>
      </c>
    </row>
    <row r="157" spans="1:4">
      <c r="A157">
        <v>154</v>
      </c>
      <c r="B157" s="452" t="s">
        <v>658</v>
      </c>
      <c r="C157" s="453" t="s">
        <v>659</v>
      </c>
      <c r="D157" s="453" t="s">
        <v>354</v>
      </c>
    </row>
    <row r="158" spans="1:4">
      <c r="A158">
        <v>155</v>
      </c>
      <c r="B158" s="452" t="s">
        <v>660</v>
      </c>
      <c r="C158" s="453" t="s">
        <v>661</v>
      </c>
      <c r="D158" s="453" t="s">
        <v>346</v>
      </c>
    </row>
    <row r="159" spans="1:4">
      <c r="A159">
        <v>156</v>
      </c>
      <c r="B159" s="452" t="s">
        <v>662</v>
      </c>
      <c r="C159" s="453" t="s">
        <v>663</v>
      </c>
      <c r="D159" s="453" t="s">
        <v>346</v>
      </c>
    </row>
    <row r="160" spans="1:4">
      <c r="A160">
        <v>157</v>
      </c>
      <c r="B160" s="452" t="s">
        <v>664</v>
      </c>
      <c r="C160" s="453" t="s">
        <v>665</v>
      </c>
      <c r="D160" s="453" t="s">
        <v>346</v>
      </c>
    </row>
    <row r="161" spans="1:4">
      <c r="A161">
        <v>158</v>
      </c>
      <c r="B161" s="452" t="s">
        <v>666</v>
      </c>
      <c r="C161" s="453" t="s">
        <v>667</v>
      </c>
      <c r="D161" s="453" t="s">
        <v>362</v>
      </c>
    </row>
    <row r="162" spans="1:4">
      <c r="A162">
        <v>159</v>
      </c>
      <c r="B162" s="452" t="s">
        <v>668</v>
      </c>
      <c r="C162" s="453" t="s">
        <v>669</v>
      </c>
      <c r="D162" s="453" t="s">
        <v>354</v>
      </c>
    </row>
    <row r="163" spans="1:4">
      <c r="A163">
        <v>160</v>
      </c>
      <c r="B163" s="452" t="s">
        <v>670</v>
      </c>
      <c r="C163" s="453" t="s">
        <v>671</v>
      </c>
      <c r="D163" s="453" t="s">
        <v>362</v>
      </c>
    </row>
    <row r="164" spans="1:4">
      <c r="A164">
        <v>161</v>
      </c>
      <c r="B164" s="452" t="s">
        <v>672</v>
      </c>
      <c r="C164" s="453" t="s">
        <v>673</v>
      </c>
      <c r="D164" s="453" t="s">
        <v>362</v>
      </c>
    </row>
    <row r="165" spans="1:4">
      <c r="A165">
        <v>162</v>
      </c>
      <c r="B165" s="452" t="s">
        <v>674</v>
      </c>
      <c r="C165" s="453" t="s">
        <v>675</v>
      </c>
      <c r="D165" s="453" t="s">
        <v>362</v>
      </c>
    </row>
    <row r="166" spans="1:4">
      <c r="A166">
        <v>163</v>
      </c>
      <c r="B166" s="452" t="s">
        <v>676</v>
      </c>
      <c r="C166" s="453" t="s">
        <v>677</v>
      </c>
      <c r="D166" s="453" t="s">
        <v>362</v>
      </c>
    </row>
    <row r="167" spans="1:4">
      <c r="A167">
        <v>164</v>
      </c>
      <c r="B167" s="452" t="s">
        <v>678</v>
      </c>
      <c r="C167" s="453" t="s">
        <v>679</v>
      </c>
      <c r="D167" s="453" t="s">
        <v>346</v>
      </c>
    </row>
    <row r="168" spans="1:4">
      <c r="A168">
        <v>165</v>
      </c>
      <c r="B168" s="452" t="s">
        <v>680</v>
      </c>
      <c r="C168" s="453" t="s">
        <v>681</v>
      </c>
      <c r="D168" s="453" t="s">
        <v>286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8" t="s">
        <v>276</v>
      </c>
      <c r="B3" s="486" t="s">
        <v>6</v>
      </c>
      <c r="C3" s="487"/>
      <c r="D3" s="486" t="s">
        <v>36</v>
      </c>
      <c r="E3" s="487"/>
    </row>
    <row r="4" spans="1:5" ht="20.100000000000001" customHeight="1">
      <c r="A4" s="489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0.20924273066377369</v>
      </c>
      <c r="C5" s="458">
        <v>0.79075726933622636</v>
      </c>
      <c r="D5" s="458">
        <v>0.28694188513571811</v>
      </c>
      <c r="E5" s="458">
        <v>0.71305811486428172</v>
      </c>
    </row>
    <row r="6" spans="1:5" ht="20.100000000000001" customHeight="1">
      <c r="A6" s="457" t="s">
        <v>274</v>
      </c>
      <c r="B6" s="458">
        <v>0.33718754281910973</v>
      </c>
      <c r="C6" s="458">
        <v>0.66281245718089032</v>
      </c>
      <c r="D6" s="458">
        <v>0.43545520305880064</v>
      </c>
      <c r="E6" s="458">
        <v>0.5645447969411993</v>
      </c>
    </row>
    <row r="7" spans="1:5" ht="20.100000000000001" customHeight="1">
      <c r="A7" s="457" t="s">
        <v>275</v>
      </c>
      <c r="B7" s="458">
        <v>0.26043534262586049</v>
      </c>
      <c r="C7" s="458">
        <v>0.73956465737413957</v>
      </c>
      <c r="D7" s="458">
        <v>0.39012960145960252</v>
      </c>
      <c r="E7" s="458">
        <v>0.60987039854039748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1"/>
    </row>
    <row r="8" spans="2:17" ht="15">
      <c r="B8" s="333"/>
      <c r="C8" s="334"/>
      <c r="H8" s="297"/>
      <c r="J8" s="491"/>
    </row>
    <row r="9" spans="2:17" ht="22.5" customHeight="1">
      <c r="B9" s="335"/>
      <c r="C9" s="336"/>
      <c r="H9" s="297"/>
      <c r="J9" s="491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1"/>
    </row>
    <row r="11" spans="2:17" ht="11.25" customHeight="1" thickBot="1">
      <c r="D11" s="311"/>
      <c r="E11" s="311"/>
      <c r="F11" s="311"/>
      <c r="G11" s="311"/>
      <c r="H11" s="311"/>
      <c r="I11" s="311"/>
      <c r="J11" s="491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3" t="s">
        <v>161</v>
      </c>
      <c r="F13" s="504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341</v>
      </c>
      <c r="D15" s="324"/>
      <c r="E15" s="428" t="s">
        <v>162</v>
      </c>
      <c r="F15" s="339">
        <f>Complementary_Inf!$F$15</f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165</v>
      </c>
      <c r="F18" s="327">
        <f>Complementary_Inf!$F$18</f>
        <v>97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16</v>
      </c>
      <c r="F20" s="328">
        <f>Complementary_Inf!$F$20</f>
        <v>14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9"/>
      <c r="D29" s="500"/>
      <c r="E29" s="494" t="s">
        <v>247</v>
      </c>
      <c r="F29" s="496" t="s">
        <v>206</v>
      </c>
      <c r="G29" s="497"/>
      <c r="H29" s="497"/>
      <c r="I29" s="498"/>
      <c r="J29" s="322"/>
    </row>
    <row r="30" spans="2:10" ht="45.75" thickBot="1">
      <c r="B30" s="316"/>
      <c r="C30" s="501"/>
      <c r="D30" s="502"/>
      <c r="E30" s="495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2" t="s">
        <v>246</v>
      </c>
      <c r="D31" s="493"/>
      <c r="E31" s="352">
        <f>Complementary_Inf!$E$31</f>
        <v>1857.3528501300002</v>
      </c>
      <c r="F31" s="353">
        <f>Complementary_Inf!$F$31</f>
        <v>8.0290714049999998</v>
      </c>
      <c r="G31" s="354">
        <f>Complementary_Inf!$G$31</f>
        <v>756.87041626000007</v>
      </c>
      <c r="H31" s="354">
        <f>Complementary_Inf!$H$31</f>
        <v>18876.141004900044</v>
      </c>
      <c r="I31" s="355">
        <f>Complementary_Inf!$I$31</f>
        <v>0</v>
      </c>
      <c r="J31" s="322"/>
    </row>
    <row r="32" spans="2:10">
      <c r="B32" s="316"/>
      <c r="C32" s="490" t="s">
        <v>256</v>
      </c>
      <c r="D32" s="490"/>
      <c r="E32" s="490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2019-10-01T12:15:37Z</dcterms:created>
  <dcterms:modified xsi:type="dcterms:W3CDTF">2019-10-01T12:15:38Z</dcterms:modified>
</cp:coreProperties>
</file>