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80101\Out\"/>
    </mc:Choice>
  </mc:AlternateContent>
  <bookViews>
    <workbookView xWindow="690" yWindow="585" windowWidth="16305" windowHeight="5745"/>
  </bookViews>
  <sheets>
    <sheet name="Ис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M316" i="1" s="1"/>
  <c r="L314" i="1"/>
  <c r="K314" i="1"/>
  <c r="K316" i="1" s="1"/>
  <c r="J314" i="1"/>
  <c r="J316" i="1" s="1"/>
  <c r="I314" i="1"/>
  <c r="I316" i="1" s="1"/>
  <c r="H314" i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N312" i="1" s="1"/>
  <c r="M64" i="1"/>
  <c r="L64" i="1"/>
  <c r="L312" i="1" s="1"/>
  <c r="K64" i="1"/>
  <c r="K312" i="1" s="1"/>
  <c r="J64" i="1"/>
  <c r="J312" i="1" s="1"/>
  <c r="I64" i="1"/>
  <c r="H64" i="1"/>
  <c r="H312" i="1" s="1"/>
  <c r="G64" i="1"/>
  <c r="G312" i="1" s="1"/>
  <c r="F64" i="1"/>
  <c r="F312" i="1" s="1"/>
  <c r="I312" i="1" l="1"/>
  <c r="M312" i="1"/>
  <c r="H316" i="1"/>
  <c r="L316" i="1"/>
</calcChain>
</file>

<file path=xl/sharedStrings.xml><?xml version="1.0" encoding="utf-8"?>
<sst xmlns="http://schemas.openxmlformats.org/spreadsheetml/2006/main" count="1433" uniqueCount="837">
  <si>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</si>
  <si>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</si>
  <si>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</si>
  <si>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</si>
  <si>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</si>
  <si>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</si>
  <si>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</si>
  <si>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</si>
  <si>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</si>
  <si>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</si>
  <si>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</si>
  <si>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</si>
  <si>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</si>
  <si>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</si>
  <si>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</si>
  <si>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</si>
  <si>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</si>
  <si>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</si>
  <si>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</si>
  <si>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</si>
  <si>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</si>
  <si>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</si>
  <si>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</si>
  <si>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</si>
  <si>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</si>
  <si>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</si>
  <si>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</si>
  <si>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</si>
  <si>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</si>
  <si>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</si>
  <si>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</si>
  <si>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</si>
  <si>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</si>
  <si>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</si>
  <si>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</si>
  <si>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</si>
  <si>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</si>
  <si>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</si>
  <si>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</si>
  <si>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</si>
  <si>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</si>
  <si>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</si>
  <si>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</si>
  <si>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</si>
  <si>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</si>
  <si>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</si>
  <si>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</si>
  <si>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</si>
  <si>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</si>
  <si>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</si>
  <si>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</si>
  <si>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</si>
  <si>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</si>
  <si>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</si>
  <si>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</si>
  <si>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</si>
  <si>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</si>
  <si>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</si>
  <si>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</si>
  <si>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</si>
  <si>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</si>
  <si>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</si>
  <si>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</si>
  <si>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</si>
  <si>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</si>
  <si>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</si>
  <si>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</si>
  <si>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</si>
  <si>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</si>
  <si>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</si>
  <si>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</si>
  <si>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</si>
  <si>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</si>
  <si>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</si>
  <si>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</si>
  <si>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</si>
  <si>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</si>
  <si>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</si>
  <si>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</si>
  <si>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</si>
  <si>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</si>
  <si>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</si>
  <si>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</si>
  <si>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</si>
  <si>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</si>
  <si>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</si>
  <si>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</si>
  <si>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</si>
  <si>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</si>
  <si>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</si>
  <si>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</si>
  <si>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</si>
  <si>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</si>
  <si>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</si>
  <si>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</si>
  <si>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</si>
  <si>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</si>
  <si>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</si>
  <si>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</si>
  <si>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</si>
  <si>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</si>
  <si>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</si>
  <si>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</si>
  <si>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</si>
  <si>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</si>
  <si>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</si>
  <si>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</si>
  <si>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</si>
  <si>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</si>
  <si>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</si>
  <si>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</si>
  <si>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</si>
  <si>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</si>
  <si>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</si>
  <si>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</si>
  <si>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</si>
  <si>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</si>
  <si>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</si>
  <si>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</si>
  <si>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</si>
  <si>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</si>
  <si>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</si>
  <si>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</si>
  <si>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</si>
  <si>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</si>
  <si>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</si>
  <si>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</si>
  <si>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</si>
  <si>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</si>
  <si>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</si>
  <si>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</si>
  <si>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</si>
  <si>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</si>
  <si>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</si>
  <si>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</si>
  <si>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</si>
  <si>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</si>
  <si>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</si>
  <si>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</si>
  <si>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</si>
  <si>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</si>
  <si>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</si>
  <si>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</si>
  <si>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</si>
  <si>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</si>
  <si>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</si>
  <si>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</si>
  <si>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</si>
  <si>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</si>
  <si>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</si>
  <si>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</si>
  <si>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</si>
  <si>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</si>
  <si>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</si>
  <si>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</si>
  <si>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</si>
  <si>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</si>
  <si>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</si>
  <si>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</si>
  <si>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</si>
  <si>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</si>
  <si>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</si>
  <si>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</si>
  <si>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</si>
  <si>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</si>
  <si>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</si>
  <si>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</si>
  <si>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</si>
  <si>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</si>
  <si>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</si>
  <si>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</si>
  <si>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</si>
  <si>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</si>
  <si>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</si>
  <si>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</si>
  <si>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</si>
  <si>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</si>
  <si>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</si>
  <si>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</si>
  <si>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</si>
  <si>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</si>
  <si>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</si>
  <si>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</si>
  <si>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</si>
  <si>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</si>
  <si>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</si>
  <si>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</si>
  <si>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</si>
  <si>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</si>
  <si>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</si>
  <si>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</si>
  <si>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</si>
  <si>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</si>
  <si>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</si>
  <si>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</si>
  <si>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</si>
  <si>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</si>
  <si>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</si>
  <si>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</si>
  <si>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</si>
  <si>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</si>
  <si>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</si>
  <si>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</si>
  <si>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</si>
  <si>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</si>
  <si>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</si>
  <si>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</si>
  <si>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</si>
  <si>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</si>
  <si>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</si>
  <si>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</si>
  <si>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</si>
  <si>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</si>
  <si>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</si>
  <si>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</si>
  <si>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</si>
  <si>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</si>
  <si>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</si>
  <si>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</si>
  <si>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</si>
  <si>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</si>
  <si>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</si>
  <si>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</si>
  <si>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</si>
  <si>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</si>
  <si>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</si>
  <si>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</si>
  <si>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</si>
  <si>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</si>
  <si>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</si>
  <si>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</si>
  <si>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</si>
  <si>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</si>
  <si>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</si>
  <si>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</si>
  <si>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</si>
  <si>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</si>
  <si>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</si>
  <si>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</si>
  <si>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</si>
  <si>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</si>
  <si>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</si>
  <si>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</si>
  <si>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</si>
  <si>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</si>
  <si>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</si>
  <si>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</si>
  <si>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</si>
  <si>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</si>
  <si>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</si>
  <si>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</si>
  <si>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</si>
  <si>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</si>
  <si>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</si>
  <si>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</si>
  <si>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</si>
  <si>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</si>
  <si>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</si>
  <si>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</si>
  <si>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</si>
  <si>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</si>
  <si>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</si>
  <si>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</si>
  <si>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</si>
  <si>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</si>
  <si>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</si>
  <si>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</si>
  <si>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</si>
  <si>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</si>
  <si>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</si>
  <si>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</si>
  <si>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</si>
  <si>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</si>
  <si>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</si>
  <si>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</si>
  <si>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</si>
  <si>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</si>
  <si>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</si>
  <si>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</si>
  <si>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</si>
  <si>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</si>
  <si>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</si>
  <si>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</si>
  <si>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</si>
  <si>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</si>
  <si>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</si>
  <si>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</si>
  <si>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</si>
  <si>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</si>
  <si>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</si>
  <si>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</si>
  <si>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</si>
  <si>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</si>
  <si>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</si>
  <si>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</si>
  <si>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</si>
  <si>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</si>
  <si>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</si>
  <si>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</si>
  <si>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</si>
  <si>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</si>
  <si>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</si>
  <si>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</si>
  <si>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</si>
  <si>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</si>
  <si>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</si>
  <si>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</si>
  <si>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</si>
  <si>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</si>
  <si>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</si>
  <si>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</si>
  <si>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</si>
  <si>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</si>
  <si>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</si>
  <si>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</si>
  <si>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</si>
  <si>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</si>
  <si>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</si>
  <si>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</si>
  <si>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</si>
  <si>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</si>
  <si>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</si>
  <si>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</si>
  <si>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</si>
  <si>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</si>
  <si>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</si>
  <si>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</si>
  <si>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</si>
  <si>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</si>
  <si>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</si>
  <si>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</si>
  <si>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</si>
  <si>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</si>
  <si>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</si>
  <si>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</si>
  <si>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</si>
  <si>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</si>
  <si>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</si>
  <si>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</si>
  <si>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</si>
  <si>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</si>
  <si>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</si>
  <si>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</si>
  <si>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</si>
  <si>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</si>
  <si>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</si>
  <si>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</si>
  <si>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</si>
  <si>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</si>
  <si>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</si>
  <si>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</si>
  <si>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</si>
  <si>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</si>
  <si>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</si>
  <si>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</si>
  <si>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</si>
  <si>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</si>
  <si>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</si>
  <si>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</si>
  <si>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</si>
  <si>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</si>
  <si>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</si>
  <si>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</si>
  <si>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</si>
  <si>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</si>
  <si>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</si>
  <si>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</si>
  <si>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</si>
  <si>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</si>
  <si>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</si>
  <si>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</si>
  <si>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</si>
  <si>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</si>
  <si>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</si>
  <si>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</si>
  <si>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</si>
  <si>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</si>
  <si>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</si>
  <si>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</si>
  <si>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</si>
  <si>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</si>
  <si>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</si>
  <si>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</si>
  <si>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</si>
  <si>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</si>
  <si>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</si>
  <si>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</si>
  <si>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</si>
  <si>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</si>
  <si>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</si>
  <si>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</si>
  <si>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</si>
  <si>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</si>
  <si>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</si>
  <si>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</si>
  <si>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</si>
  <si>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</si>
  <si>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</si>
  <si>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</si>
  <si>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</si>
  <si>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</si>
  <si>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</si>
  <si>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</si>
  <si>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</si>
  <si>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</si>
  <si>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</si>
  <si>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</si>
  <si>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</si>
  <si>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</si>
  <si>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</si>
  <si>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</si>
  <si>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</si>
  <si>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</si>
  <si>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</si>
  <si>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</si>
  <si>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</si>
  <si>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</si>
  <si>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</si>
  <si>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</si>
  <si>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</si>
  <si>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</si>
  <si>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</si>
  <si>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</si>
  <si>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</si>
  <si>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</si>
  <si>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</si>
  <si>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</si>
  <si>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</si>
  <si>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</si>
  <si>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</si>
  <si>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</si>
  <si>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</si>
  <si>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</si>
  <si>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</si>
  <si>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</si>
  <si>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</si>
  <si>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</si>
  <si>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</si>
  <si>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</si>
  <si>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</si>
  <si>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</si>
  <si>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</si>
  <si>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</si>
  <si>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</si>
  <si>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</si>
  <si>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</si>
  <si>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</si>
  <si>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</si>
  <si>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</si>
  <si>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</si>
  <si>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</si>
  <si>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</si>
  <si>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</si>
  <si>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</si>
  <si>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</si>
  <si>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</si>
  <si>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</si>
  <si>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</si>
  <si>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</si>
  <si>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</si>
  <si>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</si>
  <si>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</si>
  <si>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</si>
  <si>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</si>
  <si>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</si>
  <si>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</si>
  <si>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</si>
  <si>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</si>
  <si>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</si>
  <si>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</si>
  <si>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</si>
  <si>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</si>
  <si>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</si>
  <si>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</si>
  <si>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</si>
  <si>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</si>
  <si>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</si>
  <si>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</si>
  <si>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</si>
  <si>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</si>
  <si>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</si>
  <si>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</si>
  <si>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</si>
  <si>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</si>
  <si>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</si>
  <si>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</si>
  <si>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</si>
  <si>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</si>
  <si>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</si>
  <si>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</si>
  <si>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</si>
  <si>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</si>
  <si>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</si>
  <si>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</si>
  <si>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</si>
  <si>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</si>
  <si>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</si>
  <si>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</si>
  <si>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</si>
  <si>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</si>
  <si>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</si>
  <si>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</si>
  <si>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</si>
  <si>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</si>
  <si>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</si>
  <si>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</si>
  <si>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</si>
  <si>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</si>
  <si>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</si>
  <si>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</si>
  <si>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</si>
  <si>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</si>
  <si>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</si>
  <si>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</si>
  <si>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</si>
  <si>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</si>
  <si>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</si>
  <si>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</si>
  <si>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</si>
  <si>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</si>
  <si>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</si>
  <si>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</si>
  <si>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</si>
  <si>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</si>
  <si>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</si>
  <si>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</si>
  <si>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</si>
  <si>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</si>
  <si>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</si>
  <si>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</si>
  <si>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</si>
  <si>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</si>
  <si>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</si>
  <si>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</si>
  <si>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</si>
  <si>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</si>
  <si>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</si>
  <si>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</si>
  <si>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</si>
  <si>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</si>
  <si>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</si>
  <si>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</si>
  <si>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</si>
  <si>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</si>
  <si>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</si>
  <si>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</si>
  <si>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</si>
  <si>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</si>
  <si>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</si>
  <si>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</si>
  <si>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</si>
  <si>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</si>
  <si>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</si>
  <si>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</si>
  <si>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</si>
  <si>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</si>
  <si>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</si>
  <si>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</si>
  <si>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</si>
  <si>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</si>
  <si>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</si>
  <si>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</si>
  <si>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</si>
  <si>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</si>
  <si>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</si>
  <si>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</si>
  <si>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</si>
  <si>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</si>
  <si>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</si>
  <si>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</si>
  <si>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</si>
  <si>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</si>
  <si>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</si>
  <si>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</si>
  <si>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</si>
  <si>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</si>
  <si>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</si>
  <si>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</si>
  <si>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</si>
  <si>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</si>
  <si>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</si>
  <si>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</si>
  <si>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</si>
  <si>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</si>
  <si>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</si>
  <si>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</si>
  <si>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</si>
  <si>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</si>
  <si>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</si>
  <si>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</si>
  <si>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</si>
  <si>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</si>
  <si>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</si>
  <si>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</si>
  <si>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</si>
  <si>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</si>
  <si>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</si>
  <si>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</si>
  <si>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</si>
  <si>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</si>
  <si>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</si>
  <si>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</si>
  <si>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</si>
  <si>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</si>
  <si>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</si>
  <si>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</si>
  <si>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</si>
  <si>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</si>
  <si>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</si>
  <si>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</si>
  <si>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</si>
  <si>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</si>
  <si>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</si>
  <si>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</si>
  <si>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</si>
  <si>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</si>
  <si>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</si>
  <si>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</si>
  <si>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</si>
  <si>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</si>
  <si>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</si>
  <si>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</si>
  <si>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</si>
  <si>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</si>
  <si>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</si>
  <si>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</si>
  <si>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</si>
  <si>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</si>
  <si>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</si>
  <si>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</si>
  <si>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</si>
  <si>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</si>
  <si>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</si>
  <si>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</si>
  <si>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</si>
  <si>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</si>
  <si>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</si>
  <si>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</si>
  <si>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</si>
  <si>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</si>
  <si>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</si>
  <si>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</si>
  <si>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</si>
  <si>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</si>
  <si>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</si>
  <si>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</si>
  <si>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</si>
  <si>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</si>
  <si>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</si>
  <si>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</si>
  <si>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</si>
  <si>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</si>
  <si>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</si>
  <si>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</si>
  <si>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</si>
  <si>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</si>
  <si>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</si>
  <si>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</si>
  <si>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</si>
  <si>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</si>
  <si>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</si>
  <si>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</si>
  <si>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</si>
  <si>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</si>
  <si>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</si>
  <si>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</si>
  <si>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</si>
  <si>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</si>
  <si>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</si>
  <si>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</si>
  <si>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</si>
  <si>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</si>
  <si>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</si>
  <si>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</si>
  <si>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</si>
  <si>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</si>
  <si>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</si>
  <si>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</si>
  <si>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</si>
  <si>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</si>
  <si>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</si>
  <si>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</si>
  <si>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</si>
  <si>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</si>
  <si>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</si>
  <si>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</si>
  <si>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</si>
  <si>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</si>
  <si>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</si>
  <si>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</si>
  <si>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</si>
  <si>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</si>
  <si>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</si>
  <si>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</si>
  <si>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</si>
  <si>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</si>
  <si>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</si>
  <si>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</si>
  <si>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</si>
  <si>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</si>
  <si>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</si>
  <si>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</si>
  <si>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</si>
  <si>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</si>
  <si>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</si>
  <si>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</si>
  <si>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</si>
  <si>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</si>
  <si>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</si>
  <si>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</si>
  <si>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</si>
  <si>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</si>
  <si>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</si>
  <si>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</si>
  <si>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</si>
  <si>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</si>
  <si>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</si>
  <si>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</si>
  <si>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</si>
  <si>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</si>
  <si>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</si>
  <si>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</si>
  <si>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</si>
  <si>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</si>
  <si>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</si>
  <si>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</si>
  <si>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</si>
  <si>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</si>
  <si>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</si>
  <si>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</si>
  <si>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</si>
  <si>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</si>
  <si>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</si>
  <si>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</si>
  <si>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</si>
  <si>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</si>
  <si>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</si>
  <si>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</si>
  <si>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</si>
  <si>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</si>
  <si>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</si>
  <si>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</si>
  <si>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</si>
  <si>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</si>
  <si>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</si>
  <si>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</si>
  <si>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</si>
  <si>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</si>
  <si>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</si>
  <si>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</si>
  <si>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</si>
  <si>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</si>
  <si>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</si>
  <si>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</si>
  <si>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</si>
  <si>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</si>
  <si>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</si>
  <si>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</si>
  <si>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</si>
  <si>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</si>
  <si>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</si>
  <si>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</si>
  <si>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</si>
  <si>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</si>
  <si>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</si>
  <si>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</si>
  <si>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</si>
  <si>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</si>
  <si>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</si>
  <si>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</si>
  <si>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</si>
  <si>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</si>
  <si>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</si>
  <si>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</si>
  <si>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</si>
  <si>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</si>
  <si>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</si>
  <si>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</si>
  <si>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</si>
  <si>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</si>
  <si>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</si>
  <si>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</si>
  <si>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</si>
  <si>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</si>
  <si>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</si>
  <si>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</si>
  <si>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</si>
  <si>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</si>
  <si>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</si>
  <si>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</si>
  <si>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</si>
  <si>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</si>
  <si>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</si>
  <si>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</si>
  <si>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</si>
  <si>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</si>
  <si>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</si>
  <si>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</si>
  <si>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</si>
  <si>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</si>
  <si>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</si>
  <si>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</si>
  <si>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</si>
  <si>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</si>
  <si>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</si>
  <si>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</si>
  <si>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</si>
  <si>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</si>
  <si>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</si>
  <si>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</si>
  <si>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</si>
  <si>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</si>
  <si>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</si>
  <si>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</si>
  <si>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</si>
  <si>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</si>
  <si>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</si>
  <si>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</si>
  <si>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</si>
  <si>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</si>
  <si>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</si>
  <si>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</si>
  <si>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</si>
  <si>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</si>
  <si>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</si>
  <si>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</si>
  <si>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</si>
  <si>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</si>
  <si>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</si>
  <si>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</si>
  <si>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</si>
  <si>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</si>
  <si>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</si>
  <si>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</si>
  <si>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</si>
  <si>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2018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</si>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</sst>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9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6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10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7" fillId="2" borderId="12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1" fillId="2" borderId="12" xfId="4" applyFont="1" applyFill="1" applyBorder="1" applyProtection="1"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2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top" wrapText="1"/>
    </xf>
    <xf numFmtId="0" fontId="16" fillId="2" borderId="12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2" xfId="1" applyNumberFormat="1" applyFont="1" applyFill="1" applyBorder="1" applyAlignment="1" applyProtection="1">
      <alignment horizontal="centerContinuous" vertical="top"/>
    </xf>
    <xf numFmtId="164" fontId="3" fillId="3" borderId="12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2" xfId="1" applyNumberFormat="1" applyFont="1" applyFill="1" applyBorder="1" applyAlignment="1" applyProtection="1">
      <alignment horizontal="left" vertical="center" wrapText="1"/>
    </xf>
    <xf numFmtId="164" fontId="18" fillId="4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2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2" xfId="7" applyNumberFormat="1" applyFont="1" applyFill="1" applyBorder="1" applyAlignment="1" applyProtection="1">
      <alignment horizontal="center" vertical="center" wrapText="1"/>
    </xf>
    <xf numFmtId="3" fontId="23" fillId="9" borderId="12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2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2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2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2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4" xfId="6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D2" sqref="D2:O2"/>
    </sheetView>
  </sheetViews>
  <sheetFormatPr defaultColWidth="8.42578125" defaultRowHeight="11.25" x14ac:dyDescent="0.15"/>
  <cols>
    <col min="1" max="1" width="7.85546875" style="3" hidden="1" customWidth="1"/>
    <col min="2" max="2" width="7.5703125" style="4" hidden="1" customWidth="1"/>
    <col min="3" max="3" width="7.42578125" style="5" hidden="1" customWidth="1"/>
    <col min="4" max="4" width="7.5703125" style="4" customWidth="1"/>
    <col min="5" max="5" width="45.85546875" style="56" customWidth="1"/>
    <col min="6" max="15" width="16.140625" style="55" customWidth="1"/>
    <col min="16" max="16384" width="8.42578125" style="2"/>
  </cols>
  <sheetData>
    <row r="1" spans="1:48" x14ac:dyDescent="0.15">
      <c r="D1" s="58" t="s">
        <v>834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48" x14ac:dyDescent="0.15">
      <c r="D2" s="58" t="s">
        <v>835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48" ht="12" thickBot="1" x14ac:dyDescent="0.2">
      <c r="O3" s="57" t="s">
        <v>836</v>
      </c>
    </row>
    <row r="4" spans="1:48" x14ac:dyDescent="0.15">
      <c r="B4" s="65" t="s">
        <v>0</v>
      </c>
      <c r="C4" s="68" t="s">
        <v>1</v>
      </c>
      <c r="D4" s="74" t="s">
        <v>2</v>
      </c>
      <c r="E4" s="75" t="s">
        <v>3</v>
      </c>
      <c r="F4" s="76" t="s">
        <v>4</v>
      </c>
      <c r="G4" s="77"/>
      <c r="H4" s="77"/>
      <c r="I4" s="78"/>
      <c r="J4" s="78"/>
      <c r="K4" s="77"/>
      <c r="L4" s="77"/>
      <c r="M4" s="79" t="s">
        <v>5</v>
      </c>
      <c r="N4" s="80"/>
      <c r="O4" s="81"/>
    </row>
    <row r="5" spans="1:48" s="3" customFormat="1" x14ac:dyDescent="0.15">
      <c r="B5" s="66"/>
      <c r="C5" s="69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</row>
    <row r="6" spans="1:48" ht="32.1" customHeight="1" x14ac:dyDescent="0.15">
      <c r="B6" s="66"/>
      <c r="C6" s="69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</row>
    <row r="7" spans="1:48" ht="53.25" thickBot="1" x14ac:dyDescent="0.2">
      <c r="A7" s="1"/>
      <c r="B7" s="67"/>
      <c r="C7" s="70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</row>
    <row r="8" spans="1:48" s="8" customFormat="1" thickBot="1" x14ac:dyDescent="0.3">
      <c r="A8" s="6"/>
      <c r="B8" s="7"/>
      <c r="C8" s="7"/>
      <c r="D8" s="97"/>
      <c r="E8" s="98"/>
      <c r="F8" s="99" t="s">
        <v>21</v>
      </c>
      <c r="G8" s="99" t="s">
        <v>22</v>
      </c>
      <c r="H8" s="99" t="s">
        <v>23</v>
      </c>
      <c r="I8" s="99" t="s">
        <v>24</v>
      </c>
      <c r="J8" s="99" t="s">
        <v>25</v>
      </c>
      <c r="K8" s="99" t="s">
        <v>26</v>
      </c>
      <c r="L8" s="99" t="s">
        <v>27</v>
      </c>
      <c r="M8" s="99" t="s">
        <v>28</v>
      </c>
      <c r="N8" s="99" t="s">
        <v>29</v>
      </c>
      <c r="O8" s="100" t="s">
        <v>30</v>
      </c>
    </row>
    <row r="9" spans="1:48" s="13" customFormat="1" ht="12" thickBot="1" x14ac:dyDescent="0.3">
      <c r="A9" s="9"/>
      <c r="B9" s="10"/>
      <c r="C9" s="11"/>
      <c r="D9" s="101"/>
      <c r="E9" s="102" t="s">
        <v>31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25">
      <c r="A10" s="9"/>
      <c r="B10" s="14" t="s">
        <v>32</v>
      </c>
      <c r="C10" s="15" t="s">
        <v>33</v>
      </c>
      <c r="D10" s="105" t="s">
        <v>32</v>
      </c>
      <c r="E10" s="106" t="s">
        <v>34</v>
      </c>
      <c r="F10" s="16">
        <v>5.2532420045527397</v>
      </c>
      <c r="G10" s="16">
        <v>4.8464151819645904</v>
      </c>
      <c r="H10" s="16">
        <v>0.40682682258814601</v>
      </c>
      <c r="I10" s="16">
        <v>0</v>
      </c>
      <c r="J10" s="16">
        <v>0.40682682258814601</v>
      </c>
      <c r="K10" s="16">
        <v>0.40682682258814601</v>
      </c>
      <c r="L10" s="16">
        <v>0</v>
      </c>
      <c r="M10" s="16">
        <v>0</v>
      </c>
      <c r="N10" s="16">
        <v>0</v>
      </c>
      <c r="O10" s="25">
        <v>0</v>
      </c>
    </row>
    <row r="11" spans="1:48" s="12" customFormat="1" x14ac:dyDescent="0.25">
      <c r="A11" s="9"/>
      <c r="B11" s="17" t="s">
        <v>35</v>
      </c>
      <c r="C11" s="15" t="s">
        <v>36</v>
      </c>
      <c r="D11" s="105" t="s">
        <v>35</v>
      </c>
      <c r="E11" s="106" t="s">
        <v>37</v>
      </c>
      <c r="F11" s="16">
        <v>39.011723867601503</v>
      </c>
      <c r="G11" s="16">
        <v>42.649693835160797</v>
      </c>
      <c r="H11" s="16">
        <v>-3.63796996755927</v>
      </c>
      <c r="I11" s="16">
        <v>0</v>
      </c>
      <c r="J11" s="16">
        <v>-3.63796996755927</v>
      </c>
      <c r="K11" s="16">
        <v>2.0538760319276599</v>
      </c>
      <c r="L11" s="16">
        <v>5.6918459994869304</v>
      </c>
      <c r="M11" s="16">
        <v>0</v>
      </c>
      <c r="N11" s="16">
        <v>0</v>
      </c>
      <c r="O11" s="25">
        <v>0</v>
      </c>
    </row>
    <row r="12" spans="1:48" s="12" customFormat="1" x14ac:dyDescent="0.25">
      <c r="A12" s="9"/>
      <c r="B12" s="17" t="s">
        <v>38</v>
      </c>
      <c r="C12" s="15" t="s">
        <v>39</v>
      </c>
      <c r="D12" s="105" t="s">
        <v>38</v>
      </c>
      <c r="E12" s="106" t="s">
        <v>40</v>
      </c>
      <c r="F12" s="16">
        <v>30943.840183762699</v>
      </c>
      <c r="G12" s="16">
        <v>31159.662510039499</v>
      </c>
      <c r="H12" s="16">
        <v>-215.82232627684101</v>
      </c>
      <c r="I12" s="16">
        <v>0.29821052520262098</v>
      </c>
      <c r="J12" s="16">
        <v>-216.120536802044</v>
      </c>
      <c r="K12" s="16">
        <v>197.826504328889</v>
      </c>
      <c r="L12" s="16">
        <v>413.64883060572998</v>
      </c>
      <c r="M12" s="16">
        <v>0</v>
      </c>
      <c r="N12" s="16">
        <v>0</v>
      </c>
      <c r="O12" s="25">
        <v>0</v>
      </c>
    </row>
    <row r="13" spans="1:48" s="12" customFormat="1" x14ac:dyDescent="0.25">
      <c r="A13" s="9"/>
      <c r="B13" s="17" t="s">
        <v>41</v>
      </c>
      <c r="C13" s="15" t="s">
        <v>42</v>
      </c>
      <c r="D13" s="105" t="s">
        <v>41</v>
      </c>
      <c r="E13" s="106" t="s">
        <v>43</v>
      </c>
      <c r="F13" s="16">
        <v>4572.75664192763</v>
      </c>
      <c r="G13" s="16">
        <v>4069.39549642467</v>
      </c>
      <c r="H13" s="16">
        <v>503.36114550296202</v>
      </c>
      <c r="I13" s="16">
        <v>127.156680130213</v>
      </c>
      <c r="J13" s="16">
        <v>376.20446537275001</v>
      </c>
      <c r="K13" s="16">
        <v>514.06410055535787</v>
      </c>
      <c r="L13" s="16">
        <v>10.702955052395501</v>
      </c>
      <c r="M13" s="16">
        <v>67.572981606256704</v>
      </c>
      <c r="N13" s="16">
        <v>67.572981606256704</v>
      </c>
      <c r="O13" s="25">
        <v>0</v>
      </c>
    </row>
    <row r="14" spans="1:48" s="12" customFormat="1" x14ac:dyDescent="0.25">
      <c r="A14" s="9"/>
      <c r="B14" s="17" t="s">
        <v>44</v>
      </c>
      <c r="C14" s="15" t="s">
        <v>45</v>
      </c>
      <c r="D14" s="105" t="s">
        <v>44</v>
      </c>
      <c r="E14" s="106" t="s">
        <v>46</v>
      </c>
      <c r="F14" s="16">
        <v>526.82050928662102</v>
      </c>
      <c r="G14" s="16">
        <v>128.61918934421001</v>
      </c>
      <c r="H14" s="16">
        <v>398.20131994241098</v>
      </c>
      <c r="I14" s="16">
        <v>0.69444203318738496</v>
      </c>
      <c r="J14" s="16">
        <v>397.50687790922399</v>
      </c>
      <c r="K14" s="16">
        <v>418.53188181354699</v>
      </c>
      <c r="L14" s="16">
        <v>20.330561871135799</v>
      </c>
      <c r="M14" s="16">
        <v>211.38208270110201</v>
      </c>
      <c r="N14" s="16">
        <v>211.38208270110201</v>
      </c>
      <c r="O14" s="25">
        <v>0</v>
      </c>
    </row>
    <row r="15" spans="1:48" s="12" customFormat="1" x14ac:dyDescent="0.25">
      <c r="A15" s="9"/>
      <c r="B15" s="17" t="s">
        <v>47</v>
      </c>
      <c r="C15" s="15" t="s">
        <v>48</v>
      </c>
      <c r="D15" s="105" t="s">
        <v>47</v>
      </c>
      <c r="E15" s="106" t="s">
        <v>49</v>
      </c>
      <c r="F15" s="16">
        <v>665.23947683819301</v>
      </c>
      <c r="G15" s="16">
        <v>17.7820046911473</v>
      </c>
      <c r="H15" s="16">
        <v>647.457472147045</v>
      </c>
      <c r="I15" s="16">
        <v>0</v>
      </c>
      <c r="J15" s="16">
        <v>647.457472147045</v>
      </c>
      <c r="K15" s="16">
        <v>647.70671244999005</v>
      </c>
      <c r="L15" s="16">
        <v>0.24924030294463101</v>
      </c>
      <c r="M15" s="16">
        <v>103.04167899549699</v>
      </c>
      <c r="N15" s="16">
        <v>103.04167899549699</v>
      </c>
      <c r="O15" s="25">
        <v>0</v>
      </c>
    </row>
    <row r="16" spans="1:48" s="12" customFormat="1" x14ac:dyDescent="0.25">
      <c r="A16" s="9"/>
      <c r="B16" s="17" t="s">
        <v>50</v>
      </c>
      <c r="C16" s="15" t="s">
        <v>51</v>
      </c>
      <c r="D16" s="105" t="s">
        <v>50</v>
      </c>
      <c r="E16" s="106" t="s">
        <v>52</v>
      </c>
      <c r="F16" s="16">
        <v>3330.1356711142998</v>
      </c>
      <c r="G16" s="16">
        <v>3235.5918436909701</v>
      </c>
      <c r="H16" s="16">
        <v>94.543827423331507</v>
      </c>
      <c r="I16" s="16">
        <v>0.94884480832868701</v>
      </c>
      <c r="J16" s="16">
        <v>93.594982615002806</v>
      </c>
      <c r="K16" s="16">
        <v>104.704674745364</v>
      </c>
      <c r="L16" s="16">
        <v>10.1608473220327</v>
      </c>
      <c r="M16" s="16">
        <v>0</v>
      </c>
      <c r="N16" s="16">
        <v>0</v>
      </c>
      <c r="O16" s="25">
        <v>0</v>
      </c>
    </row>
    <row r="17" spans="1:15" s="12" customFormat="1" x14ac:dyDescent="0.25">
      <c r="A17" s="9"/>
      <c r="B17" s="17" t="s">
        <v>53</v>
      </c>
      <c r="C17" s="15" t="s">
        <v>54</v>
      </c>
      <c r="D17" s="105" t="s">
        <v>53</v>
      </c>
      <c r="E17" s="106" t="s">
        <v>55</v>
      </c>
      <c r="F17" s="16">
        <v>530.86198955865405</v>
      </c>
      <c r="G17" s="16">
        <v>447.63222070702602</v>
      </c>
      <c r="H17" s="16">
        <v>83.229768851627597</v>
      </c>
      <c r="I17" s="16">
        <v>0</v>
      </c>
      <c r="J17" s="16">
        <v>83.229768851627597</v>
      </c>
      <c r="K17" s="16">
        <v>85.018999631067302</v>
      </c>
      <c r="L17" s="16">
        <v>1.7892307794397599</v>
      </c>
      <c r="M17" s="16">
        <v>0</v>
      </c>
      <c r="N17" s="16">
        <v>0</v>
      </c>
      <c r="O17" s="25">
        <v>0</v>
      </c>
    </row>
    <row r="18" spans="1:15" s="12" customFormat="1" x14ac:dyDescent="0.25">
      <c r="A18" s="9"/>
      <c r="B18" s="17" t="s">
        <v>56</v>
      </c>
      <c r="C18" s="15" t="s">
        <v>57</v>
      </c>
      <c r="D18" s="105" t="s">
        <v>56</v>
      </c>
      <c r="E18" s="106" t="s">
        <v>58</v>
      </c>
      <c r="F18" s="16">
        <v>175217.39390096601</v>
      </c>
      <c r="G18" s="16">
        <v>134679.46243309299</v>
      </c>
      <c r="H18" s="16">
        <v>40537.9314678726</v>
      </c>
      <c r="I18" s="16">
        <v>11078.9771940553</v>
      </c>
      <c r="J18" s="16">
        <v>29458.9542738173</v>
      </c>
      <c r="K18" s="16">
        <v>44465.716299588785</v>
      </c>
      <c r="L18" s="16">
        <v>3927.7848317161597</v>
      </c>
      <c r="M18" s="16">
        <v>6670.2427531489639</v>
      </c>
      <c r="N18" s="16">
        <v>6787.0451152348278</v>
      </c>
      <c r="O18" s="25">
        <v>116.802362085864</v>
      </c>
    </row>
    <row r="19" spans="1:15" s="12" customFormat="1" x14ac:dyDescent="0.25">
      <c r="A19" s="9"/>
      <c r="B19" s="17" t="s">
        <v>59</v>
      </c>
      <c r="C19" s="15" t="s">
        <v>60</v>
      </c>
      <c r="D19" s="105" t="s">
        <v>59</v>
      </c>
      <c r="E19" s="106" t="s">
        <v>61</v>
      </c>
      <c r="F19" s="16">
        <v>1790.80121657788</v>
      </c>
      <c r="G19" s="16">
        <v>1855.35346267723</v>
      </c>
      <c r="H19" s="16">
        <v>-64.552246099356196</v>
      </c>
      <c r="I19" s="16">
        <v>8.3844164774996592</v>
      </c>
      <c r="J19" s="16">
        <v>-72.936662576855895</v>
      </c>
      <c r="K19" s="16">
        <v>65.434066052170394</v>
      </c>
      <c r="L19" s="16">
        <v>129.98631215152699</v>
      </c>
      <c r="M19" s="16">
        <v>0</v>
      </c>
      <c r="N19" s="16">
        <v>0</v>
      </c>
      <c r="O19" s="25">
        <v>0</v>
      </c>
    </row>
    <row r="20" spans="1:15" s="12" customFormat="1" x14ac:dyDescent="0.25">
      <c r="A20" s="9"/>
      <c r="B20" s="17" t="s">
        <v>62</v>
      </c>
      <c r="C20" s="15" t="s">
        <v>63</v>
      </c>
      <c r="D20" s="105" t="s">
        <v>62</v>
      </c>
      <c r="E20" s="106" t="s">
        <v>64</v>
      </c>
      <c r="F20" s="16">
        <v>1205.0860503444601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>
        <v>11.1976668710002</v>
      </c>
      <c r="N20" s="16">
        <v>11.1976668710002</v>
      </c>
      <c r="O20" s="25">
        <v>0</v>
      </c>
    </row>
    <row r="21" spans="1:15" s="12" customFormat="1" x14ac:dyDescent="0.25">
      <c r="A21" s="9"/>
      <c r="B21" s="17" t="s">
        <v>65</v>
      </c>
      <c r="C21" s="15" t="s">
        <v>66</v>
      </c>
      <c r="D21" s="105" t="s">
        <v>65</v>
      </c>
      <c r="E21" s="106" t="s">
        <v>67</v>
      </c>
      <c r="F21" s="16">
        <v>327.66723660216502</v>
      </c>
      <c r="G21" s="16">
        <v>404.25845622548098</v>
      </c>
      <c r="H21" s="16">
        <v>-76.591219623315197</v>
      </c>
      <c r="I21" s="16">
        <v>3.4722101659370001E-3</v>
      </c>
      <c r="J21" s="16">
        <v>-76.594691833481207</v>
      </c>
      <c r="K21" s="16">
        <v>57.255034005058398</v>
      </c>
      <c r="L21" s="16">
        <v>133.846253628374</v>
      </c>
      <c r="M21" s="16">
        <v>0</v>
      </c>
      <c r="N21" s="16">
        <v>0</v>
      </c>
      <c r="O21" s="25">
        <v>0</v>
      </c>
    </row>
    <row r="22" spans="1:15" s="12" customFormat="1" x14ac:dyDescent="0.25">
      <c r="A22" s="9"/>
      <c r="B22" s="17" t="s">
        <v>68</v>
      </c>
      <c r="C22" s="15" t="s">
        <v>69</v>
      </c>
      <c r="D22" s="105" t="s">
        <v>68</v>
      </c>
      <c r="E22" s="106" t="s">
        <v>70</v>
      </c>
      <c r="F22" s="16">
        <v>-3.7648250333313003E-2</v>
      </c>
      <c r="G22" s="16">
        <v>0</v>
      </c>
      <c r="H22" s="16">
        <v>-3.7648250333313003E-2</v>
      </c>
      <c r="I22" s="16">
        <v>0</v>
      </c>
      <c r="J22" s="16">
        <v>-3.7648250333313003E-2</v>
      </c>
      <c r="K22" s="16">
        <v>0</v>
      </c>
      <c r="L22" s="16">
        <v>3.7648250333313003E-2</v>
      </c>
      <c r="M22" s="16">
        <v>0</v>
      </c>
      <c r="N22" s="16">
        <v>0</v>
      </c>
      <c r="O22" s="25">
        <v>0</v>
      </c>
    </row>
    <row r="23" spans="1:15" s="12" customFormat="1" x14ac:dyDescent="0.25">
      <c r="A23" s="9"/>
      <c r="B23" s="17" t="s">
        <v>71</v>
      </c>
      <c r="C23" s="15" t="s">
        <v>72</v>
      </c>
      <c r="D23" s="105" t="s">
        <v>71</v>
      </c>
      <c r="E23" s="106" t="s">
        <v>73</v>
      </c>
      <c r="F23" s="16">
        <v>3034.5601836802498</v>
      </c>
      <c r="G23" s="16">
        <v>1076.8628719168801</v>
      </c>
      <c r="H23" s="16">
        <v>1957.6973117633599</v>
      </c>
      <c r="I23" s="16">
        <v>1162.0582980183699</v>
      </c>
      <c r="J23" s="16">
        <v>795.63901374499198</v>
      </c>
      <c r="K23" s="16">
        <v>1959.0147770912749</v>
      </c>
      <c r="L23" s="16">
        <v>1.31746532791458</v>
      </c>
      <c r="M23" s="16">
        <v>1140.0080082919401</v>
      </c>
      <c r="N23" s="16">
        <v>1140.0080082919401</v>
      </c>
      <c r="O23" s="25">
        <v>0</v>
      </c>
    </row>
    <row r="24" spans="1:15" s="12" customFormat="1" x14ac:dyDescent="0.25">
      <c r="A24" s="9"/>
      <c r="B24" s="17" t="s">
        <v>74</v>
      </c>
      <c r="C24" s="15" t="s">
        <v>75</v>
      </c>
      <c r="D24" s="105" t="s">
        <v>74</v>
      </c>
      <c r="E24" s="106" t="s">
        <v>76</v>
      </c>
      <c r="F24" s="16">
        <v>3005.75713091138</v>
      </c>
      <c r="G24" s="16">
        <v>2698.09158288147</v>
      </c>
      <c r="H24" s="16">
        <v>307.66554802991101</v>
      </c>
      <c r="I24" s="16">
        <v>0</v>
      </c>
      <c r="J24" s="16">
        <v>307.66554802991101</v>
      </c>
      <c r="K24" s="16">
        <v>313.84043505267158</v>
      </c>
      <c r="L24" s="16">
        <v>6.1748870227609203</v>
      </c>
      <c r="M24" s="16">
        <v>94.458347970322606</v>
      </c>
      <c r="N24" s="16">
        <v>94.458347970322606</v>
      </c>
      <c r="O24" s="25">
        <v>0</v>
      </c>
    </row>
    <row r="25" spans="1:15" s="12" customFormat="1" x14ac:dyDescent="0.25">
      <c r="A25" s="9"/>
      <c r="B25" s="17" t="s">
        <v>77</v>
      </c>
      <c r="C25" s="15" t="s">
        <v>78</v>
      </c>
      <c r="D25" s="105" t="s">
        <v>77</v>
      </c>
      <c r="E25" s="106" t="s">
        <v>79</v>
      </c>
      <c r="F25" s="16">
        <v>8410.6472611172303</v>
      </c>
      <c r="G25" s="16">
        <v>7470.5257400188702</v>
      </c>
      <c r="H25" s="16">
        <v>940.12152109836097</v>
      </c>
      <c r="I25" s="16">
        <v>-0.55168300000000003</v>
      </c>
      <c r="J25" s="16">
        <v>940.673204098361</v>
      </c>
      <c r="K25" s="16">
        <v>1633.205901006306</v>
      </c>
      <c r="L25" s="16">
        <v>693.08437990794403</v>
      </c>
      <c r="M25" s="16">
        <v>191.78199799693601</v>
      </c>
      <c r="N25" s="16">
        <v>193.077368996936</v>
      </c>
      <c r="O25" s="25">
        <v>1.2953710000000001</v>
      </c>
    </row>
    <row r="26" spans="1:15" s="12" customFormat="1" x14ac:dyDescent="0.25">
      <c r="A26" s="9"/>
      <c r="B26" s="17" t="s">
        <v>80</v>
      </c>
      <c r="C26" s="15" t="s">
        <v>81</v>
      </c>
      <c r="D26" s="105" t="s">
        <v>80</v>
      </c>
      <c r="E26" s="106" t="s">
        <v>82</v>
      </c>
      <c r="F26" s="16">
        <v>-4.9932572420968997</v>
      </c>
      <c r="G26" s="16">
        <v>3.5260708897678299</v>
      </c>
      <c r="H26" s="16">
        <v>-8.5193281318647198</v>
      </c>
      <c r="I26" s="16">
        <v>0</v>
      </c>
      <c r="J26" s="16">
        <v>-8.5193281318647198</v>
      </c>
      <c r="K26" s="16">
        <v>31.100000000509699</v>
      </c>
      <c r="L26" s="16">
        <v>39.619328132374399</v>
      </c>
      <c r="M26" s="16">
        <v>0</v>
      </c>
      <c r="N26" s="16">
        <v>0</v>
      </c>
      <c r="O26" s="25">
        <v>0</v>
      </c>
    </row>
    <row r="27" spans="1:15" s="12" customFormat="1" x14ac:dyDescent="0.25">
      <c r="A27" s="9"/>
      <c r="B27" s="17" t="s">
        <v>83</v>
      </c>
      <c r="C27" s="15" t="s">
        <v>84</v>
      </c>
      <c r="D27" s="105" t="s">
        <v>83</v>
      </c>
      <c r="E27" s="106" t="s">
        <v>85</v>
      </c>
      <c r="F27" s="16">
        <v>732.98914140513796</v>
      </c>
      <c r="G27" s="16">
        <v>716.30259166568806</v>
      </c>
      <c r="H27" s="16">
        <v>16.686549739449301</v>
      </c>
      <c r="I27" s="16">
        <v>0</v>
      </c>
      <c r="J27" s="16">
        <v>16.686549739449301</v>
      </c>
      <c r="K27" s="16">
        <v>19.075717393469201</v>
      </c>
      <c r="L27" s="16">
        <v>2.3891676540199098</v>
      </c>
      <c r="M27" s="16">
        <v>1.10959969</v>
      </c>
      <c r="N27" s="16">
        <v>1.10959969</v>
      </c>
      <c r="O27" s="25">
        <v>0</v>
      </c>
    </row>
    <row r="28" spans="1:15" s="12" customFormat="1" x14ac:dyDescent="0.25">
      <c r="A28" s="9"/>
      <c r="B28" s="17" t="s">
        <v>86</v>
      </c>
      <c r="C28" s="15" t="s">
        <v>87</v>
      </c>
      <c r="D28" s="105" t="s">
        <v>86</v>
      </c>
      <c r="E28" s="106" t="s">
        <v>88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5">
        <v>0</v>
      </c>
    </row>
    <row r="29" spans="1:15" s="12" customFormat="1" x14ac:dyDescent="0.25">
      <c r="A29" s="9"/>
      <c r="B29" s="17" t="s">
        <v>89</v>
      </c>
      <c r="C29" s="15" t="s">
        <v>90</v>
      </c>
      <c r="D29" s="105" t="s">
        <v>89</v>
      </c>
      <c r="E29" s="106" t="s">
        <v>91</v>
      </c>
      <c r="F29" s="16">
        <v>32.407289640497098</v>
      </c>
      <c r="G29" s="16">
        <v>69.981311118006701</v>
      </c>
      <c r="H29" s="16">
        <v>-37.574021477509604</v>
      </c>
      <c r="I29" s="16">
        <v>0</v>
      </c>
      <c r="J29" s="16">
        <v>-37.574021477509604</v>
      </c>
      <c r="K29" s="16">
        <v>1.5965676787079099</v>
      </c>
      <c r="L29" s="16">
        <v>39.170589156217602</v>
      </c>
      <c r="M29" s="16">
        <v>0</v>
      </c>
      <c r="N29" s="16">
        <v>0</v>
      </c>
      <c r="O29" s="25">
        <v>0</v>
      </c>
    </row>
    <row r="30" spans="1:15" s="12" customFormat="1" x14ac:dyDescent="0.25">
      <c r="A30" s="9"/>
      <c r="B30" s="17" t="s">
        <v>92</v>
      </c>
      <c r="C30" s="15" t="s">
        <v>93</v>
      </c>
      <c r="D30" s="105" t="s">
        <v>92</v>
      </c>
      <c r="E30" s="106" t="s">
        <v>94</v>
      </c>
      <c r="F30" s="16">
        <v>259.04459740738503</v>
      </c>
      <c r="G30" s="16">
        <v>265.23153218300899</v>
      </c>
      <c r="H30" s="16">
        <v>-6.1869347756243904</v>
      </c>
      <c r="I30" s="16">
        <v>0</v>
      </c>
      <c r="J30" s="16">
        <v>-6.1869347756243904</v>
      </c>
      <c r="K30" s="16">
        <v>8.4064360252904908</v>
      </c>
      <c r="L30" s="16">
        <v>14.593370800914901</v>
      </c>
      <c r="M30" s="16">
        <v>0</v>
      </c>
      <c r="N30" s="16">
        <v>0</v>
      </c>
      <c r="O30" s="25">
        <v>0</v>
      </c>
    </row>
    <row r="31" spans="1:15" s="12" customFormat="1" x14ac:dyDescent="0.25">
      <c r="A31" s="9"/>
      <c r="B31" s="17" t="s">
        <v>95</v>
      </c>
      <c r="C31" s="15" t="s">
        <v>96</v>
      </c>
      <c r="D31" s="105" t="s">
        <v>95</v>
      </c>
      <c r="E31" s="106" t="s">
        <v>97</v>
      </c>
      <c r="F31" s="16">
        <v>-0.36281541271440798</v>
      </c>
      <c r="G31" s="16">
        <v>0.394268981552652</v>
      </c>
      <c r="H31" s="16">
        <v>-0.75708439426705998</v>
      </c>
      <c r="I31" s="16">
        <v>0</v>
      </c>
      <c r="J31" s="16">
        <v>-0.75708439426705998</v>
      </c>
      <c r="K31" s="16">
        <v>0.23095789163760699</v>
      </c>
      <c r="L31" s="16">
        <v>0.98804228590466703</v>
      </c>
      <c r="M31" s="16">
        <v>0</v>
      </c>
      <c r="N31" s="16">
        <v>0</v>
      </c>
      <c r="O31" s="25">
        <v>0</v>
      </c>
    </row>
    <row r="32" spans="1:15" s="12" customFormat="1" x14ac:dyDescent="0.25">
      <c r="A32" s="9"/>
      <c r="B32" s="17" t="s">
        <v>98</v>
      </c>
      <c r="C32" s="15" t="s">
        <v>99</v>
      </c>
      <c r="D32" s="105" t="s">
        <v>98</v>
      </c>
      <c r="E32" s="106" t="s">
        <v>100</v>
      </c>
      <c r="F32" s="16">
        <v>-19849.424193638599</v>
      </c>
      <c r="G32" s="16">
        <v>24.0725743759727</v>
      </c>
      <c r="H32" s="16">
        <v>-19873.4967680146</v>
      </c>
      <c r="I32" s="16">
        <v>1598.10984840179</v>
      </c>
      <c r="J32" s="16">
        <v>-21471.6066164164</v>
      </c>
      <c r="K32" s="16">
        <v>5018.0727012474399</v>
      </c>
      <c r="L32" s="16">
        <v>24891.569469262002</v>
      </c>
      <c r="M32" s="16">
        <v>1201.64622137175</v>
      </c>
      <c r="N32" s="16">
        <v>1201.64622137175</v>
      </c>
      <c r="O32" s="25">
        <v>0</v>
      </c>
    </row>
    <row r="33" spans="1:15" s="12" customFormat="1" x14ac:dyDescent="0.25">
      <c r="A33" s="9"/>
      <c r="B33" s="17" t="s">
        <v>101</v>
      </c>
      <c r="C33" s="15" t="s">
        <v>102</v>
      </c>
      <c r="D33" s="105" t="s">
        <v>101</v>
      </c>
      <c r="E33" s="106" t="s">
        <v>103</v>
      </c>
      <c r="F33" s="16">
        <v>610.19924674876995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>
        <v>22.364000000000001</v>
      </c>
      <c r="N33" s="16">
        <v>22.364000000000001</v>
      </c>
      <c r="O33" s="25">
        <v>0</v>
      </c>
    </row>
    <row r="34" spans="1:15" s="12" customFormat="1" x14ac:dyDescent="0.25">
      <c r="A34" s="9"/>
      <c r="B34" s="17" t="s">
        <v>104</v>
      </c>
      <c r="C34" s="15" t="s">
        <v>105</v>
      </c>
      <c r="D34" s="105" t="s">
        <v>104</v>
      </c>
      <c r="E34" s="106" t="s">
        <v>106</v>
      </c>
      <c r="F34" s="16">
        <v>2816.4324516838701</v>
      </c>
      <c r="G34" s="16">
        <v>2351.72661421372</v>
      </c>
      <c r="H34" s="16">
        <v>464.70583747015002</v>
      </c>
      <c r="I34" s="16">
        <v>139.32521056530999</v>
      </c>
      <c r="J34" s="16">
        <v>325.38062690484003</v>
      </c>
      <c r="K34" s="16">
        <v>472.09691440839799</v>
      </c>
      <c r="L34" s="16">
        <v>7.3910769382472905</v>
      </c>
      <c r="M34" s="16">
        <v>177.42976400000001</v>
      </c>
      <c r="N34" s="16">
        <v>177.535506</v>
      </c>
      <c r="O34" s="25">
        <v>0.105742</v>
      </c>
    </row>
    <row r="35" spans="1:15" s="12" customFormat="1" x14ac:dyDescent="0.25">
      <c r="A35" s="9"/>
      <c r="B35" s="17" t="s">
        <v>107</v>
      </c>
      <c r="C35" s="15" t="s">
        <v>108</v>
      </c>
      <c r="D35" s="105" t="s">
        <v>107</v>
      </c>
      <c r="E35" s="106" t="s">
        <v>109</v>
      </c>
      <c r="F35" s="16" t="s">
        <v>20</v>
      </c>
      <c r="G35" s="16" t="s">
        <v>20</v>
      </c>
      <c r="H35" s="16">
        <v>194.47429375516001</v>
      </c>
      <c r="I35" s="16">
        <v>0</v>
      </c>
      <c r="J35" s="16">
        <v>194.47429375516001</v>
      </c>
      <c r="K35" s="16">
        <v>225.9409503931065</v>
      </c>
      <c r="L35" s="16">
        <v>31.466656637946301</v>
      </c>
      <c r="M35" s="16" t="s">
        <v>20</v>
      </c>
      <c r="N35" s="16" t="s">
        <v>20</v>
      </c>
      <c r="O35" s="25" t="s">
        <v>20</v>
      </c>
    </row>
    <row r="36" spans="1:15" s="12" customFormat="1" x14ac:dyDescent="0.25">
      <c r="A36" s="9"/>
      <c r="B36" s="17" t="s">
        <v>110</v>
      </c>
      <c r="C36" s="15" t="s">
        <v>111</v>
      </c>
      <c r="D36" s="105" t="s">
        <v>110</v>
      </c>
      <c r="E36" s="106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5">
        <v>0</v>
      </c>
    </row>
    <row r="37" spans="1:15" s="12" customFormat="1" x14ac:dyDescent="0.25">
      <c r="A37" s="9"/>
      <c r="B37" s="17" t="s">
        <v>113</v>
      </c>
      <c r="C37" s="15" t="s">
        <v>114</v>
      </c>
      <c r="D37" s="105" t="s">
        <v>113</v>
      </c>
      <c r="E37" s="106" t="s">
        <v>115</v>
      </c>
      <c r="F37" s="16">
        <v>1545.5344395130801</v>
      </c>
      <c r="G37" s="16">
        <v>2089.3333419629798</v>
      </c>
      <c r="H37" s="16">
        <v>-543.79890244989804</v>
      </c>
      <c r="I37" s="16">
        <v>0</v>
      </c>
      <c r="J37" s="16">
        <v>-543.79890244989804</v>
      </c>
      <c r="K37" s="16">
        <v>48.665902395454502</v>
      </c>
      <c r="L37" s="16">
        <v>592.464804845353</v>
      </c>
      <c r="M37" s="16">
        <v>0</v>
      </c>
      <c r="N37" s="16">
        <v>0</v>
      </c>
      <c r="O37" s="25">
        <v>0</v>
      </c>
    </row>
    <row r="38" spans="1:15" s="12" customFormat="1" x14ac:dyDescent="0.25">
      <c r="A38" s="9"/>
      <c r="B38" s="17" t="s">
        <v>116</v>
      </c>
      <c r="C38" s="15" t="s">
        <v>117</v>
      </c>
      <c r="D38" s="105" t="s">
        <v>116</v>
      </c>
      <c r="E38" s="106" t="s">
        <v>118</v>
      </c>
      <c r="F38" s="16">
        <v>49.101312881923903</v>
      </c>
      <c r="G38" s="107">
        <v>155.90741323829701</v>
      </c>
      <c r="H38" s="16">
        <v>-106.80610035637299</v>
      </c>
      <c r="I38" s="16">
        <v>0</v>
      </c>
      <c r="J38" s="16">
        <v>-106.80610035637299</v>
      </c>
      <c r="K38" s="16">
        <v>40.311646907282999</v>
      </c>
      <c r="L38" s="16">
        <v>147.11774726365601</v>
      </c>
      <c r="M38" s="16">
        <v>0</v>
      </c>
      <c r="N38" s="16">
        <v>0</v>
      </c>
      <c r="O38" s="25">
        <v>0</v>
      </c>
    </row>
    <row r="39" spans="1:15" s="12" customFormat="1" x14ac:dyDescent="0.25">
      <c r="A39" s="9"/>
      <c r="B39" s="17" t="s">
        <v>119</v>
      </c>
      <c r="C39" s="15" t="s">
        <v>120</v>
      </c>
      <c r="D39" s="105" t="s">
        <v>119</v>
      </c>
      <c r="E39" s="106" t="s">
        <v>121</v>
      </c>
      <c r="F39" s="16">
        <v>314.97486301664901</v>
      </c>
      <c r="G39" s="16">
        <v>248.151744386373</v>
      </c>
      <c r="H39" s="16">
        <v>66.823118630276397</v>
      </c>
      <c r="I39" s="16">
        <v>5.1999999999999997E-5</v>
      </c>
      <c r="J39" s="16">
        <v>66.823066630276401</v>
      </c>
      <c r="K39" s="16">
        <v>71.701015300941194</v>
      </c>
      <c r="L39" s="16">
        <v>4.8778966706647902</v>
      </c>
      <c r="M39" s="16">
        <v>5.1999999999999997E-5</v>
      </c>
      <c r="N39" s="16">
        <v>5.1999999999999997E-5</v>
      </c>
      <c r="O39" s="25">
        <v>0</v>
      </c>
    </row>
    <row r="40" spans="1:15" s="12" customFormat="1" x14ac:dyDescent="0.25">
      <c r="A40" s="9"/>
      <c r="B40" s="17" t="s">
        <v>122</v>
      </c>
      <c r="C40" s="15" t="s">
        <v>123</v>
      </c>
      <c r="D40" s="105" t="s">
        <v>122</v>
      </c>
      <c r="E40" s="106" t="s">
        <v>124</v>
      </c>
      <c r="F40" s="16">
        <v>-19103.885513501598</v>
      </c>
      <c r="G40" s="16">
        <v>11284.0523228238</v>
      </c>
      <c r="H40" s="16">
        <v>-30387.9378363254</v>
      </c>
      <c r="I40" s="16">
        <v>-669.09529514953704</v>
      </c>
      <c r="J40" s="16">
        <v>-29718.842541175902</v>
      </c>
      <c r="K40" s="16">
        <v>2480.3138751470001</v>
      </c>
      <c r="L40" s="16">
        <v>32868.251711472403</v>
      </c>
      <c r="M40" s="16">
        <v>1156.2746552849601</v>
      </c>
      <c r="N40" s="16">
        <v>1156.2746552849601</v>
      </c>
      <c r="O40" s="25">
        <v>0</v>
      </c>
    </row>
    <row r="41" spans="1:15" s="12" customFormat="1" x14ac:dyDescent="0.25">
      <c r="A41" s="9"/>
      <c r="B41" s="17" t="s">
        <v>125</v>
      </c>
      <c r="C41" s="15" t="s">
        <v>126</v>
      </c>
      <c r="D41" s="105" t="s">
        <v>125</v>
      </c>
      <c r="E41" s="106" t="s">
        <v>127</v>
      </c>
      <c r="F41" s="16">
        <v>125.587094533799</v>
      </c>
      <c r="G41" s="16">
        <v>74.0620315315049</v>
      </c>
      <c r="H41" s="16">
        <v>51.525063002294303</v>
      </c>
      <c r="I41" s="16">
        <v>0</v>
      </c>
      <c r="J41" s="16">
        <v>51.525063002294303</v>
      </c>
      <c r="K41" s="16">
        <v>54.989656207710802</v>
      </c>
      <c r="L41" s="16">
        <v>3.4645932054164401</v>
      </c>
      <c r="M41" s="16">
        <v>0</v>
      </c>
      <c r="N41" s="16">
        <v>0</v>
      </c>
      <c r="O41" s="25">
        <v>0</v>
      </c>
    </row>
    <row r="42" spans="1:15" s="12" customFormat="1" x14ac:dyDescent="0.25">
      <c r="A42" s="9"/>
      <c r="B42" s="17" t="s">
        <v>128</v>
      </c>
      <c r="C42" s="15" t="s">
        <v>129</v>
      </c>
      <c r="D42" s="105" t="s">
        <v>128</v>
      </c>
      <c r="E42" s="106" t="s">
        <v>130</v>
      </c>
      <c r="F42" s="16">
        <v>177.08639098827399</v>
      </c>
      <c r="G42" s="16">
        <v>154.08469580259501</v>
      </c>
      <c r="H42" s="16">
        <v>23.0016951856791</v>
      </c>
      <c r="I42" s="16">
        <v>0.61947057110912795</v>
      </c>
      <c r="J42" s="16">
        <v>22.3822246145699</v>
      </c>
      <c r="K42" s="16">
        <v>29.2383826121312</v>
      </c>
      <c r="L42" s="16">
        <v>6.2366874264521597</v>
      </c>
      <c r="M42" s="16">
        <v>0</v>
      </c>
      <c r="N42" s="16">
        <v>0</v>
      </c>
      <c r="O42" s="25">
        <v>0</v>
      </c>
    </row>
    <row r="43" spans="1:15" s="12" customFormat="1" x14ac:dyDescent="0.25">
      <c r="A43" s="9"/>
      <c r="B43" s="17" t="s">
        <v>131</v>
      </c>
      <c r="C43" s="15" t="s">
        <v>132</v>
      </c>
      <c r="D43" s="105" t="s">
        <v>131</v>
      </c>
      <c r="E43" s="106" t="s">
        <v>133</v>
      </c>
      <c r="F43" s="16">
        <v>1322.7496807052901</v>
      </c>
      <c r="G43" s="16">
        <v>1231.90740091208</v>
      </c>
      <c r="H43" s="16">
        <v>90.842279793213905</v>
      </c>
      <c r="I43" s="16">
        <v>0</v>
      </c>
      <c r="J43" s="16">
        <v>90.842279793213905</v>
      </c>
      <c r="K43" s="16">
        <v>146.33085704060099</v>
      </c>
      <c r="L43" s="16">
        <v>55.488577247387298</v>
      </c>
      <c r="M43" s="16">
        <v>0</v>
      </c>
      <c r="N43" s="16">
        <v>0</v>
      </c>
      <c r="O43" s="25">
        <v>0</v>
      </c>
    </row>
    <row r="44" spans="1:15" s="12" customFormat="1" x14ac:dyDescent="0.25">
      <c r="A44" s="18"/>
      <c r="B44" s="17" t="s">
        <v>134</v>
      </c>
      <c r="C44" s="15" t="s">
        <v>135</v>
      </c>
      <c r="D44" s="105" t="s">
        <v>134</v>
      </c>
      <c r="E44" s="106" t="s">
        <v>136</v>
      </c>
      <c r="F44" s="16">
        <v>1366.4571367230201</v>
      </c>
      <c r="G44" s="16">
        <v>1288.17944196702</v>
      </c>
      <c r="H44" s="16">
        <v>78.277694755996507</v>
      </c>
      <c r="I44" s="16">
        <v>0</v>
      </c>
      <c r="J44" s="16">
        <v>78.277694755996507</v>
      </c>
      <c r="K44" s="16">
        <v>87.345708953271597</v>
      </c>
      <c r="L44" s="16">
        <v>9.0680141972751205</v>
      </c>
      <c r="M44" s="16">
        <v>0</v>
      </c>
      <c r="N44" s="16">
        <v>0</v>
      </c>
      <c r="O44" s="25">
        <v>0</v>
      </c>
    </row>
    <row r="45" spans="1:15" s="12" customFormat="1" x14ac:dyDescent="0.25">
      <c r="A45" s="9"/>
      <c r="B45" s="17" t="s">
        <v>137</v>
      </c>
      <c r="C45" s="15" t="s">
        <v>138</v>
      </c>
      <c r="D45" s="105" t="s">
        <v>137</v>
      </c>
      <c r="E45" s="106" t="s">
        <v>139</v>
      </c>
      <c r="F45" s="16">
        <v>48493.315565029203</v>
      </c>
      <c r="G45" s="16">
        <v>42954.652469743298</v>
      </c>
      <c r="H45" s="16">
        <v>5538.6630952858904</v>
      </c>
      <c r="I45" s="16">
        <v>-11.7649977197506</v>
      </c>
      <c r="J45" s="16">
        <v>5550.4280930056402</v>
      </c>
      <c r="K45" s="16">
        <v>8941.0538719917204</v>
      </c>
      <c r="L45" s="16">
        <v>3402.3907767058299</v>
      </c>
      <c r="M45" s="16">
        <v>1636.5059589241625</v>
      </c>
      <c r="N45" s="16">
        <v>1701.6755869241626</v>
      </c>
      <c r="O45" s="25">
        <v>65.169628000000003</v>
      </c>
    </row>
    <row r="46" spans="1:15" s="12" customFormat="1" x14ac:dyDescent="0.25">
      <c r="A46" s="9"/>
      <c r="B46" s="17" t="s">
        <v>140</v>
      </c>
      <c r="C46" s="15" t="s">
        <v>141</v>
      </c>
      <c r="D46" s="105" t="s">
        <v>140</v>
      </c>
      <c r="E46" s="106" t="s">
        <v>142</v>
      </c>
      <c r="F46" s="16">
        <v>8.8195902112454192</v>
      </c>
      <c r="G46" s="16">
        <v>0.84518237705975696</v>
      </c>
      <c r="H46" s="16">
        <v>7.9744078341856603</v>
      </c>
      <c r="I46" s="16">
        <v>0</v>
      </c>
      <c r="J46" s="16">
        <v>7.9744078341856603</v>
      </c>
      <c r="K46" s="16">
        <v>8.2618540243546708</v>
      </c>
      <c r="L46" s="16">
        <v>0.28744619016901202</v>
      </c>
      <c r="M46" s="16">
        <v>0</v>
      </c>
      <c r="N46" s="16">
        <v>0</v>
      </c>
      <c r="O46" s="25">
        <v>0</v>
      </c>
    </row>
    <row r="47" spans="1:15" s="12" customFormat="1" x14ac:dyDescent="0.25">
      <c r="A47" s="9"/>
      <c r="B47" s="17" t="s">
        <v>143</v>
      </c>
      <c r="C47" s="15" t="s">
        <v>144</v>
      </c>
      <c r="D47" s="105" t="s">
        <v>143</v>
      </c>
      <c r="E47" s="106" t="s">
        <v>145</v>
      </c>
      <c r="F47" s="16">
        <v>505.784632413346</v>
      </c>
      <c r="G47" s="16">
        <v>300.71446918998703</v>
      </c>
      <c r="H47" s="16">
        <v>205.07016322336</v>
      </c>
      <c r="I47" s="16">
        <v>0</v>
      </c>
      <c r="J47" s="16">
        <v>205.07016322336</v>
      </c>
      <c r="K47" s="16">
        <v>206.35536616903821</v>
      </c>
      <c r="L47" s="16">
        <v>1.2852029456785099</v>
      </c>
      <c r="M47" s="16">
        <v>175.69366078589999</v>
      </c>
      <c r="N47" s="16">
        <v>175.69366078589999</v>
      </c>
      <c r="O47" s="25">
        <v>0</v>
      </c>
    </row>
    <row r="48" spans="1:15" s="12" customFormat="1" x14ac:dyDescent="0.25">
      <c r="A48" s="9"/>
      <c r="B48" s="17" t="s">
        <v>146</v>
      </c>
      <c r="C48" s="15" t="s">
        <v>147</v>
      </c>
      <c r="D48" s="105" t="s">
        <v>146</v>
      </c>
      <c r="E48" s="106" t="s">
        <v>148</v>
      </c>
      <c r="F48" s="16">
        <v>665.58486765910595</v>
      </c>
      <c r="G48" s="16">
        <v>660.21898535424805</v>
      </c>
      <c r="H48" s="16">
        <v>5.3658823048571502</v>
      </c>
      <c r="I48" s="16">
        <v>66.983380822149897</v>
      </c>
      <c r="J48" s="16">
        <v>-61.617498517292802</v>
      </c>
      <c r="K48" s="16">
        <v>121.14009677508781</v>
      </c>
      <c r="L48" s="16">
        <v>115.774214470231</v>
      </c>
      <c r="M48" s="16">
        <v>66.887732820927695</v>
      </c>
      <c r="N48" s="16">
        <v>66.917592820927695</v>
      </c>
      <c r="O48" s="25">
        <v>2.9860000000000001E-2</v>
      </c>
    </row>
    <row r="49" spans="1:15" s="12" customFormat="1" x14ac:dyDescent="0.25">
      <c r="A49" s="9"/>
      <c r="B49" s="17" t="s">
        <v>149</v>
      </c>
      <c r="C49" s="15" t="s">
        <v>150</v>
      </c>
      <c r="D49" s="105" t="s">
        <v>149</v>
      </c>
      <c r="E49" s="106" t="s">
        <v>151</v>
      </c>
      <c r="F49" s="16">
        <v>227.66993906863601</v>
      </c>
      <c r="G49" s="16">
        <v>225.83359202858401</v>
      </c>
      <c r="H49" s="16">
        <v>1.83634704005219</v>
      </c>
      <c r="I49" s="16">
        <v>0</v>
      </c>
      <c r="J49" s="16">
        <v>1.83634704005219</v>
      </c>
      <c r="K49" s="16">
        <v>8.4863984810241302</v>
      </c>
      <c r="L49" s="16">
        <v>6.6500514409719402</v>
      </c>
      <c r="M49" s="16">
        <v>0</v>
      </c>
      <c r="N49" s="16">
        <v>0</v>
      </c>
      <c r="O49" s="25">
        <v>0</v>
      </c>
    </row>
    <row r="50" spans="1:15" s="12" customFormat="1" x14ac:dyDescent="0.25">
      <c r="A50" s="9"/>
      <c r="B50" s="17" t="s">
        <v>152</v>
      </c>
      <c r="C50" s="15" t="s">
        <v>153</v>
      </c>
      <c r="D50" s="105" t="s">
        <v>152</v>
      </c>
      <c r="E50" s="106" t="s">
        <v>154</v>
      </c>
      <c r="F50" s="16">
        <v>29.390668810089998</v>
      </c>
      <c r="G50" s="16">
        <v>19.705506434564601</v>
      </c>
      <c r="H50" s="16">
        <v>9.6851623755253904</v>
      </c>
      <c r="I50" s="16">
        <v>0.93236475991402801</v>
      </c>
      <c r="J50" s="16">
        <v>8.7527976156113603</v>
      </c>
      <c r="K50" s="16">
        <v>10.4752395555248</v>
      </c>
      <c r="L50" s="16">
        <v>0.79007717999942595</v>
      </c>
      <c r="M50" s="16">
        <v>0</v>
      </c>
      <c r="N50" s="16">
        <v>0</v>
      </c>
      <c r="O50" s="25">
        <v>0</v>
      </c>
    </row>
    <row r="51" spans="1:15" s="12" customFormat="1" x14ac:dyDescent="0.25">
      <c r="A51" s="9"/>
      <c r="B51" s="17" t="s">
        <v>155</v>
      </c>
      <c r="C51" s="15" t="s">
        <v>156</v>
      </c>
      <c r="D51" s="105" t="s">
        <v>155</v>
      </c>
      <c r="E51" s="106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08"/>
    </row>
    <row r="52" spans="1:15" s="12" customFormat="1" x14ac:dyDescent="0.25">
      <c r="A52" s="9"/>
      <c r="B52" s="17" t="s">
        <v>158</v>
      </c>
      <c r="C52" s="15" t="s">
        <v>159</v>
      </c>
      <c r="D52" s="105" t="s">
        <v>158</v>
      </c>
      <c r="E52" s="106" t="s">
        <v>160</v>
      </c>
      <c r="F52" s="16">
        <v>6.1791589561332003E-2</v>
      </c>
      <c r="G52" s="16">
        <v>3.7323299999999997E-2</v>
      </c>
      <c r="H52" s="16">
        <v>2.4468289561331999E-2</v>
      </c>
      <c r="I52" s="16">
        <v>0</v>
      </c>
      <c r="J52" s="16">
        <v>2.4468289561331999E-2</v>
      </c>
      <c r="K52" s="16">
        <v>9.8610214970188001E-2</v>
      </c>
      <c r="L52" s="16">
        <v>7.4141925408856002E-2</v>
      </c>
      <c r="M52" s="16">
        <v>0</v>
      </c>
      <c r="N52" s="16">
        <v>0</v>
      </c>
      <c r="O52" s="25">
        <v>0</v>
      </c>
    </row>
    <row r="53" spans="1:15" s="12" customFormat="1" x14ac:dyDescent="0.25">
      <c r="A53" s="9"/>
      <c r="B53" s="17" t="s">
        <v>161</v>
      </c>
      <c r="C53" s="15" t="s">
        <v>162</v>
      </c>
      <c r="D53" s="105" t="s">
        <v>161</v>
      </c>
      <c r="E53" s="106" t="s">
        <v>163</v>
      </c>
      <c r="F53" s="16">
        <v>1566.58054483147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>
        <v>0</v>
      </c>
      <c r="N53" s="16">
        <v>0</v>
      </c>
      <c r="O53" s="25">
        <v>0</v>
      </c>
    </row>
    <row r="54" spans="1:15" s="12" customFormat="1" x14ac:dyDescent="0.25">
      <c r="A54" s="9"/>
      <c r="B54" s="17" t="s">
        <v>164</v>
      </c>
      <c r="C54" s="15" t="s">
        <v>165</v>
      </c>
      <c r="D54" s="105" t="s">
        <v>164</v>
      </c>
      <c r="E54" s="106" t="s">
        <v>166</v>
      </c>
      <c r="F54" s="16">
        <v>161.209303050698</v>
      </c>
      <c r="G54" s="16">
        <v>116.51390382648</v>
      </c>
      <c r="H54" s="16">
        <v>44.695399224217503</v>
      </c>
      <c r="I54" s="16">
        <v>0</v>
      </c>
      <c r="J54" s="16">
        <v>44.695399224217503</v>
      </c>
      <c r="K54" s="16">
        <v>44.8282075283986</v>
      </c>
      <c r="L54" s="16">
        <v>0.132808304181051</v>
      </c>
      <c r="M54" s="16">
        <v>0</v>
      </c>
      <c r="N54" s="16">
        <v>0</v>
      </c>
      <c r="O54" s="25">
        <v>0</v>
      </c>
    </row>
    <row r="55" spans="1:15" s="12" customFormat="1" x14ac:dyDescent="0.25">
      <c r="A55" s="9"/>
      <c r="B55" s="17" t="s">
        <v>167</v>
      </c>
      <c r="C55" s="15" t="s">
        <v>168</v>
      </c>
      <c r="D55" s="105" t="s">
        <v>167</v>
      </c>
      <c r="E55" s="106" t="s">
        <v>169</v>
      </c>
      <c r="F55" s="16">
        <v>270.391640765761</v>
      </c>
      <c r="G55" s="16">
        <v>194.383480337393</v>
      </c>
      <c r="H55" s="16">
        <v>76.008160428368498</v>
      </c>
      <c r="I55" s="16">
        <v>0</v>
      </c>
      <c r="J55" s="16">
        <v>76.008160428368498</v>
      </c>
      <c r="K55" s="16">
        <v>76.036591792279495</v>
      </c>
      <c r="L55" s="16">
        <v>2.8431363911092002E-2</v>
      </c>
      <c r="M55" s="16">
        <v>0</v>
      </c>
      <c r="N55" s="16">
        <v>0</v>
      </c>
      <c r="O55" s="25">
        <v>0</v>
      </c>
    </row>
    <row r="56" spans="1:15" s="12" customFormat="1" x14ac:dyDescent="0.25">
      <c r="A56" s="9"/>
      <c r="B56" s="17" t="s">
        <v>170</v>
      </c>
      <c r="C56" s="15" t="s">
        <v>171</v>
      </c>
      <c r="D56" s="105" t="s">
        <v>170</v>
      </c>
      <c r="E56" s="106" t="s">
        <v>172</v>
      </c>
      <c r="F56" s="16">
        <v>6381.6335611202303</v>
      </c>
      <c r="G56" s="16">
        <v>6185.2238825123804</v>
      </c>
      <c r="H56" s="16">
        <v>196.40967860785199</v>
      </c>
      <c r="I56" s="16">
        <v>0</v>
      </c>
      <c r="J56" s="16">
        <v>196.40967860785199</v>
      </c>
      <c r="K56" s="16">
        <v>202.15299683839999</v>
      </c>
      <c r="L56" s="16">
        <v>5.7433182305473904</v>
      </c>
      <c r="M56" s="16">
        <v>0</v>
      </c>
      <c r="N56" s="16">
        <v>0</v>
      </c>
      <c r="O56" s="25">
        <v>0</v>
      </c>
    </row>
    <row r="57" spans="1:15" s="12" customFormat="1" x14ac:dyDescent="0.25">
      <c r="A57" s="9"/>
      <c r="B57" s="17" t="s">
        <v>173</v>
      </c>
      <c r="C57" s="15" t="s">
        <v>174</v>
      </c>
      <c r="D57" s="105" t="s">
        <v>173</v>
      </c>
      <c r="E57" s="106" t="s">
        <v>175</v>
      </c>
      <c r="F57" s="16">
        <v>183.010291118575</v>
      </c>
      <c r="G57" s="16">
        <v>126.56720041645799</v>
      </c>
      <c r="H57" s="16">
        <v>56.443090702116599</v>
      </c>
      <c r="I57" s="16">
        <v>13.490611595907</v>
      </c>
      <c r="J57" s="16">
        <v>42.952479106209601</v>
      </c>
      <c r="K57" s="16">
        <v>84.121696290348098</v>
      </c>
      <c r="L57" s="16">
        <v>27.678605588231498</v>
      </c>
      <c r="M57" s="16">
        <v>0</v>
      </c>
      <c r="N57" s="16">
        <v>0</v>
      </c>
      <c r="O57" s="25">
        <v>0</v>
      </c>
    </row>
    <row r="58" spans="1:15" s="12" customFormat="1" x14ac:dyDescent="0.25">
      <c r="A58" s="9"/>
      <c r="B58" s="17" t="s">
        <v>176</v>
      </c>
      <c r="C58" s="15" t="s">
        <v>177</v>
      </c>
      <c r="D58" s="105" t="s">
        <v>176</v>
      </c>
      <c r="E58" s="106" t="s">
        <v>178</v>
      </c>
      <c r="F58" s="16">
        <v>20160.3099776089</v>
      </c>
      <c r="G58" s="16">
        <v>14675.331558688</v>
      </c>
      <c r="H58" s="16">
        <v>5484.9784189208503</v>
      </c>
      <c r="I58" s="16">
        <v>-97.743068230463905</v>
      </c>
      <c r="J58" s="16">
        <v>5582.7214871513197</v>
      </c>
      <c r="K58" s="16">
        <v>7471.5279400968802</v>
      </c>
      <c r="L58" s="16">
        <v>1986.5495211760301</v>
      </c>
      <c r="M58" s="16">
        <v>2134.8029604655917</v>
      </c>
      <c r="N58" s="16">
        <v>2163.4255374655918</v>
      </c>
      <c r="O58" s="25">
        <v>28.622577</v>
      </c>
    </row>
    <row r="59" spans="1:15" s="12" customFormat="1" x14ac:dyDescent="0.25">
      <c r="A59" s="9"/>
      <c r="B59" s="17" t="s">
        <v>179</v>
      </c>
      <c r="C59" s="15" t="s">
        <v>180</v>
      </c>
      <c r="D59" s="105" t="s">
        <v>179</v>
      </c>
      <c r="E59" s="106" t="s">
        <v>181</v>
      </c>
      <c r="F59" s="16">
        <v>9489.53592195288</v>
      </c>
      <c r="G59" s="16">
        <v>9427.8457322644808</v>
      </c>
      <c r="H59" s="16">
        <v>61.690189688392799</v>
      </c>
      <c r="I59" s="16">
        <v>-6.9999999999999999E-6</v>
      </c>
      <c r="J59" s="16">
        <v>61.690196688392803</v>
      </c>
      <c r="K59" s="16">
        <v>63.726350076925499</v>
      </c>
      <c r="L59" s="16">
        <v>2.0361603885327102</v>
      </c>
      <c r="M59" s="16">
        <v>1.036105083E-5</v>
      </c>
      <c r="N59" s="16">
        <v>1.7361050830000001E-5</v>
      </c>
      <c r="O59" s="25">
        <v>6.9999999999999999E-6</v>
      </c>
    </row>
    <row r="60" spans="1:15" s="12" customFormat="1" x14ac:dyDescent="0.25">
      <c r="A60" s="9"/>
      <c r="B60" s="17" t="s">
        <v>182</v>
      </c>
      <c r="C60" s="15" t="s">
        <v>183</v>
      </c>
      <c r="D60" s="105" t="s">
        <v>182</v>
      </c>
      <c r="E60" s="106" t="s">
        <v>184</v>
      </c>
      <c r="F60" s="16">
        <v>3658.0120615511601</v>
      </c>
      <c r="G60" s="16">
        <v>3006.14669989515</v>
      </c>
      <c r="H60" s="16">
        <v>651.86536165601103</v>
      </c>
      <c r="I60" s="16">
        <v>50.080629836443997</v>
      </c>
      <c r="J60" s="16">
        <v>601.78473181956701</v>
      </c>
      <c r="K60" s="16">
        <v>653.29825177768896</v>
      </c>
      <c r="L60" s="16">
        <v>1.4328901216780601</v>
      </c>
      <c r="M60" s="16">
        <v>0</v>
      </c>
      <c r="N60" s="16">
        <v>0</v>
      </c>
      <c r="O60" s="25">
        <v>0</v>
      </c>
    </row>
    <row r="61" spans="1:15" s="12" customFormat="1" x14ac:dyDescent="0.25">
      <c r="A61" s="9"/>
      <c r="B61" s="17" t="s">
        <v>185</v>
      </c>
      <c r="C61" s="15" t="s">
        <v>186</v>
      </c>
      <c r="D61" s="105" t="s">
        <v>185</v>
      </c>
      <c r="E61" s="106" t="s">
        <v>187</v>
      </c>
      <c r="F61" s="16">
        <v>9091.22409048392</v>
      </c>
      <c r="G61" s="16">
        <v>7831.5190886963801</v>
      </c>
      <c r="H61" s="16">
        <v>1259.7050017875399</v>
      </c>
      <c r="I61" s="16">
        <v>17.148874760074101</v>
      </c>
      <c r="J61" s="16">
        <v>1242.55612702747</v>
      </c>
      <c r="K61" s="16">
        <v>1566.6201914929052</v>
      </c>
      <c r="L61" s="16">
        <v>306.91518970536299</v>
      </c>
      <c r="M61" s="16">
        <v>953.95821338621897</v>
      </c>
      <c r="N61" s="16">
        <v>964.37669438621901</v>
      </c>
      <c r="O61" s="25">
        <v>10.418481</v>
      </c>
    </row>
    <row r="62" spans="1:15" s="12" customFormat="1" ht="21.75" thickBot="1" x14ac:dyDescent="0.3">
      <c r="A62" s="9"/>
      <c r="B62" s="17" t="s">
        <v>188</v>
      </c>
      <c r="C62" s="15" t="s">
        <v>189</v>
      </c>
      <c r="D62" s="105" t="s">
        <v>188</v>
      </c>
      <c r="E62" s="106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5">
        <v>0</v>
      </c>
    </row>
    <row r="63" spans="1:15" s="22" customFormat="1" ht="21.75" thickBot="1" x14ac:dyDescent="0.3">
      <c r="A63" s="20"/>
      <c r="B63" s="21" t="s">
        <v>191</v>
      </c>
      <c r="C63" s="15" t="s">
        <v>192</v>
      </c>
      <c r="D63" s="105" t="s">
        <v>193</v>
      </c>
      <c r="E63" s="109" t="s">
        <v>194</v>
      </c>
      <c r="F63" s="16" t="s">
        <v>20</v>
      </c>
      <c r="G63" s="16" t="s">
        <v>20</v>
      </c>
      <c r="H63" s="16" t="s">
        <v>20</v>
      </c>
      <c r="I63" s="16" t="s">
        <v>20</v>
      </c>
      <c r="J63" s="16" t="s">
        <v>20</v>
      </c>
      <c r="K63" s="16" t="s">
        <v>20</v>
      </c>
      <c r="L63" s="16" t="s">
        <v>20</v>
      </c>
      <c r="M63" s="16" t="s">
        <v>20</v>
      </c>
      <c r="N63" s="16" t="s">
        <v>20</v>
      </c>
      <c r="O63" s="25" t="s">
        <v>20</v>
      </c>
    </row>
    <row r="64" spans="1:15" s="22" customFormat="1" ht="31.5" x14ac:dyDescent="0.25">
      <c r="A64" s="20"/>
      <c r="B64" s="61" t="s">
        <v>195</v>
      </c>
      <c r="C64" s="71"/>
      <c r="D64" s="59" t="s">
        <v>196</v>
      </c>
      <c r="E64" s="110" t="s">
        <v>197</v>
      </c>
      <c r="F64" s="111">
        <f>SUM(F10:F62)</f>
        <v>304892.22708302666</v>
      </c>
      <c r="G64" s="111">
        <f t="shared" ref="G64:O64" si="0">SUM(G10:G62)</f>
        <v>292973.1863518444</v>
      </c>
      <c r="H64" s="111">
        <f t="shared" si="0"/>
        <v>8731.6491830122432</v>
      </c>
      <c r="I64" s="111">
        <f t="shared" si="0"/>
        <v>13486.056950471215</v>
      </c>
      <c r="J64" s="111">
        <f t="shared" si="0"/>
        <v>-4754.4077674589944</v>
      </c>
      <c r="K64" s="111">
        <f t="shared" si="0"/>
        <v>78658.381041883491</v>
      </c>
      <c r="L64" s="111">
        <f t="shared" si="0"/>
        <v>69926.731858871208</v>
      </c>
      <c r="M64" s="111">
        <f t="shared" si="0"/>
        <v>16016.35834667258</v>
      </c>
      <c r="N64" s="111">
        <f t="shared" si="0"/>
        <v>16238.802374758445</v>
      </c>
      <c r="O64" s="112">
        <f t="shared" si="0"/>
        <v>222.44402808586403</v>
      </c>
    </row>
    <row r="65" spans="1:48" s="22" customFormat="1" ht="32.25" thickBot="1" x14ac:dyDescent="0.3">
      <c r="A65" s="20"/>
      <c r="B65" s="60"/>
      <c r="C65" s="72"/>
      <c r="D65" s="113"/>
      <c r="E65" s="114" t="s">
        <v>198</v>
      </c>
      <c r="F65" s="111" t="str">
        <f>IF(COUNTA(F10:F63)&gt;0,IF(F63="c","c",SUM(F63:F64)),"")</f>
        <v>c</v>
      </c>
      <c r="G65" s="111" t="str">
        <f t="shared" ref="G65:O65" si="1">IF(COUNTA(G10:G63)&gt;0,IF(G63="c","c",SUM(G63:G64)),"")</f>
        <v>c</v>
      </c>
      <c r="H65" s="111" t="str">
        <f t="shared" si="1"/>
        <v>c</v>
      </c>
      <c r="I65" s="111" t="str">
        <f t="shared" si="1"/>
        <v>c</v>
      </c>
      <c r="J65" s="111" t="str">
        <f t="shared" si="1"/>
        <v>c</v>
      </c>
      <c r="K65" s="111" t="str">
        <f t="shared" si="1"/>
        <v>c</v>
      </c>
      <c r="L65" s="111" t="str">
        <f t="shared" si="1"/>
        <v>c</v>
      </c>
      <c r="M65" s="111" t="str">
        <f t="shared" si="1"/>
        <v>c</v>
      </c>
      <c r="N65" s="111" t="str">
        <f t="shared" si="1"/>
        <v>c</v>
      </c>
      <c r="O65" s="112" t="str">
        <f t="shared" si="1"/>
        <v>c</v>
      </c>
    </row>
    <row r="66" spans="1:48" s="12" customFormat="1" ht="12" thickBot="1" x14ac:dyDescent="0.3">
      <c r="A66" s="15"/>
      <c r="B66" s="23"/>
      <c r="C66" s="15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48" s="13" customFormat="1" ht="12" thickBot="1" x14ac:dyDescent="0.3">
      <c r="A67" s="9"/>
      <c r="B67" s="11"/>
      <c r="C67" s="15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25">
      <c r="A68" s="9"/>
      <c r="B68" s="24" t="s">
        <v>201</v>
      </c>
      <c r="C68" s="15" t="s">
        <v>202</v>
      </c>
      <c r="D68" s="105" t="s">
        <v>201</v>
      </c>
      <c r="E68" s="106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25" t="s">
        <v>20</v>
      </c>
    </row>
    <row r="69" spans="1:48" s="12" customFormat="1" x14ac:dyDescent="0.25">
      <c r="A69" s="9"/>
      <c r="B69" s="24" t="s">
        <v>204</v>
      </c>
      <c r="C69" s="15" t="s">
        <v>205</v>
      </c>
      <c r="D69" s="105" t="s">
        <v>204</v>
      </c>
      <c r="E69" s="106" t="s">
        <v>206</v>
      </c>
      <c r="F69" s="16">
        <v>61.452877181908903</v>
      </c>
      <c r="G69" s="16">
        <v>61.304924230587602</v>
      </c>
      <c r="H69" s="16">
        <v>0.14795295132125399</v>
      </c>
      <c r="I69" s="16">
        <v>0</v>
      </c>
      <c r="J69" s="16">
        <v>0.14795295132125399</v>
      </c>
      <c r="K69" s="16">
        <v>0.21723799999999999</v>
      </c>
      <c r="L69" s="16">
        <v>6.9285048678746006E-2</v>
      </c>
      <c r="M69" s="16">
        <v>0</v>
      </c>
      <c r="N69" s="16">
        <v>0</v>
      </c>
      <c r="O69" s="25">
        <v>0</v>
      </c>
    </row>
    <row r="70" spans="1:48" s="12" customFormat="1" x14ac:dyDescent="0.25">
      <c r="A70" s="9"/>
      <c r="B70" s="24" t="s">
        <v>207</v>
      </c>
      <c r="C70" s="15" t="s">
        <v>208</v>
      </c>
      <c r="D70" s="105" t="s">
        <v>207</v>
      </c>
      <c r="E70" s="106" t="s">
        <v>209</v>
      </c>
      <c r="F70" s="16" t="s">
        <v>20</v>
      </c>
      <c r="G70" s="16" t="s">
        <v>20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20</v>
      </c>
      <c r="N70" s="16" t="s">
        <v>20</v>
      </c>
      <c r="O70" s="25" t="s">
        <v>20</v>
      </c>
    </row>
    <row r="71" spans="1:48" s="12" customFormat="1" x14ac:dyDescent="0.25">
      <c r="A71" s="9"/>
      <c r="B71" s="24" t="s">
        <v>210</v>
      </c>
      <c r="C71" s="15" t="s">
        <v>211</v>
      </c>
      <c r="D71" s="105" t="s">
        <v>210</v>
      </c>
      <c r="E71" s="106" t="s">
        <v>212</v>
      </c>
      <c r="F71" s="16" t="s">
        <v>20</v>
      </c>
      <c r="G71" s="16" t="s">
        <v>20</v>
      </c>
      <c r="H71" s="16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  <c r="O71" s="25" t="s">
        <v>20</v>
      </c>
    </row>
    <row r="72" spans="1:48" s="12" customFormat="1" ht="12" thickBot="1" x14ac:dyDescent="0.3">
      <c r="A72" s="9"/>
      <c r="B72" s="24" t="s">
        <v>213</v>
      </c>
      <c r="C72" s="15" t="s">
        <v>214</v>
      </c>
      <c r="D72" s="105" t="s">
        <v>213</v>
      </c>
      <c r="E72" s="106" t="s">
        <v>215</v>
      </c>
      <c r="F72" s="16">
        <v>1.0481015955275901</v>
      </c>
      <c r="G72" s="16">
        <v>1.3113033780954</v>
      </c>
      <c r="H72" s="16">
        <v>-0.26320178256781501</v>
      </c>
      <c r="I72" s="16">
        <v>0</v>
      </c>
      <c r="J72" s="16">
        <v>-0.26320178256781501</v>
      </c>
      <c r="K72" s="16">
        <v>4.7824000579563E-2</v>
      </c>
      <c r="L72" s="16">
        <v>0.311025783147377</v>
      </c>
      <c r="M72" s="16">
        <v>0</v>
      </c>
      <c r="N72" s="16">
        <v>0</v>
      </c>
      <c r="O72" s="25">
        <v>0</v>
      </c>
    </row>
    <row r="73" spans="1:48" s="22" customFormat="1" ht="21" x14ac:dyDescent="0.25">
      <c r="A73" s="20"/>
      <c r="B73" s="26" t="s">
        <v>216</v>
      </c>
      <c r="C73" s="15" t="s">
        <v>217</v>
      </c>
      <c r="D73" s="105" t="s">
        <v>216</v>
      </c>
      <c r="E73" s="109" t="s">
        <v>194</v>
      </c>
      <c r="F73" s="16">
        <v>3.3159451998441014</v>
      </c>
      <c r="G73" s="16">
        <v>1.4591256952468679</v>
      </c>
      <c r="H73" s="16">
        <v>1.8568195045972309</v>
      </c>
      <c r="I73" s="16">
        <v>0</v>
      </c>
      <c r="J73" s="16">
        <v>1.8568195045972309</v>
      </c>
      <c r="K73" s="16">
        <v>1.99824791975587</v>
      </c>
      <c r="L73" s="16">
        <v>0.14142841515863899</v>
      </c>
      <c r="M73" s="16">
        <v>0</v>
      </c>
      <c r="N73" s="16">
        <v>0</v>
      </c>
      <c r="O73" s="25">
        <v>0</v>
      </c>
    </row>
    <row r="74" spans="1:48" s="22" customFormat="1" ht="31.5" x14ac:dyDescent="0.25">
      <c r="A74" s="20"/>
      <c r="B74" s="59" t="s">
        <v>195</v>
      </c>
      <c r="C74" s="71"/>
      <c r="D74" s="59" t="s">
        <v>196</v>
      </c>
      <c r="E74" s="110" t="s">
        <v>197</v>
      </c>
      <c r="F74" s="111">
        <f>SUM(F68:F72)</f>
        <v>62.500978777436494</v>
      </c>
      <c r="G74" s="111">
        <f t="shared" ref="G74:O74" si="3">SUM(G68:G72)</f>
        <v>62.616227608683005</v>
      </c>
      <c r="H74" s="111">
        <f t="shared" si="3"/>
        <v>-0.11524883124656102</v>
      </c>
      <c r="I74" s="111">
        <f t="shared" si="3"/>
        <v>0</v>
      </c>
      <c r="J74" s="111">
        <f t="shared" si="3"/>
        <v>-0.11524883124656102</v>
      </c>
      <c r="K74" s="111">
        <f t="shared" si="3"/>
        <v>0.26506200057956297</v>
      </c>
      <c r="L74" s="111">
        <f t="shared" si="3"/>
        <v>0.38031083182612302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48" s="22" customFormat="1" ht="32.25" thickBot="1" x14ac:dyDescent="0.3">
      <c r="A75" s="20"/>
      <c r="B75" s="60"/>
      <c r="C75" s="72"/>
      <c r="D75" s="113"/>
      <c r="E75" s="114" t="s">
        <v>218</v>
      </c>
      <c r="F75" s="111">
        <f>IF(COUNTA(F68:F73)&gt;0,IF(F73="c","c",SUM(F73:F74)),"")</f>
        <v>65.816923977280595</v>
      </c>
      <c r="G75" s="111">
        <f t="shared" ref="G75:O75" si="4">IF(COUNTA(G68:G73)&gt;0,IF(G73="c","c",SUM(G73:G74)),"")</f>
        <v>64.075353303929873</v>
      </c>
      <c r="H75" s="111">
        <f t="shared" si="4"/>
        <v>1.74157067335067</v>
      </c>
      <c r="I75" s="111">
        <f t="shared" si="4"/>
        <v>0</v>
      </c>
      <c r="J75" s="111">
        <f t="shared" si="4"/>
        <v>1.74157067335067</v>
      </c>
      <c r="K75" s="111">
        <f t="shared" si="4"/>
        <v>2.2633099203354332</v>
      </c>
      <c r="L75" s="111">
        <f t="shared" si="4"/>
        <v>0.52173924698476204</v>
      </c>
      <c r="M75" s="111">
        <f t="shared" si="4"/>
        <v>0</v>
      </c>
      <c r="N75" s="111">
        <f t="shared" si="4"/>
        <v>0</v>
      </c>
      <c r="O75" s="112">
        <f t="shared" si="4"/>
        <v>0</v>
      </c>
    </row>
    <row r="76" spans="1:48" s="12" customFormat="1" ht="12" thickBot="1" x14ac:dyDescent="0.3">
      <c r="A76" s="15"/>
      <c r="B76" s="23"/>
      <c r="C76" s="15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48" s="13" customFormat="1" ht="12" thickBot="1" x14ac:dyDescent="0.3">
      <c r="A77" s="9"/>
      <c r="B77" s="11"/>
      <c r="C77" s="15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25">
      <c r="A78" s="9"/>
      <c r="B78" s="24" t="s">
        <v>220</v>
      </c>
      <c r="C78" s="15" t="s">
        <v>221</v>
      </c>
      <c r="D78" s="105" t="s">
        <v>220</v>
      </c>
      <c r="E78" s="106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25" t="s">
        <v>20</v>
      </c>
    </row>
    <row r="79" spans="1:48" s="12" customFormat="1" x14ac:dyDescent="0.25">
      <c r="A79" s="9"/>
      <c r="B79" s="24" t="s">
        <v>223</v>
      </c>
      <c r="C79" s="15" t="s">
        <v>224</v>
      </c>
      <c r="D79" s="105" t="s">
        <v>223</v>
      </c>
      <c r="E79" s="106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5">
        <v>0</v>
      </c>
    </row>
    <row r="80" spans="1:48" s="12" customFormat="1" x14ac:dyDescent="0.25">
      <c r="A80" s="9"/>
      <c r="B80" s="24" t="s">
        <v>226</v>
      </c>
      <c r="C80" s="15" t="s">
        <v>227</v>
      </c>
      <c r="D80" s="105" t="s">
        <v>226</v>
      </c>
      <c r="E80" s="106" t="s">
        <v>228</v>
      </c>
      <c r="F80" s="16">
        <v>-5.7875000000000003E-2</v>
      </c>
      <c r="G80" s="16">
        <v>0</v>
      </c>
      <c r="H80" s="16">
        <v>-5.7875000000000003E-2</v>
      </c>
      <c r="I80" s="16">
        <v>0</v>
      </c>
      <c r="J80" s="16">
        <v>-5.7875000000000003E-2</v>
      </c>
      <c r="K80" s="16">
        <v>0</v>
      </c>
      <c r="L80" s="16">
        <v>5.7875000000000003E-2</v>
      </c>
      <c r="M80" s="16">
        <v>0</v>
      </c>
      <c r="N80" s="16">
        <v>0</v>
      </c>
      <c r="O80" s="25">
        <v>0</v>
      </c>
    </row>
    <row r="81" spans="1:15" s="12" customFormat="1" x14ac:dyDescent="0.25">
      <c r="A81" s="9"/>
      <c r="B81" s="24" t="s">
        <v>229</v>
      </c>
      <c r="C81" s="15" t="s">
        <v>230</v>
      </c>
      <c r="D81" s="105" t="s">
        <v>229</v>
      </c>
      <c r="E81" s="106" t="s">
        <v>231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5">
        <v>0</v>
      </c>
    </row>
    <row r="82" spans="1:15" s="12" customFormat="1" x14ac:dyDescent="0.25">
      <c r="A82" s="9"/>
      <c r="B82" s="24" t="s">
        <v>232</v>
      </c>
      <c r="C82" s="15" t="s">
        <v>233</v>
      </c>
      <c r="D82" s="105" t="s">
        <v>232</v>
      </c>
      <c r="E82" s="106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5">
        <v>0</v>
      </c>
    </row>
    <row r="83" spans="1:15" s="12" customFormat="1" x14ac:dyDescent="0.25">
      <c r="A83" s="9"/>
      <c r="B83" s="24" t="s">
        <v>235</v>
      </c>
      <c r="C83" s="15" t="s">
        <v>236</v>
      </c>
      <c r="D83" s="105" t="s">
        <v>235</v>
      </c>
      <c r="E83" s="106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5">
        <v>0</v>
      </c>
    </row>
    <row r="84" spans="1:15" s="12" customFormat="1" x14ac:dyDescent="0.25">
      <c r="A84" s="9"/>
      <c r="B84" s="24" t="s">
        <v>238</v>
      </c>
      <c r="C84" s="27">
        <v>624</v>
      </c>
      <c r="D84" s="105" t="s">
        <v>238</v>
      </c>
      <c r="E84" s="106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5">
        <v>0</v>
      </c>
    </row>
    <row r="85" spans="1:15" s="12" customFormat="1" x14ac:dyDescent="0.25">
      <c r="A85" s="9"/>
      <c r="B85" s="24" t="s">
        <v>240</v>
      </c>
      <c r="C85" s="27">
        <v>622</v>
      </c>
      <c r="D85" s="105" t="s">
        <v>240</v>
      </c>
      <c r="E85" s="106" t="s">
        <v>241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5">
        <v>0</v>
      </c>
    </row>
    <row r="86" spans="1:15" s="12" customFormat="1" x14ac:dyDescent="0.25">
      <c r="A86" s="9"/>
      <c r="B86" s="24" t="s">
        <v>242</v>
      </c>
      <c r="C86" s="15" t="s">
        <v>243</v>
      </c>
      <c r="D86" s="105" t="s">
        <v>242</v>
      </c>
      <c r="E86" s="106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5">
        <v>0</v>
      </c>
    </row>
    <row r="87" spans="1:15" s="12" customFormat="1" x14ac:dyDescent="0.25">
      <c r="A87" s="9"/>
      <c r="B87" s="24" t="s">
        <v>245</v>
      </c>
      <c r="C87" s="15" t="s">
        <v>246</v>
      </c>
      <c r="D87" s="105" t="s">
        <v>245</v>
      </c>
      <c r="E87" s="106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5">
        <v>0</v>
      </c>
    </row>
    <row r="88" spans="1:15" s="12" customFormat="1" x14ac:dyDescent="0.25">
      <c r="A88" s="9"/>
      <c r="B88" s="24" t="s">
        <v>248</v>
      </c>
      <c r="C88" s="15" t="s">
        <v>249</v>
      </c>
      <c r="D88" s="105" t="s">
        <v>248</v>
      </c>
      <c r="E88" s="106" t="s">
        <v>250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5">
        <v>0</v>
      </c>
    </row>
    <row r="89" spans="1:15" s="12" customFormat="1" x14ac:dyDescent="0.25">
      <c r="A89" s="9"/>
      <c r="B89" s="24" t="s">
        <v>251</v>
      </c>
      <c r="C89" s="15" t="s">
        <v>252</v>
      </c>
      <c r="D89" s="105" t="s">
        <v>251</v>
      </c>
      <c r="E89" s="106" t="s">
        <v>253</v>
      </c>
      <c r="F89" s="16" t="s">
        <v>20</v>
      </c>
      <c r="G89" s="16" t="s">
        <v>20</v>
      </c>
      <c r="H89" s="16">
        <v>6.6375000000000003E-2</v>
      </c>
      <c r="I89" s="16">
        <v>0</v>
      </c>
      <c r="J89" s="16">
        <v>6.6375000000000003E-2</v>
      </c>
      <c r="K89" s="16">
        <v>6.6375000000000003E-2</v>
      </c>
      <c r="L89" s="16">
        <v>0</v>
      </c>
      <c r="M89" s="16" t="s">
        <v>20</v>
      </c>
      <c r="N89" s="16" t="s">
        <v>20</v>
      </c>
      <c r="O89" s="25" t="s">
        <v>20</v>
      </c>
    </row>
    <row r="90" spans="1:15" s="12" customFormat="1" x14ac:dyDescent="0.25">
      <c r="A90" s="9"/>
      <c r="B90" s="24" t="s">
        <v>254</v>
      </c>
      <c r="C90" s="15" t="s">
        <v>255</v>
      </c>
      <c r="D90" s="105" t="s">
        <v>254</v>
      </c>
      <c r="E90" s="106" t="s">
        <v>256</v>
      </c>
      <c r="F90" s="16" t="s">
        <v>20</v>
      </c>
      <c r="G90" s="16">
        <v>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25" t="s">
        <v>20</v>
      </c>
    </row>
    <row r="91" spans="1:15" s="12" customFormat="1" x14ac:dyDescent="0.25">
      <c r="A91" s="9"/>
      <c r="B91" s="24" t="s">
        <v>257</v>
      </c>
      <c r="C91" s="15" t="s">
        <v>258</v>
      </c>
      <c r="D91" s="105" t="s">
        <v>257</v>
      </c>
      <c r="E91" s="106" t="s">
        <v>259</v>
      </c>
      <c r="F91" s="16">
        <v>1.2007724188260001</v>
      </c>
      <c r="G91" s="16">
        <v>0</v>
      </c>
      <c r="H91" s="16">
        <v>1.2007724188260001</v>
      </c>
      <c r="I91" s="16">
        <v>0</v>
      </c>
      <c r="J91" s="16">
        <v>1.2007724188260001</v>
      </c>
      <c r="K91" s="16">
        <v>1.2007724188260001</v>
      </c>
      <c r="L91" s="16">
        <v>0</v>
      </c>
      <c r="M91" s="16">
        <v>0</v>
      </c>
      <c r="N91" s="16">
        <v>0</v>
      </c>
      <c r="O91" s="25">
        <v>0</v>
      </c>
    </row>
    <row r="92" spans="1:15" s="12" customFormat="1" x14ac:dyDescent="0.25">
      <c r="A92" s="9"/>
      <c r="B92" s="24" t="s">
        <v>260</v>
      </c>
      <c r="C92" s="15" t="s">
        <v>261</v>
      </c>
      <c r="D92" s="105" t="s">
        <v>260</v>
      </c>
      <c r="E92" s="106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5">
        <v>0</v>
      </c>
    </row>
    <row r="93" spans="1:15" s="12" customFormat="1" x14ac:dyDescent="0.25">
      <c r="A93" s="9"/>
      <c r="B93" s="24" t="s">
        <v>263</v>
      </c>
      <c r="C93" s="15" t="s">
        <v>264</v>
      </c>
      <c r="D93" s="105" t="s">
        <v>263</v>
      </c>
      <c r="E93" s="106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5">
        <v>0</v>
      </c>
    </row>
    <row r="94" spans="1:15" s="12" customFormat="1" x14ac:dyDescent="0.25">
      <c r="A94" s="9"/>
      <c r="B94" s="24" t="s">
        <v>266</v>
      </c>
      <c r="C94" s="15" t="s">
        <v>267</v>
      </c>
      <c r="D94" s="105" t="s">
        <v>266</v>
      </c>
      <c r="E94" s="106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5">
        <v>0</v>
      </c>
    </row>
    <row r="95" spans="1:15" s="12" customFormat="1" x14ac:dyDescent="0.25">
      <c r="A95" s="9"/>
      <c r="B95" s="24" t="s">
        <v>269</v>
      </c>
      <c r="C95" s="15" t="s">
        <v>270</v>
      </c>
      <c r="D95" s="105" t="s">
        <v>269</v>
      </c>
      <c r="E95" s="106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5">
        <v>0</v>
      </c>
    </row>
    <row r="96" spans="1:15" s="12" customFormat="1" x14ac:dyDescent="0.25">
      <c r="A96" s="9"/>
      <c r="B96" s="24" t="s">
        <v>272</v>
      </c>
      <c r="C96" s="15" t="s">
        <v>273</v>
      </c>
      <c r="D96" s="105" t="s">
        <v>272</v>
      </c>
      <c r="E96" s="106" t="s">
        <v>274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5">
        <v>0</v>
      </c>
    </row>
    <row r="97" spans="1:15" s="12" customFormat="1" x14ac:dyDescent="0.25">
      <c r="A97" s="9"/>
      <c r="B97" s="24" t="s">
        <v>275</v>
      </c>
      <c r="C97" s="15" t="s">
        <v>276</v>
      </c>
      <c r="D97" s="105" t="s">
        <v>275</v>
      </c>
      <c r="E97" s="106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5">
        <v>0</v>
      </c>
    </row>
    <row r="98" spans="1:15" s="12" customFormat="1" x14ac:dyDescent="0.25">
      <c r="A98" s="9"/>
      <c r="B98" s="24" t="s">
        <v>278</v>
      </c>
      <c r="C98" s="15" t="s">
        <v>279</v>
      </c>
      <c r="D98" s="105" t="s">
        <v>278</v>
      </c>
      <c r="E98" s="106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5">
        <v>0</v>
      </c>
    </row>
    <row r="99" spans="1:15" s="12" customFormat="1" x14ac:dyDescent="0.25">
      <c r="A99" s="9"/>
      <c r="B99" s="24" t="s">
        <v>281</v>
      </c>
      <c r="C99" s="15" t="s">
        <v>282</v>
      </c>
      <c r="D99" s="105" t="s">
        <v>281</v>
      </c>
      <c r="E99" s="106" t="s">
        <v>283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5">
        <v>0</v>
      </c>
    </row>
    <row r="100" spans="1:15" s="12" customFormat="1" x14ac:dyDescent="0.25">
      <c r="A100" s="9"/>
      <c r="B100" s="24" t="s">
        <v>284</v>
      </c>
      <c r="C100" s="15" t="s">
        <v>285</v>
      </c>
      <c r="D100" s="105" t="s">
        <v>284</v>
      </c>
      <c r="E100" s="106" t="s">
        <v>286</v>
      </c>
      <c r="F100" s="16">
        <v>0.33610711999999798</v>
      </c>
      <c r="G100" s="16">
        <v>0</v>
      </c>
      <c r="H100" s="16">
        <v>0.33610711999999798</v>
      </c>
      <c r="I100" s="16">
        <v>0</v>
      </c>
      <c r="J100" s="16">
        <v>0.33610711999999798</v>
      </c>
      <c r="K100" s="16">
        <v>0.33610711999999798</v>
      </c>
      <c r="L100" s="16">
        <v>0</v>
      </c>
      <c r="M100" s="16">
        <v>0</v>
      </c>
      <c r="N100" s="16">
        <v>0</v>
      </c>
      <c r="O100" s="25">
        <v>0</v>
      </c>
    </row>
    <row r="101" spans="1:15" s="12" customFormat="1" x14ac:dyDescent="0.25">
      <c r="A101" s="9"/>
      <c r="B101" s="24" t="s">
        <v>287</v>
      </c>
      <c r="C101" s="15" t="s">
        <v>288</v>
      </c>
      <c r="D101" s="105" t="s">
        <v>287</v>
      </c>
      <c r="E101" s="106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5">
        <v>0</v>
      </c>
    </row>
    <row r="102" spans="1:15" s="12" customFormat="1" x14ac:dyDescent="0.25">
      <c r="A102" s="9"/>
      <c r="B102" s="24" t="s">
        <v>290</v>
      </c>
      <c r="C102" s="15" t="s">
        <v>291</v>
      </c>
      <c r="D102" s="105" t="s">
        <v>290</v>
      </c>
      <c r="E102" s="106" t="s">
        <v>292</v>
      </c>
      <c r="F102" s="16">
        <v>0.10026856134557199</v>
      </c>
      <c r="G102" s="16">
        <v>-0.83328143865442805</v>
      </c>
      <c r="H102" s="16">
        <v>0.93354999999999999</v>
      </c>
      <c r="I102" s="16">
        <v>0</v>
      </c>
      <c r="J102" s="16">
        <v>0.93354999999999999</v>
      </c>
      <c r="K102" s="16">
        <v>0.93354999999999999</v>
      </c>
      <c r="L102" s="16">
        <v>0</v>
      </c>
      <c r="M102" s="16">
        <v>0</v>
      </c>
      <c r="N102" s="16">
        <v>0</v>
      </c>
      <c r="O102" s="25">
        <v>0</v>
      </c>
    </row>
    <row r="103" spans="1:15" s="12" customFormat="1" x14ac:dyDescent="0.25">
      <c r="A103" s="9"/>
      <c r="B103" s="24" t="s">
        <v>293</v>
      </c>
      <c r="C103" s="15" t="s">
        <v>294</v>
      </c>
      <c r="D103" s="105" t="s">
        <v>293</v>
      </c>
      <c r="E103" s="106" t="s">
        <v>295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5">
        <v>0</v>
      </c>
    </row>
    <row r="104" spans="1:15" s="12" customFormat="1" x14ac:dyDescent="0.25">
      <c r="A104" s="9"/>
      <c r="B104" s="24" t="s">
        <v>296</v>
      </c>
      <c r="C104" s="15" t="s">
        <v>297</v>
      </c>
      <c r="D104" s="105" t="s">
        <v>296</v>
      </c>
      <c r="E104" s="106" t="s">
        <v>298</v>
      </c>
      <c r="F104" s="16" t="s">
        <v>20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20</v>
      </c>
      <c r="L104" s="16" t="s">
        <v>20</v>
      </c>
      <c r="M104" s="16" t="s">
        <v>20</v>
      </c>
      <c r="N104" s="16" t="s">
        <v>20</v>
      </c>
      <c r="O104" s="25" t="s">
        <v>20</v>
      </c>
    </row>
    <row r="105" spans="1:15" s="12" customFormat="1" x14ac:dyDescent="0.25">
      <c r="A105" s="9"/>
      <c r="B105" s="24" t="s">
        <v>299</v>
      </c>
      <c r="C105" s="15" t="s">
        <v>300</v>
      </c>
      <c r="D105" s="105" t="s">
        <v>299</v>
      </c>
      <c r="E105" s="106" t="s">
        <v>301</v>
      </c>
      <c r="F105" s="16">
        <v>0.17044000000000001</v>
      </c>
      <c r="G105" s="16">
        <v>0</v>
      </c>
      <c r="H105" s="16">
        <v>0.17044000000000001</v>
      </c>
      <c r="I105" s="16">
        <v>0</v>
      </c>
      <c r="J105" s="16">
        <v>0.17044000000000001</v>
      </c>
      <c r="K105" s="16">
        <v>0.17044000000000001</v>
      </c>
      <c r="L105" s="16">
        <v>0</v>
      </c>
      <c r="M105" s="16">
        <v>0</v>
      </c>
      <c r="N105" s="16">
        <v>0</v>
      </c>
      <c r="O105" s="25">
        <v>0</v>
      </c>
    </row>
    <row r="106" spans="1:15" s="12" customFormat="1" x14ac:dyDescent="0.25">
      <c r="A106" s="9"/>
      <c r="B106" s="24" t="s">
        <v>302</v>
      </c>
      <c r="C106" s="15" t="s">
        <v>303</v>
      </c>
      <c r="D106" s="105" t="s">
        <v>302</v>
      </c>
      <c r="E106" s="106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5">
        <v>0</v>
      </c>
    </row>
    <row r="107" spans="1:15" s="12" customFormat="1" x14ac:dyDescent="0.25">
      <c r="A107" s="9"/>
      <c r="B107" s="24" t="s">
        <v>305</v>
      </c>
      <c r="C107" s="15" t="s">
        <v>306</v>
      </c>
      <c r="D107" s="105" t="s">
        <v>305</v>
      </c>
      <c r="E107" s="106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5">
        <v>0</v>
      </c>
    </row>
    <row r="108" spans="1:15" s="12" customFormat="1" x14ac:dyDescent="0.25">
      <c r="A108" s="9"/>
      <c r="B108" s="24" t="s">
        <v>308</v>
      </c>
      <c r="C108" s="15" t="s">
        <v>309</v>
      </c>
      <c r="D108" s="105" t="s">
        <v>308</v>
      </c>
      <c r="E108" s="106" t="s">
        <v>310</v>
      </c>
      <c r="F108" s="16">
        <v>3.0913768911080202</v>
      </c>
      <c r="G108" s="16">
        <v>0</v>
      </c>
      <c r="H108" s="16">
        <v>3.0913768911080202</v>
      </c>
      <c r="I108" s="16">
        <v>0</v>
      </c>
      <c r="J108" s="16">
        <v>3.0913768911080202</v>
      </c>
      <c r="K108" s="16">
        <v>3.3490000000000002</v>
      </c>
      <c r="L108" s="16">
        <v>0.25762310889198198</v>
      </c>
      <c r="M108" s="16">
        <v>0</v>
      </c>
      <c r="N108" s="16">
        <v>0</v>
      </c>
      <c r="O108" s="25">
        <v>0</v>
      </c>
    </row>
    <row r="109" spans="1:15" s="12" customFormat="1" x14ac:dyDescent="0.25">
      <c r="A109" s="9"/>
      <c r="B109" s="24" t="s">
        <v>311</v>
      </c>
      <c r="C109" s="15" t="s">
        <v>312</v>
      </c>
      <c r="D109" s="105" t="s">
        <v>311</v>
      </c>
      <c r="E109" s="106" t="s">
        <v>313</v>
      </c>
      <c r="F109" s="16">
        <v>45.985373800386398</v>
      </c>
      <c r="G109" s="16">
        <v>29.1331178164188</v>
      </c>
      <c r="H109" s="16">
        <v>16.852255983967598</v>
      </c>
      <c r="I109" s="16">
        <v>0</v>
      </c>
      <c r="J109" s="16">
        <v>16.852255983967598</v>
      </c>
      <c r="K109" s="16">
        <v>16.870189980374999</v>
      </c>
      <c r="L109" s="16">
        <v>1.7933996407372001E-2</v>
      </c>
      <c r="M109" s="16">
        <v>0</v>
      </c>
      <c r="N109" s="16">
        <v>0</v>
      </c>
      <c r="O109" s="25">
        <v>0</v>
      </c>
    </row>
    <row r="110" spans="1:15" s="12" customFormat="1" x14ac:dyDescent="0.25">
      <c r="A110" s="9"/>
      <c r="B110" s="24" t="s">
        <v>314</v>
      </c>
      <c r="C110" s="15" t="s">
        <v>315</v>
      </c>
      <c r="D110" s="105" t="s">
        <v>314</v>
      </c>
      <c r="E110" s="106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5">
        <v>0</v>
      </c>
    </row>
    <row r="111" spans="1:15" s="12" customFormat="1" x14ac:dyDescent="0.25">
      <c r="A111" s="9"/>
      <c r="B111" s="24" t="s">
        <v>317</v>
      </c>
      <c r="C111" s="15" t="s">
        <v>318</v>
      </c>
      <c r="D111" s="105" t="s">
        <v>317</v>
      </c>
      <c r="E111" s="106" t="s">
        <v>319</v>
      </c>
      <c r="F111" s="16" t="s">
        <v>20</v>
      </c>
      <c r="G111" s="16" t="s">
        <v>20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20</v>
      </c>
      <c r="N111" s="16" t="s">
        <v>20</v>
      </c>
      <c r="O111" s="25" t="s">
        <v>20</v>
      </c>
    </row>
    <row r="112" spans="1:15" s="12" customFormat="1" x14ac:dyDescent="0.25">
      <c r="A112" s="9"/>
      <c r="B112" s="24" t="s">
        <v>320</v>
      </c>
      <c r="C112" s="15" t="s">
        <v>321</v>
      </c>
      <c r="D112" s="105" t="s">
        <v>320</v>
      </c>
      <c r="E112" s="106" t="s">
        <v>322</v>
      </c>
      <c r="F112" s="16">
        <v>1.1937866847798</v>
      </c>
      <c r="G112" s="16">
        <v>9.7788684779804999E-2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5">
        <v>0</v>
      </c>
    </row>
    <row r="113" spans="1:15" s="12" customFormat="1" x14ac:dyDescent="0.25">
      <c r="A113" s="9"/>
      <c r="B113" s="24" t="s">
        <v>323</v>
      </c>
      <c r="C113" s="15" t="s">
        <v>324</v>
      </c>
      <c r="D113" s="105" t="s">
        <v>323</v>
      </c>
      <c r="E113" s="106" t="s">
        <v>325</v>
      </c>
      <c r="F113" s="16">
        <v>4.3635600397221003E-2</v>
      </c>
      <c r="G113" s="16" t="s">
        <v>20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>
        <v>0</v>
      </c>
      <c r="N113" s="16">
        <v>0</v>
      </c>
      <c r="O113" s="25">
        <v>0</v>
      </c>
    </row>
    <row r="114" spans="1:15" s="12" customFormat="1" x14ac:dyDescent="0.25">
      <c r="A114" s="9"/>
      <c r="B114" s="24" t="s">
        <v>326</v>
      </c>
      <c r="C114" s="15" t="s">
        <v>327</v>
      </c>
      <c r="D114" s="105" t="s">
        <v>326</v>
      </c>
      <c r="E114" s="106" t="s">
        <v>328</v>
      </c>
      <c r="F114" s="16">
        <v>0.15175245115595201</v>
      </c>
      <c r="G114" s="16">
        <v>0.147690451155952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>
        <v>0</v>
      </c>
      <c r="N114" s="16">
        <v>0</v>
      </c>
      <c r="O114" s="25">
        <v>0</v>
      </c>
    </row>
    <row r="115" spans="1:15" s="12" customFormat="1" x14ac:dyDescent="0.25">
      <c r="A115" s="9"/>
      <c r="B115" s="24" t="s">
        <v>329</v>
      </c>
      <c r="C115" s="15" t="s">
        <v>330</v>
      </c>
      <c r="D115" s="105" t="s">
        <v>329</v>
      </c>
      <c r="E115" s="106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5">
        <v>0</v>
      </c>
    </row>
    <row r="116" spans="1:15" s="12" customFormat="1" x14ac:dyDescent="0.25">
      <c r="A116" s="9"/>
      <c r="B116" s="24" t="s">
        <v>332</v>
      </c>
      <c r="C116" s="15" t="s">
        <v>333</v>
      </c>
      <c r="D116" s="105" t="s">
        <v>332</v>
      </c>
      <c r="E116" s="106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5">
        <v>0</v>
      </c>
    </row>
    <row r="117" spans="1:15" s="12" customFormat="1" x14ac:dyDescent="0.25">
      <c r="A117" s="9"/>
      <c r="B117" s="24" t="s">
        <v>335</v>
      </c>
      <c r="C117" s="15" t="s">
        <v>336</v>
      </c>
      <c r="D117" s="105" t="s">
        <v>335</v>
      </c>
      <c r="E117" s="106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5">
        <v>0</v>
      </c>
    </row>
    <row r="118" spans="1:15" s="12" customFormat="1" x14ac:dyDescent="0.25">
      <c r="A118" s="9"/>
      <c r="B118" s="24" t="s">
        <v>338</v>
      </c>
      <c r="C118" s="15" t="s">
        <v>339</v>
      </c>
      <c r="D118" s="105" t="s">
        <v>338</v>
      </c>
      <c r="E118" s="106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5">
        <v>0</v>
      </c>
    </row>
    <row r="119" spans="1:15" s="12" customFormat="1" x14ac:dyDescent="0.25">
      <c r="A119" s="9"/>
      <c r="B119" s="24" t="s">
        <v>341</v>
      </c>
      <c r="C119" s="15" t="s">
        <v>342</v>
      </c>
      <c r="D119" s="105" t="s">
        <v>341</v>
      </c>
      <c r="E119" s="106" t="s">
        <v>343</v>
      </c>
      <c r="F119" s="16">
        <v>-39.091438673638798</v>
      </c>
      <c r="G119" s="16">
        <v>48.921620730116601</v>
      </c>
      <c r="H119" s="16">
        <v>-88.013059403755307</v>
      </c>
      <c r="I119" s="16">
        <v>10.1618054148423</v>
      </c>
      <c r="J119" s="16">
        <v>-98.174864818597698</v>
      </c>
      <c r="K119" s="16">
        <v>21.308894046591</v>
      </c>
      <c r="L119" s="16">
        <v>109.321953450346</v>
      </c>
      <c r="M119" s="16">
        <v>0</v>
      </c>
      <c r="N119" s="16">
        <v>0</v>
      </c>
      <c r="O119" s="25">
        <v>0</v>
      </c>
    </row>
    <row r="120" spans="1:15" s="12" customFormat="1" x14ac:dyDescent="0.25">
      <c r="A120" s="9"/>
      <c r="B120" s="24" t="s">
        <v>344</v>
      </c>
      <c r="C120" s="15" t="s">
        <v>345</v>
      </c>
      <c r="D120" s="105" t="s">
        <v>344</v>
      </c>
      <c r="E120" s="106" t="s">
        <v>346</v>
      </c>
      <c r="F120" s="16">
        <v>0.13688474783840701</v>
      </c>
      <c r="G120" s="16">
        <v>0</v>
      </c>
      <c r="H120" s="16">
        <v>0.13688474783840701</v>
      </c>
      <c r="I120" s="16">
        <v>0</v>
      </c>
      <c r="J120" s="16">
        <v>0.13688474783840701</v>
      </c>
      <c r="K120" s="16">
        <v>0.152884747838407</v>
      </c>
      <c r="L120" s="16">
        <v>1.6E-2</v>
      </c>
      <c r="M120" s="16">
        <v>0</v>
      </c>
      <c r="N120" s="16">
        <v>0</v>
      </c>
      <c r="O120" s="25">
        <v>0</v>
      </c>
    </row>
    <row r="121" spans="1:15" s="12" customFormat="1" x14ac:dyDescent="0.25">
      <c r="A121" s="9"/>
      <c r="B121" s="24" t="s">
        <v>347</v>
      </c>
      <c r="C121" s="15" t="s">
        <v>348</v>
      </c>
      <c r="D121" s="105" t="s">
        <v>347</v>
      </c>
      <c r="E121" s="106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5">
        <v>0</v>
      </c>
    </row>
    <row r="122" spans="1:15" s="12" customFormat="1" x14ac:dyDescent="0.25">
      <c r="A122" s="9"/>
      <c r="B122" s="24" t="s">
        <v>350</v>
      </c>
      <c r="C122" s="15" t="s">
        <v>351</v>
      </c>
      <c r="D122" s="105" t="s">
        <v>350</v>
      </c>
      <c r="E122" s="106" t="s">
        <v>352</v>
      </c>
      <c r="F122" s="16">
        <v>34.521510981047697</v>
      </c>
      <c r="G122" s="16">
        <v>10.9824870310477</v>
      </c>
      <c r="H122" s="16">
        <v>23.539023950000001</v>
      </c>
      <c r="I122" s="16">
        <v>0</v>
      </c>
      <c r="J122" s="16">
        <v>23.539023950000001</v>
      </c>
      <c r="K122" s="16">
        <v>23.539023950000001</v>
      </c>
      <c r="L122" s="16">
        <v>0</v>
      </c>
      <c r="M122" s="16">
        <v>0</v>
      </c>
      <c r="N122" s="16">
        <v>0</v>
      </c>
      <c r="O122" s="25">
        <v>0</v>
      </c>
    </row>
    <row r="123" spans="1:15" s="12" customFormat="1" x14ac:dyDescent="0.25">
      <c r="A123" s="9"/>
      <c r="B123" s="24" t="s">
        <v>353</v>
      </c>
      <c r="C123" s="15" t="s">
        <v>354</v>
      </c>
      <c r="D123" s="105" t="s">
        <v>353</v>
      </c>
      <c r="E123" s="106" t="s">
        <v>355</v>
      </c>
      <c r="F123" s="16">
        <v>0.119559999065637</v>
      </c>
      <c r="G123" s="16">
        <v>0</v>
      </c>
      <c r="H123" s="16">
        <v>0.119559999065637</v>
      </c>
      <c r="I123" s="16">
        <v>0</v>
      </c>
      <c r="J123" s="16">
        <v>0.119559999065637</v>
      </c>
      <c r="K123" s="16">
        <v>0.119559999065637</v>
      </c>
      <c r="L123" s="16">
        <v>0</v>
      </c>
      <c r="M123" s="16">
        <v>0</v>
      </c>
      <c r="N123" s="16">
        <v>0</v>
      </c>
      <c r="O123" s="25">
        <v>0</v>
      </c>
    </row>
    <row r="124" spans="1:15" s="12" customFormat="1" ht="21" x14ac:dyDescent="0.25">
      <c r="A124" s="9"/>
      <c r="B124" s="24" t="s">
        <v>356</v>
      </c>
      <c r="C124" s="15" t="s">
        <v>357</v>
      </c>
      <c r="D124" s="105" t="s">
        <v>356</v>
      </c>
      <c r="E124" s="106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5">
        <v>0</v>
      </c>
    </row>
    <row r="125" spans="1:15" s="12" customFormat="1" x14ac:dyDescent="0.25">
      <c r="A125" s="9"/>
      <c r="B125" s="24" t="s">
        <v>359</v>
      </c>
      <c r="C125" s="15" t="s">
        <v>360</v>
      </c>
      <c r="D125" s="105" t="s">
        <v>359</v>
      </c>
      <c r="E125" s="106" t="s">
        <v>361</v>
      </c>
      <c r="F125" s="16">
        <v>9.5648004506412004E-2</v>
      </c>
      <c r="G125" s="16">
        <v>0</v>
      </c>
      <c r="H125" s="16">
        <v>9.5648004506412004E-2</v>
      </c>
      <c r="I125" s="16">
        <v>0</v>
      </c>
      <c r="J125" s="16">
        <v>9.5648004506412004E-2</v>
      </c>
      <c r="K125" s="16">
        <v>9.5648004506412004E-2</v>
      </c>
      <c r="L125" s="16">
        <v>0</v>
      </c>
      <c r="M125" s="16">
        <v>0</v>
      </c>
      <c r="N125" s="16">
        <v>0</v>
      </c>
      <c r="O125" s="25">
        <v>0</v>
      </c>
    </row>
    <row r="126" spans="1:15" s="12" customFormat="1" x14ac:dyDescent="0.25">
      <c r="A126" s="9"/>
      <c r="B126" s="24" t="s">
        <v>362</v>
      </c>
      <c r="C126" s="15" t="s">
        <v>363</v>
      </c>
      <c r="D126" s="105" t="s">
        <v>362</v>
      </c>
      <c r="E126" s="106" t="s">
        <v>364</v>
      </c>
      <c r="F126" s="16">
        <v>1.09687998</v>
      </c>
      <c r="G126" s="16">
        <v>0.16124198000000001</v>
      </c>
      <c r="H126" s="16">
        <v>0.93563799999999997</v>
      </c>
      <c r="I126" s="16">
        <v>0</v>
      </c>
      <c r="J126" s="16">
        <v>0.93563799999999997</v>
      </c>
      <c r="K126" s="16">
        <v>1.5235430000000001</v>
      </c>
      <c r="L126" s="16">
        <v>0.58790500000000001</v>
      </c>
      <c r="M126" s="16">
        <v>0</v>
      </c>
      <c r="N126" s="16">
        <v>0</v>
      </c>
      <c r="O126" s="25">
        <v>0</v>
      </c>
    </row>
    <row r="127" spans="1:15" s="12" customFormat="1" x14ac:dyDescent="0.25">
      <c r="A127" s="9"/>
      <c r="B127" s="24" t="s">
        <v>365</v>
      </c>
      <c r="C127" s="15" t="s">
        <v>366</v>
      </c>
      <c r="D127" s="105" t="s">
        <v>365</v>
      </c>
      <c r="E127" s="106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5">
        <v>0</v>
      </c>
    </row>
    <row r="128" spans="1:15" s="12" customFormat="1" x14ac:dyDescent="0.25">
      <c r="A128" s="9"/>
      <c r="B128" s="24" t="s">
        <v>368</v>
      </c>
      <c r="C128" s="15" t="s">
        <v>369</v>
      </c>
      <c r="D128" s="105" t="s">
        <v>368</v>
      </c>
      <c r="E128" s="106" t="s">
        <v>370</v>
      </c>
      <c r="F128" s="16">
        <v>-1.7600000000000001E-2</v>
      </c>
      <c r="G128" s="16">
        <v>0</v>
      </c>
      <c r="H128" s="16">
        <v>-1.7600000000000001E-2</v>
      </c>
      <c r="I128" s="16">
        <v>0</v>
      </c>
      <c r="J128" s="16">
        <v>-1.7600000000000001E-2</v>
      </c>
      <c r="K128" s="16">
        <v>8.1775E-2</v>
      </c>
      <c r="L128" s="16">
        <v>9.9375000000000005E-2</v>
      </c>
      <c r="M128" s="16">
        <v>0</v>
      </c>
      <c r="N128" s="16">
        <v>0</v>
      </c>
      <c r="O128" s="25">
        <v>0</v>
      </c>
    </row>
    <row r="129" spans="1:48" s="12" customFormat="1" x14ac:dyDescent="0.25">
      <c r="A129" s="9"/>
      <c r="B129" s="24" t="s">
        <v>371</v>
      </c>
      <c r="C129" s="15" t="s">
        <v>372</v>
      </c>
      <c r="D129" s="105" t="s">
        <v>371</v>
      </c>
      <c r="E129" s="106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5">
        <v>0</v>
      </c>
    </row>
    <row r="130" spans="1:48" s="12" customFormat="1" x14ac:dyDescent="0.25">
      <c r="A130" s="9"/>
      <c r="B130" s="24" t="s">
        <v>374</v>
      </c>
      <c r="C130" s="15" t="s">
        <v>375</v>
      </c>
      <c r="D130" s="105" t="s">
        <v>374</v>
      </c>
      <c r="E130" s="106" t="s">
        <v>376</v>
      </c>
      <c r="F130" s="16">
        <v>7.3408218352361998E-2</v>
      </c>
      <c r="G130" s="16">
        <v>1.6767000986182001E-2</v>
      </c>
      <c r="H130" s="16">
        <v>5.6641217366179997E-2</v>
      </c>
      <c r="I130" s="16">
        <v>0</v>
      </c>
      <c r="J130" s="16">
        <v>5.6641217366179997E-2</v>
      </c>
      <c r="K130" s="16">
        <v>0.23161121736618001</v>
      </c>
      <c r="L130" s="16">
        <v>0.17496999999999999</v>
      </c>
      <c r="M130" s="16">
        <v>0</v>
      </c>
      <c r="N130" s="16">
        <v>0</v>
      </c>
      <c r="O130" s="25">
        <v>0</v>
      </c>
    </row>
    <row r="131" spans="1:48" s="12" customFormat="1" ht="12" thickBot="1" x14ac:dyDescent="0.3">
      <c r="A131" s="9"/>
      <c r="B131" s="24" t="s">
        <v>377</v>
      </c>
      <c r="C131" s="15" t="s">
        <v>378</v>
      </c>
      <c r="D131" s="105" t="s">
        <v>377</v>
      </c>
      <c r="E131" s="106" t="s">
        <v>379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5">
        <v>0</v>
      </c>
    </row>
    <row r="132" spans="1:48" s="22" customFormat="1" ht="21" x14ac:dyDescent="0.25">
      <c r="A132" s="20"/>
      <c r="B132" s="26" t="s">
        <v>380</v>
      </c>
      <c r="C132" s="15" t="s">
        <v>381</v>
      </c>
      <c r="D132" s="105" t="s">
        <v>380</v>
      </c>
      <c r="E132" s="109" t="s">
        <v>194</v>
      </c>
      <c r="F132" s="16">
        <v>178.63370136890035</v>
      </c>
      <c r="G132" s="16">
        <v>70.506509168100393</v>
      </c>
      <c r="H132" s="16">
        <v>108.10285280119699</v>
      </c>
      <c r="I132" s="16">
        <v>0</v>
      </c>
      <c r="J132" s="16">
        <v>108.10285280119699</v>
      </c>
      <c r="K132" s="16">
        <v>109.98371780119699</v>
      </c>
      <c r="L132" s="16">
        <v>1.880865</v>
      </c>
      <c r="M132" s="16">
        <v>0</v>
      </c>
      <c r="N132" s="16">
        <v>0</v>
      </c>
      <c r="O132" s="25">
        <v>0</v>
      </c>
    </row>
    <row r="133" spans="1:48" s="22" customFormat="1" ht="31.5" x14ac:dyDescent="0.25">
      <c r="A133" s="20"/>
      <c r="B133" s="59" t="s">
        <v>195</v>
      </c>
      <c r="C133" s="71"/>
      <c r="D133" s="59" t="s">
        <v>196</v>
      </c>
      <c r="E133" s="110" t="s">
        <v>197</v>
      </c>
      <c r="F133" s="111">
        <f>SUM(F78:F131)</f>
        <v>50.168157115170679</v>
      </c>
      <c r="G133" s="111">
        <f t="shared" ref="G133:O133" si="6">SUM(G78:G131)</f>
        <v>88.627432255850607</v>
      </c>
      <c r="H133" s="111">
        <f t="shared" si="6"/>
        <v>-38.434935741077055</v>
      </c>
      <c r="I133" s="111">
        <f t="shared" si="6"/>
        <v>10.1618054148423</v>
      </c>
      <c r="J133" s="111">
        <f t="shared" si="6"/>
        <v>-48.596741155919446</v>
      </c>
      <c r="K133" s="111">
        <f t="shared" si="6"/>
        <v>72.771471814568642</v>
      </c>
      <c r="L133" s="111">
        <f t="shared" si="6"/>
        <v>111.20640755564537</v>
      </c>
      <c r="M133" s="111">
        <f t="shared" si="6"/>
        <v>0</v>
      </c>
      <c r="N133" s="111">
        <f t="shared" si="6"/>
        <v>0</v>
      </c>
      <c r="O133" s="112">
        <f t="shared" si="6"/>
        <v>0</v>
      </c>
    </row>
    <row r="134" spans="1:48" s="22" customFormat="1" ht="32.25" thickBot="1" x14ac:dyDescent="0.3">
      <c r="A134" s="20"/>
      <c r="B134" s="60"/>
      <c r="C134" s="72"/>
      <c r="D134" s="113"/>
      <c r="E134" s="114" t="s">
        <v>382</v>
      </c>
      <c r="F134" s="111">
        <f>IF(COUNTA(F78:F132)&gt;0,IF(F132="c","c",SUM(F132:F133)),"")</f>
        <v>228.80185848407103</v>
      </c>
      <c r="G134" s="111">
        <f t="shared" ref="G134:O134" si="7">IF(COUNTA(G78:G132)&gt;0,IF(G132="c","c",SUM(G132:G133)),"")</f>
        <v>159.133941423951</v>
      </c>
      <c r="H134" s="111">
        <f t="shared" si="7"/>
        <v>69.667917060119933</v>
      </c>
      <c r="I134" s="111">
        <f t="shared" si="7"/>
        <v>10.1618054148423</v>
      </c>
      <c r="J134" s="111">
        <f t="shared" si="7"/>
        <v>59.506111645277542</v>
      </c>
      <c r="K134" s="111">
        <f t="shared" si="7"/>
        <v>182.75518961576563</v>
      </c>
      <c r="L134" s="111">
        <f t="shared" si="7"/>
        <v>113.08727255564537</v>
      </c>
      <c r="M134" s="111">
        <f t="shared" si="7"/>
        <v>0</v>
      </c>
      <c r="N134" s="111">
        <f t="shared" si="7"/>
        <v>0</v>
      </c>
      <c r="O134" s="112">
        <f t="shared" si="7"/>
        <v>0</v>
      </c>
    </row>
    <row r="135" spans="1:48" s="12" customFormat="1" ht="12" thickBot="1" x14ac:dyDescent="0.3">
      <c r="A135" s="15"/>
      <c r="B135" s="23"/>
      <c r="C135" s="15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48" s="13" customFormat="1" ht="12" thickBot="1" x14ac:dyDescent="0.3">
      <c r="A136" s="9"/>
      <c r="B136" s="11"/>
      <c r="C136" s="15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25">
      <c r="A137" s="9"/>
      <c r="B137" s="24" t="s">
        <v>384</v>
      </c>
      <c r="C137" s="15" t="s">
        <v>385</v>
      </c>
      <c r="D137" s="105" t="s">
        <v>384</v>
      </c>
      <c r="E137" s="106" t="s">
        <v>386</v>
      </c>
      <c r="F137" s="16">
        <v>-14.625032522441201</v>
      </c>
      <c r="G137" s="16">
        <v>110.21257060726499</v>
      </c>
      <c r="H137" s="16">
        <v>-124.837603129706</v>
      </c>
      <c r="I137" s="16">
        <v>0.90500000000000003</v>
      </c>
      <c r="J137" s="16">
        <v>-125.742603129706</v>
      </c>
      <c r="K137" s="16">
        <v>47.433238950654065</v>
      </c>
      <c r="L137" s="16">
        <v>172.27084208036001</v>
      </c>
      <c r="M137" s="16">
        <v>7.3770690000000001E-9</v>
      </c>
      <c r="N137" s="16">
        <v>7.3770690000000001E-9</v>
      </c>
      <c r="O137" s="25">
        <v>0</v>
      </c>
    </row>
    <row r="138" spans="1:48" s="28" customFormat="1" x14ac:dyDescent="0.25">
      <c r="A138" s="9"/>
      <c r="B138" s="24" t="s">
        <v>387</v>
      </c>
      <c r="C138" s="15" t="s">
        <v>388</v>
      </c>
      <c r="D138" s="105" t="s">
        <v>387</v>
      </c>
      <c r="E138" s="106" t="s">
        <v>389</v>
      </c>
      <c r="F138" s="16">
        <v>1758.2127736487</v>
      </c>
      <c r="G138" s="16">
        <v>996.369363108524</v>
      </c>
      <c r="H138" s="16">
        <v>761.843410540175</v>
      </c>
      <c r="I138" s="16">
        <v>107.429</v>
      </c>
      <c r="J138" s="16">
        <v>654.41441054017503</v>
      </c>
      <c r="K138" s="16">
        <v>801.55398470258706</v>
      </c>
      <c r="L138" s="16">
        <v>39.710574162411902</v>
      </c>
      <c r="M138" s="16">
        <v>477.41984949166101</v>
      </c>
      <c r="N138" s="16">
        <v>477.41984949166101</v>
      </c>
      <c r="O138" s="25">
        <v>0</v>
      </c>
    </row>
    <row r="139" spans="1:48" s="12" customFormat="1" x14ac:dyDescent="0.25">
      <c r="A139" s="9"/>
      <c r="B139" s="24" t="s">
        <v>390</v>
      </c>
      <c r="C139" s="15" t="s">
        <v>391</v>
      </c>
      <c r="D139" s="105" t="s">
        <v>390</v>
      </c>
      <c r="E139" s="106" t="s">
        <v>392</v>
      </c>
      <c r="F139" s="16">
        <v>4.8917187844366401</v>
      </c>
      <c r="G139" s="16">
        <v>4.1119585789546598</v>
      </c>
      <c r="H139" s="16">
        <v>0.77976020548198899</v>
      </c>
      <c r="I139" s="16">
        <v>0</v>
      </c>
      <c r="J139" s="16">
        <v>0.77976020548198899</v>
      </c>
      <c r="K139" s="16">
        <v>1.1870333905264201</v>
      </c>
      <c r="L139" s="16">
        <v>0.407273185044431</v>
      </c>
      <c r="M139" s="16">
        <v>0</v>
      </c>
      <c r="N139" s="16">
        <v>0</v>
      </c>
      <c r="O139" s="25">
        <v>0</v>
      </c>
    </row>
    <row r="140" spans="1:48" s="12" customFormat="1" x14ac:dyDescent="0.25">
      <c r="A140" s="9"/>
      <c r="B140" s="24" t="s">
        <v>393</v>
      </c>
      <c r="C140" s="15" t="s">
        <v>394</v>
      </c>
      <c r="D140" s="105" t="s">
        <v>393</v>
      </c>
      <c r="E140" s="106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5">
        <v>0</v>
      </c>
    </row>
    <row r="141" spans="1:48" s="12" customFormat="1" x14ac:dyDescent="0.25">
      <c r="A141" s="9"/>
      <c r="B141" s="24" t="s">
        <v>396</v>
      </c>
      <c r="C141" s="15" t="s">
        <v>397</v>
      </c>
      <c r="D141" s="105" t="s">
        <v>396</v>
      </c>
      <c r="E141" s="106" t="s">
        <v>398</v>
      </c>
      <c r="F141" s="16">
        <v>0.17262515132258599</v>
      </c>
      <c r="G141" s="16">
        <v>0.17262515132258599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5">
        <v>0</v>
      </c>
    </row>
    <row r="142" spans="1:48" s="12" customFormat="1" x14ac:dyDescent="0.25">
      <c r="A142" s="9"/>
      <c r="B142" s="24" t="s">
        <v>399</v>
      </c>
      <c r="C142" s="15" t="s">
        <v>400</v>
      </c>
      <c r="D142" s="105" t="s">
        <v>399</v>
      </c>
      <c r="E142" s="106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5">
        <v>0</v>
      </c>
    </row>
    <row r="143" spans="1:48" s="12" customFormat="1" x14ac:dyDescent="0.25">
      <c r="A143" s="9"/>
      <c r="B143" s="24" t="s">
        <v>402</v>
      </c>
      <c r="C143" s="15" t="s">
        <v>403</v>
      </c>
      <c r="D143" s="105" t="s">
        <v>402</v>
      </c>
      <c r="E143" s="106" t="s">
        <v>404</v>
      </c>
      <c r="F143" s="16">
        <v>4.19230857764662</v>
      </c>
      <c r="G143" s="16">
        <v>3.6573154374674801</v>
      </c>
      <c r="H143" s="16">
        <v>0.53499314017913702</v>
      </c>
      <c r="I143" s="16">
        <v>0</v>
      </c>
      <c r="J143" s="16">
        <v>0.53499314017913702</v>
      </c>
      <c r="K143" s="16">
        <v>0.71977999999999998</v>
      </c>
      <c r="L143" s="16">
        <v>0.18478685982086299</v>
      </c>
      <c r="M143" s="16">
        <v>1.3888840663699999E-4</v>
      </c>
      <c r="N143" s="16">
        <v>1.3888840663699999E-4</v>
      </c>
      <c r="O143" s="25">
        <v>0</v>
      </c>
    </row>
    <row r="144" spans="1:48" s="12" customFormat="1" x14ac:dyDescent="0.25">
      <c r="A144" s="9"/>
      <c r="B144" s="24" t="s">
        <v>405</v>
      </c>
      <c r="C144" s="15" t="s">
        <v>406</v>
      </c>
      <c r="D144" s="105" t="s">
        <v>405</v>
      </c>
      <c r="E144" s="106" t="s">
        <v>407</v>
      </c>
      <c r="F144" s="16">
        <v>1.28419879329818</v>
      </c>
      <c r="G144" s="16">
        <v>1.28419879329818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5">
        <v>0</v>
      </c>
    </row>
    <row r="145" spans="1:48" s="12" customFormat="1" x14ac:dyDescent="0.25">
      <c r="A145" s="9"/>
      <c r="B145" s="24" t="s">
        <v>408</v>
      </c>
      <c r="C145" s="15" t="s">
        <v>409</v>
      </c>
      <c r="D145" s="105" t="s">
        <v>408</v>
      </c>
      <c r="E145" s="106" t="s">
        <v>410</v>
      </c>
      <c r="F145" s="16">
        <v>-43.420064492794097</v>
      </c>
      <c r="G145" s="16">
        <v>17.969041667571901</v>
      </c>
      <c r="H145" s="16">
        <v>-61.389106160365998</v>
      </c>
      <c r="I145" s="16">
        <v>0</v>
      </c>
      <c r="J145" s="16">
        <v>-61.389106160365998</v>
      </c>
      <c r="K145" s="16">
        <v>41.459340016861901</v>
      </c>
      <c r="L145" s="16">
        <v>102.848446177228</v>
      </c>
      <c r="M145" s="16">
        <v>0</v>
      </c>
      <c r="N145" s="16">
        <v>0</v>
      </c>
      <c r="O145" s="25">
        <v>0</v>
      </c>
    </row>
    <row r="146" spans="1:48" s="12" customFormat="1" ht="12" thickBot="1" x14ac:dyDescent="0.3">
      <c r="A146" s="9"/>
      <c r="B146" s="24" t="s">
        <v>411</v>
      </c>
      <c r="C146" s="15" t="s">
        <v>412</v>
      </c>
      <c r="D146" s="105" t="s">
        <v>411</v>
      </c>
      <c r="E146" s="106" t="s">
        <v>413</v>
      </c>
      <c r="F146" s="16">
        <v>6775.7729104508198</v>
      </c>
      <c r="G146" s="16">
        <v>5776.4884347237703</v>
      </c>
      <c r="H146" s="16">
        <v>999.28447572705204</v>
      </c>
      <c r="I146" s="16">
        <v>35.966231222528499</v>
      </c>
      <c r="J146" s="16">
        <v>963.31824450452302</v>
      </c>
      <c r="K146" s="16">
        <v>1231.3582420842581</v>
      </c>
      <c r="L146" s="16">
        <v>232.07376635720601</v>
      </c>
      <c r="M146" s="16">
        <v>255.43426082168699</v>
      </c>
      <c r="N146" s="16">
        <v>255.43426082168699</v>
      </c>
      <c r="O146" s="25">
        <v>0</v>
      </c>
    </row>
    <row r="147" spans="1:48" s="22" customFormat="1" ht="21" x14ac:dyDescent="0.25">
      <c r="A147" s="20"/>
      <c r="B147" s="26" t="s">
        <v>414</v>
      </c>
      <c r="C147" s="15" t="s">
        <v>415</v>
      </c>
      <c r="D147" s="105" t="s">
        <v>416</v>
      </c>
      <c r="E147" s="109" t="s">
        <v>194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5">
        <v>0</v>
      </c>
    </row>
    <row r="148" spans="1:48" s="22" customFormat="1" ht="31.5" x14ac:dyDescent="0.25">
      <c r="A148" s="20"/>
      <c r="B148" s="59" t="s">
        <v>195</v>
      </c>
      <c r="C148" s="71"/>
      <c r="D148" s="59" t="s">
        <v>196</v>
      </c>
      <c r="E148" s="110" t="s">
        <v>197</v>
      </c>
      <c r="F148" s="111">
        <f>SUM(F137:F146)</f>
        <v>8486.4814383909888</v>
      </c>
      <c r="G148" s="111">
        <f t="shared" ref="G148:O148" si="9">SUM(G137:G146)</f>
        <v>6910.2655080681743</v>
      </c>
      <c r="H148" s="111">
        <f t="shared" si="9"/>
        <v>1576.2159303228163</v>
      </c>
      <c r="I148" s="111">
        <f t="shared" si="9"/>
        <v>144.30023122252851</v>
      </c>
      <c r="J148" s="111">
        <f t="shared" si="9"/>
        <v>1431.9156991002872</v>
      </c>
      <c r="K148" s="111">
        <f t="shared" si="9"/>
        <v>2123.7116191448877</v>
      </c>
      <c r="L148" s="111">
        <f t="shared" si="9"/>
        <v>547.4956888220712</v>
      </c>
      <c r="M148" s="111">
        <f t="shared" si="9"/>
        <v>732.85424920913169</v>
      </c>
      <c r="N148" s="111">
        <f t="shared" si="9"/>
        <v>732.85424920913169</v>
      </c>
      <c r="O148" s="112">
        <f t="shared" si="9"/>
        <v>0</v>
      </c>
    </row>
    <row r="149" spans="1:48" s="22" customFormat="1" ht="42.75" thickBot="1" x14ac:dyDescent="0.3">
      <c r="A149" s="20"/>
      <c r="B149" s="60"/>
      <c r="C149" s="72"/>
      <c r="D149" s="113"/>
      <c r="E149" s="114" t="s">
        <v>417</v>
      </c>
      <c r="F149" s="111">
        <f>IF(COUNTA(F137:F147)&gt;0,IF(F147="c","c",SUM(F147:F148)),"")</f>
        <v>8486.4814383909888</v>
      </c>
      <c r="G149" s="111">
        <f t="shared" ref="G149:O149" si="10">IF(COUNTA(G137:G147)&gt;0,IF(G147="c","c",SUM(G147:G148)),"")</f>
        <v>6910.2655080681743</v>
      </c>
      <c r="H149" s="111">
        <f t="shared" si="10"/>
        <v>1576.2159303228163</v>
      </c>
      <c r="I149" s="111">
        <f t="shared" si="10"/>
        <v>144.30023122252851</v>
      </c>
      <c r="J149" s="111">
        <f t="shared" si="10"/>
        <v>1431.9156991002872</v>
      </c>
      <c r="K149" s="111">
        <f t="shared" si="10"/>
        <v>2123.7116191448877</v>
      </c>
      <c r="L149" s="111">
        <f t="shared" si="10"/>
        <v>547.4956888220712</v>
      </c>
      <c r="M149" s="111">
        <f t="shared" si="10"/>
        <v>732.85424920913169</v>
      </c>
      <c r="N149" s="111">
        <f t="shared" si="10"/>
        <v>732.85424920913169</v>
      </c>
      <c r="O149" s="112">
        <f t="shared" si="10"/>
        <v>0</v>
      </c>
    </row>
    <row r="150" spans="1:48" s="12" customFormat="1" ht="12" thickBot="1" x14ac:dyDescent="0.3">
      <c r="A150" s="15"/>
      <c r="B150" s="23"/>
      <c r="C150" s="15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48" s="13" customFormat="1" ht="12" thickBot="1" x14ac:dyDescent="0.3">
      <c r="A151" s="9"/>
      <c r="B151" s="11"/>
      <c r="C151" s="15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25">
      <c r="A152" s="9"/>
      <c r="B152" s="24" t="s">
        <v>419</v>
      </c>
      <c r="C152" s="15" t="s">
        <v>420</v>
      </c>
      <c r="D152" s="105" t="s">
        <v>419</v>
      </c>
      <c r="E152" s="106" t="s">
        <v>421</v>
      </c>
      <c r="F152" s="16">
        <v>2.6152296806284601</v>
      </c>
      <c r="G152" s="16">
        <v>4.2759020000000003</v>
      </c>
      <c r="H152" s="16">
        <v>-1.66067231937154</v>
      </c>
      <c r="I152" s="16">
        <v>0</v>
      </c>
      <c r="J152" s="16">
        <v>-1.66067231937154</v>
      </c>
      <c r="K152" s="16">
        <v>0</v>
      </c>
      <c r="L152" s="16">
        <v>1.66067231937154</v>
      </c>
      <c r="M152" s="16">
        <v>0</v>
      </c>
      <c r="N152" s="16">
        <v>0</v>
      </c>
      <c r="O152" s="25">
        <v>0</v>
      </c>
    </row>
    <row r="153" spans="1:48" s="12" customFormat="1" x14ac:dyDescent="0.25">
      <c r="A153" s="9"/>
      <c r="B153" s="24" t="s">
        <v>422</v>
      </c>
      <c r="C153" s="15" t="s">
        <v>423</v>
      </c>
      <c r="D153" s="105" t="s">
        <v>422</v>
      </c>
      <c r="E153" s="106" t="s">
        <v>424</v>
      </c>
      <c r="F153" s="16">
        <v>-1.9907066889285601</v>
      </c>
      <c r="G153" s="16">
        <v>1.8379920295783999E-2</v>
      </c>
      <c r="H153" s="16">
        <v>-2.0090866092243398</v>
      </c>
      <c r="I153" s="16">
        <v>0</v>
      </c>
      <c r="J153" s="16">
        <v>-2.0090866092243398</v>
      </c>
      <c r="K153" s="16">
        <v>0.20358639077565699</v>
      </c>
      <c r="L153" s="16">
        <v>2.2126730000000001</v>
      </c>
      <c r="M153" s="16">
        <v>0</v>
      </c>
      <c r="N153" s="16">
        <v>0</v>
      </c>
      <c r="O153" s="25">
        <v>0</v>
      </c>
    </row>
    <row r="154" spans="1:48" s="12" customFormat="1" x14ac:dyDescent="0.25">
      <c r="A154" s="9"/>
      <c r="B154" s="24" t="s">
        <v>425</v>
      </c>
      <c r="C154" s="15" t="s">
        <v>426</v>
      </c>
      <c r="D154" s="105" t="s">
        <v>425</v>
      </c>
      <c r="E154" s="106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5">
        <v>0</v>
      </c>
    </row>
    <row r="155" spans="1:48" s="12" customFormat="1" x14ac:dyDescent="0.25">
      <c r="A155" s="9"/>
      <c r="B155" s="24" t="s">
        <v>428</v>
      </c>
      <c r="C155" s="15" t="s">
        <v>429</v>
      </c>
      <c r="D155" s="105" t="s">
        <v>428</v>
      </c>
      <c r="E155" s="106" t="s">
        <v>430</v>
      </c>
      <c r="F155" s="16">
        <v>5170.5711193838597</v>
      </c>
      <c r="G155" s="16">
        <v>5152.2045698312904</v>
      </c>
      <c r="H155" s="16">
        <v>18.366549552572501</v>
      </c>
      <c r="I155" s="16">
        <v>0</v>
      </c>
      <c r="J155" s="16">
        <v>18.366549552572501</v>
      </c>
      <c r="K155" s="16">
        <v>92.888587357848493</v>
      </c>
      <c r="L155" s="16">
        <v>74.522037805276</v>
      </c>
      <c r="M155" s="16">
        <v>0</v>
      </c>
      <c r="N155" s="16">
        <v>0</v>
      </c>
      <c r="O155" s="25">
        <v>0</v>
      </c>
    </row>
    <row r="156" spans="1:48" s="12" customFormat="1" x14ac:dyDescent="0.25">
      <c r="A156" s="9"/>
      <c r="B156" s="24" t="s">
        <v>431</v>
      </c>
      <c r="C156" s="15" t="s">
        <v>432</v>
      </c>
      <c r="D156" s="105" t="s">
        <v>431</v>
      </c>
      <c r="E156" s="106" t="s">
        <v>433</v>
      </c>
      <c r="F156" s="16" t="s">
        <v>20</v>
      </c>
      <c r="G156" s="16" t="s">
        <v>20</v>
      </c>
      <c r="H156" s="16">
        <v>-0.69890126068397296</v>
      </c>
      <c r="I156" s="16">
        <v>0</v>
      </c>
      <c r="J156" s="16">
        <v>-0.69890126068397296</v>
      </c>
      <c r="K156" s="16">
        <v>7.7455734736958007E-2</v>
      </c>
      <c r="L156" s="16">
        <v>0.77635699542093095</v>
      </c>
      <c r="M156" s="16" t="s">
        <v>20</v>
      </c>
      <c r="N156" s="16" t="s">
        <v>20</v>
      </c>
      <c r="O156" s="25" t="s">
        <v>20</v>
      </c>
    </row>
    <row r="157" spans="1:48" s="12" customFormat="1" x14ac:dyDescent="0.25">
      <c r="A157" s="9"/>
      <c r="B157" s="24" t="s">
        <v>434</v>
      </c>
      <c r="C157" s="15" t="s">
        <v>435</v>
      </c>
      <c r="D157" s="105" t="s">
        <v>434</v>
      </c>
      <c r="E157" s="106" t="s">
        <v>436</v>
      </c>
      <c r="F157" s="16">
        <v>2513.0673133977002</v>
      </c>
      <c r="G157" s="16">
        <v>967.73537115539602</v>
      </c>
      <c r="H157" s="16">
        <v>1545.3319422423001</v>
      </c>
      <c r="I157" s="16">
        <v>1373.84018883357</v>
      </c>
      <c r="J157" s="16">
        <v>171.491753408736</v>
      </c>
      <c r="K157" s="16">
        <v>1562.93254331362</v>
      </c>
      <c r="L157" s="16">
        <v>17.600601071318799</v>
      </c>
      <c r="M157" s="16">
        <v>543.12142312026003</v>
      </c>
      <c r="N157" s="16">
        <v>548.40296312025998</v>
      </c>
      <c r="O157" s="25">
        <v>5.2815399999999997</v>
      </c>
    </row>
    <row r="158" spans="1:48" s="12" customFormat="1" x14ac:dyDescent="0.25">
      <c r="A158" s="9"/>
      <c r="B158" s="24" t="s">
        <v>437</v>
      </c>
      <c r="C158" s="15" t="s">
        <v>438</v>
      </c>
      <c r="D158" s="105" t="s">
        <v>437</v>
      </c>
      <c r="E158" s="106" t="s">
        <v>439</v>
      </c>
      <c r="F158" s="16">
        <v>247.31745658523101</v>
      </c>
      <c r="G158" s="16">
        <v>109.473829646347</v>
      </c>
      <c r="H158" s="16">
        <v>137.843626938884</v>
      </c>
      <c r="I158" s="16">
        <v>0</v>
      </c>
      <c r="J158" s="16">
        <v>137.843626938884</v>
      </c>
      <c r="K158" s="16">
        <v>160.15417172753251</v>
      </c>
      <c r="L158" s="16">
        <v>22.3105447886484</v>
      </c>
      <c r="M158" s="16">
        <v>24.305471161558501</v>
      </c>
      <c r="N158" s="16">
        <v>24.305471161558501</v>
      </c>
      <c r="O158" s="25">
        <v>0</v>
      </c>
    </row>
    <row r="159" spans="1:48" s="12" customFormat="1" x14ac:dyDescent="0.25">
      <c r="A159" s="9"/>
      <c r="B159" s="24" t="s">
        <v>440</v>
      </c>
      <c r="C159" s="15" t="s">
        <v>441</v>
      </c>
      <c r="D159" s="105" t="s">
        <v>440</v>
      </c>
      <c r="E159" s="106" t="s">
        <v>442</v>
      </c>
      <c r="F159" s="16" t="s">
        <v>20</v>
      </c>
      <c r="G159" s="16" t="s">
        <v>20</v>
      </c>
      <c r="H159" s="16" t="s">
        <v>20</v>
      </c>
      <c r="I159" s="16" t="s">
        <v>20</v>
      </c>
      <c r="J159" s="16" t="s">
        <v>20</v>
      </c>
      <c r="K159" s="16" t="s">
        <v>20</v>
      </c>
      <c r="L159" s="16" t="s">
        <v>20</v>
      </c>
      <c r="M159" s="16" t="s">
        <v>20</v>
      </c>
      <c r="N159" s="16" t="s">
        <v>20</v>
      </c>
      <c r="O159" s="25" t="s">
        <v>20</v>
      </c>
    </row>
    <row r="160" spans="1:48" s="12" customFormat="1" x14ac:dyDescent="0.25">
      <c r="A160" s="9"/>
      <c r="B160" s="24" t="s">
        <v>443</v>
      </c>
      <c r="C160" s="15" t="s">
        <v>444</v>
      </c>
      <c r="D160" s="105" t="s">
        <v>443</v>
      </c>
      <c r="E160" s="106" t="s">
        <v>445</v>
      </c>
      <c r="F160" s="16">
        <v>10.962304957517601</v>
      </c>
      <c r="G160" s="16">
        <v>20.0791983935109</v>
      </c>
      <c r="H160" s="16">
        <v>-9.1168934359933402</v>
      </c>
      <c r="I160" s="16">
        <v>0</v>
      </c>
      <c r="J160" s="16">
        <v>-9.1168934359933402</v>
      </c>
      <c r="K160" s="16">
        <v>0.12354531151915001</v>
      </c>
      <c r="L160" s="16">
        <v>9.2404387475124903</v>
      </c>
      <c r="M160" s="16">
        <v>0</v>
      </c>
      <c r="N160" s="16">
        <v>0</v>
      </c>
      <c r="O160" s="25">
        <v>0</v>
      </c>
    </row>
    <row r="161" spans="1:15" s="12" customFormat="1" x14ac:dyDescent="0.25">
      <c r="A161" s="9"/>
      <c r="B161" s="24" t="s">
        <v>446</v>
      </c>
      <c r="C161" s="15" t="s">
        <v>447</v>
      </c>
      <c r="D161" s="105" t="s">
        <v>446</v>
      </c>
      <c r="E161" s="106" t="s">
        <v>448</v>
      </c>
      <c r="F161" s="16">
        <v>31.9305030377446</v>
      </c>
      <c r="G161" s="16">
        <v>31.9331190377446</v>
      </c>
      <c r="H161" s="16">
        <v>-2.6159999999999998E-3</v>
      </c>
      <c r="I161" s="16">
        <v>0</v>
      </c>
      <c r="J161" s="16">
        <v>-2.6159999999999998E-3</v>
      </c>
      <c r="K161" s="16">
        <v>0.45790500000000001</v>
      </c>
      <c r="L161" s="16">
        <v>0.46052100000000001</v>
      </c>
      <c r="M161" s="16">
        <v>0</v>
      </c>
      <c r="N161" s="16">
        <v>0</v>
      </c>
      <c r="O161" s="25">
        <v>0</v>
      </c>
    </row>
    <row r="162" spans="1:15" s="12" customFormat="1" x14ac:dyDescent="0.25">
      <c r="A162" s="9"/>
      <c r="B162" s="24" t="s">
        <v>449</v>
      </c>
      <c r="C162" s="15" t="s">
        <v>450</v>
      </c>
      <c r="D162" s="105" t="s">
        <v>449</v>
      </c>
      <c r="E162" s="106" t="s">
        <v>451</v>
      </c>
      <c r="F162" s="16">
        <v>9.7058131069452006E-2</v>
      </c>
      <c r="G162" s="16">
        <v>0.340112842685036</v>
      </c>
      <c r="H162" s="16">
        <v>-0.24305471161558401</v>
      </c>
      <c r="I162" s="16">
        <v>0</v>
      </c>
      <c r="J162" s="16">
        <v>-0.24305471161558401</v>
      </c>
      <c r="K162" s="16">
        <v>0</v>
      </c>
      <c r="L162" s="16">
        <v>0.24305471161558401</v>
      </c>
      <c r="M162" s="16">
        <v>0</v>
      </c>
      <c r="N162" s="16">
        <v>0</v>
      </c>
      <c r="O162" s="25">
        <v>0</v>
      </c>
    </row>
    <row r="163" spans="1:15" s="12" customFormat="1" x14ac:dyDescent="0.25">
      <c r="A163" s="9"/>
      <c r="B163" s="24" t="s">
        <v>452</v>
      </c>
      <c r="C163" s="15" t="s">
        <v>453</v>
      </c>
      <c r="D163" s="105" t="s">
        <v>452</v>
      </c>
      <c r="E163" s="106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5">
        <v>0</v>
      </c>
    </row>
    <row r="164" spans="1:15" s="12" customFormat="1" x14ac:dyDescent="0.25">
      <c r="A164" s="9"/>
      <c r="B164" s="24" t="s">
        <v>455</v>
      </c>
      <c r="C164" s="15" t="s">
        <v>456</v>
      </c>
      <c r="D164" s="105" t="s">
        <v>455</v>
      </c>
      <c r="E164" s="106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5">
        <v>0</v>
      </c>
    </row>
    <row r="165" spans="1:15" s="12" customFormat="1" x14ac:dyDescent="0.25">
      <c r="A165" s="9"/>
      <c r="B165" s="24" t="s">
        <v>458</v>
      </c>
      <c r="C165" s="15" t="s">
        <v>459</v>
      </c>
      <c r="D165" s="105" t="s">
        <v>458</v>
      </c>
      <c r="E165" s="106" t="s">
        <v>460</v>
      </c>
      <c r="F165" s="16">
        <v>9.7050999999999998E-2</v>
      </c>
      <c r="G165" s="16">
        <v>0</v>
      </c>
      <c r="H165" s="16">
        <v>9.7050999999999998E-2</v>
      </c>
      <c r="I165" s="16">
        <v>0</v>
      </c>
      <c r="J165" s="16">
        <v>9.7050999999999998E-2</v>
      </c>
      <c r="K165" s="16">
        <v>9.9000000000000005E-2</v>
      </c>
      <c r="L165" s="16">
        <v>1.949E-3</v>
      </c>
      <c r="M165" s="16">
        <v>0</v>
      </c>
      <c r="N165" s="16">
        <v>0</v>
      </c>
      <c r="O165" s="25">
        <v>0</v>
      </c>
    </row>
    <row r="166" spans="1:15" s="12" customFormat="1" x14ac:dyDescent="0.25">
      <c r="A166" s="9"/>
      <c r="B166" s="24" t="s">
        <v>461</v>
      </c>
      <c r="C166" s="15" t="s">
        <v>462</v>
      </c>
      <c r="D166" s="105" t="s">
        <v>461</v>
      </c>
      <c r="E166" s="106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5">
        <v>0</v>
      </c>
    </row>
    <row r="167" spans="1:15" s="12" customFormat="1" x14ac:dyDescent="0.25">
      <c r="A167" s="9"/>
      <c r="B167" s="24" t="s">
        <v>464</v>
      </c>
      <c r="C167" s="15" t="s">
        <v>465</v>
      </c>
      <c r="D167" s="105" t="s">
        <v>464</v>
      </c>
      <c r="E167" s="106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5">
        <v>0</v>
      </c>
    </row>
    <row r="168" spans="1:15" s="12" customFormat="1" x14ac:dyDescent="0.25">
      <c r="A168" s="18"/>
      <c r="B168" s="24" t="s">
        <v>467</v>
      </c>
      <c r="C168" s="15" t="s">
        <v>468</v>
      </c>
      <c r="D168" s="105" t="s">
        <v>467</v>
      </c>
      <c r="E168" s="106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5">
        <v>0</v>
      </c>
    </row>
    <row r="169" spans="1:15" s="12" customFormat="1" x14ac:dyDescent="0.25">
      <c r="A169" s="18"/>
      <c r="B169" s="24" t="s">
        <v>470</v>
      </c>
      <c r="C169" s="15" t="s">
        <v>471</v>
      </c>
      <c r="D169" s="105" t="s">
        <v>470</v>
      </c>
      <c r="E169" s="106" t="s">
        <v>472</v>
      </c>
      <c r="F169" s="16">
        <v>0.30317942678288601</v>
      </c>
      <c r="G169" s="16">
        <v>0.30317942678288601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5">
        <v>0</v>
      </c>
    </row>
    <row r="170" spans="1:15" s="12" customFormat="1" x14ac:dyDescent="0.25">
      <c r="A170" s="18"/>
      <c r="B170" s="24" t="s">
        <v>473</v>
      </c>
      <c r="C170" s="15" t="s">
        <v>474</v>
      </c>
      <c r="D170" s="105" t="s">
        <v>473</v>
      </c>
      <c r="E170" s="106" t="s">
        <v>475</v>
      </c>
      <c r="F170" s="16">
        <v>176.59418736741401</v>
      </c>
      <c r="G170" s="16">
        <v>2.38849670516769</v>
      </c>
      <c r="H170" s="16">
        <v>174.20569066224701</v>
      </c>
      <c r="I170" s="16">
        <v>0</v>
      </c>
      <c r="J170" s="16">
        <v>174.20569066224701</v>
      </c>
      <c r="K170" s="16">
        <v>180.091704496608</v>
      </c>
      <c r="L170" s="16">
        <v>5.8860138343613899</v>
      </c>
      <c r="M170" s="16">
        <v>0</v>
      </c>
      <c r="N170" s="16">
        <v>0</v>
      </c>
      <c r="O170" s="25">
        <v>0</v>
      </c>
    </row>
    <row r="171" spans="1:15" s="12" customFormat="1" x14ac:dyDescent="0.25">
      <c r="A171" s="18"/>
      <c r="B171" s="24" t="s">
        <v>476</v>
      </c>
      <c r="C171" s="15" t="s">
        <v>477</v>
      </c>
      <c r="D171" s="105" t="s">
        <v>476</v>
      </c>
      <c r="E171" s="106" t="s">
        <v>478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5">
        <v>0</v>
      </c>
    </row>
    <row r="172" spans="1:15" s="12" customFormat="1" x14ac:dyDescent="0.25">
      <c r="A172" s="9"/>
      <c r="B172" s="24" t="s">
        <v>479</v>
      </c>
      <c r="C172" s="15" t="s">
        <v>480</v>
      </c>
      <c r="D172" s="105" t="s">
        <v>479</v>
      </c>
      <c r="E172" s="106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5">
        <v>0</v>
      </c>
    </row>
    <row r="173" spans="1:15" s="12" customFormat="1" x14ac:dyDescent="0.25">
      <c r="A173" s="9"/>
      <c r="B173" s="24" t="s">
        <v>482</v>
      </c>
      <c r="C173" s="15" t="s">
        <v>483</v>
      </c>
      <c r="D173" s="105" t="s">
        <v>482</v>
      </c>
      <c r="E173" s="106" t="s">
        <v>484</v>
      </c>
      <c r="F173" s="16">
        <v>106.68367336205201</v>
      </c>
      <c r="G173" s="16">
        <v>39.068579698348898</v>
      </c>
      <c r="H173" s="16">
        <v>67.615093663703107</v>
      </c>
      <c r="I173" s="16">
        <v>63.415578418130501</v>
      </c>
      <c r="J173" s="16">
        <v>4.1995152455725897</v>
      </c>
      <c r="K173" s="16">
        <v>98.951311344827303</v>
      </c>
      <c r="L173" s="16">
        <v>31.3362176811242</v>
      </c>
      <c r="M173" s="16">
        <v>0</v>
      </c>
      <c r="N173" s="16">
        <v>0</v>
      </c>
      <c r="O173" s="25">
        <v>0</v>
      </c>
    </row>
    <row r="174" spans="1:15" s="12" customFormat="1" x14ac:dyDescent="0.25">
      <c r="A174" s="9"/>
      <c r="B174" s="24" t="s">
        <v>485</v>
      </c>
      <c r="C174" s="15" t="s">
        <v>486</v>
      </c>
      <c r="D174" s="105" t="s">
        <v>485</v>
      </c>
      <c r="E174" s="106" t="s">
        <v>487</v>
      </c>
      <c r="F174" s="16">
        <v>2.7858298789031801</v>
      </c>
      <c r="G174" s="16">
        <v>0</v>
      </c>
      <c r="H174" s="16">
        <v>2.7858298789031801</v>
      </c>
      <c r="I174" s="16">
        <v>0</v>
      </c>
      <c r="J174" s="16">
        <v>2.7858298789031801</v>
      </c>
      <c r="K174" s="16">
        <v>4.0286458998182502</v>
      </c>
      <c r="L174" s="16">
        <v>1.24281602091507</v>
      </c>
      <c r="M174" s="16">
        <v>0</v>
      </c>
      <c r="N174" s="16">
        <v>0</v>
      </c>
      <c r="O174" s="25">
        <v>0</v>
      </c>
    </row>
    <row r="175" spans="1:15" s="12" customFormat="1" x14ac:dyDescent="0.25">
      <c r="A175" s="9"/>
      <c r="B175" s="24" t="s">
        <v>488</v>
      </c>
      <c r="C175" s="15" t="s">
        <v>489</v>
      </c>
      <c r="D175" s="105" t="s">
        <v>488</v>
      </c>
      <c r="E175" s="106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5">
        <v>0</v>
      </c>
    </row>
    <row r="176" spans="1:15" s="12" customFormat="1" x14ac:dyDescent="0.25">
      <c r="A176" s="9"/>
      <c r="B176" s="24" t="s">
        <v>491</v>
      </c>
      <c r="C176" s="15" t="s">
        <v>492</v>
      </c>
      <c r="D176" s="105" t="s">
        <v>491</v>
      </c>
      <c r="E176" s="106" t="s">
        <v>493</v>
      </c>
      <c r="F176" s="16">
        <v>-11.0825132841415</v>
      </c>
      <c r="G176" s="16">
        <v>0.353863892103638</v>
      </c>
      <c r="H176" s="16">
        <v>-11.436377176245101</v>
      </c>
      <c r="I176" s="16">
        <v>0</v>
      </c>
      <c r="J176" s="16">
        <v>-11.436377176245101</v>
      </c>
      <c r="K176" s="16">
        <v>0.21696697815285301</v>
      </c>
      <c r="L176" s="16">
        <v>11.653344154398001</v>
      </c>
      <c r="M176" s="16">
        <v>0</v>
      </c>
      <c r="N176" s="16">
        <v>0</v>
      </c>
      <c r="O176" s="25">
        <v>0</v>
      </c>
    </row>
    <row r="177" spans="1:48" s="12" customFormat="1" x14ac:dyDescent="0.25">
      <c r="A177" s="9"/>
      <c r="B177" s="24" t="s">
        <v>494</v>
      </c>
      <c r="C177" s="15" t="s">
        <v>495</v>
      </c>
      <c r="D177" s="105" t="s">
        <v>494</v>
      </c>
      <c r="E177" s="106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5">
        <v>0</v>
      </c>
    </row>
    <row r="178" spans="1:48" s="12" customFormat="1" x14ac:dyDescent="0.25">
      <c r="A178" s="9"/>
      <c r="B178" s="24" t="s">
        <v>497</v>
      </c>
      <c r="C178" s="15" t="s">
        <v>498</v>
      </c>
      <c r="D178" s="105" t="s">
        <v>497</v>
      </c>
      <c r="E178" s="106" t="s">
        <v>499</v>
      </c>
      <c r="F178" s="16">
        <v>-1.91101802420825</v>
      </c>
      <c r="G178" s="16">
        <v>0</v>
      </c>
      <c r="H178" s="16">
        <v>-1.91101802420825</v>
      </c>
      <c r="I178" s="16">
        <v>0</v>
      </c>
      <c r="J178" s="16">
        <v>-1.91101802420825</v>
      </c>
      <c r="K178" s="16">
        <v>0</v>
      </c>
      <c r="L178" s="16">
        <v>1.91101802420825</v>
      </c>
      <c r="M178" s="16">
        <v>0</v>
      </c>
      <c r="N178" s="16">
        <v>0</v>
      </c>
      <c r="O178" s="25">
        <v>0</v>
      </c>
    </row>
    <row r="179" spans="1:48" s="12" customFormat="1" x14ac:dyDescent="0.25">
      <c r="A179" s="9"/>
      <c r="B179" s="24" t="s">
        <v>500</v>
      </c>
      <c r="C179" s="15" t="s">
        <v>501</v>
      </c>
      <c r="D179" s="105" t="s">
        <v>500</v>
      </c>
      <c r="E179" s="106" t="s">
        <v>502</v>
      </c>
      <c r="F179" s="16">
        <v>41666.626481253501</v>
      </c>
      <c r="G179" s="16">
        <v>41069.272732027202</v>
      </c>
      <c r="H179" s="16">
        <v>597.35374922636197</v>
      </c>
      <c r="I179" s="16">
        <v>95.250693157900699</v>
      </c>
      <c r="J179" s="16">
        <v>502.103056068461</v>
      </c>
      <c r="K179" s="16">
        <v>2507.3078269590901</v>
      </c>
      <c r="L179" s="16">
        <v>1909.9540777327302</v>
      </c>
      <c r="M179" s="16">
        <v>331.71685160313996</v>
      </c>
      <c r="N179" s="16">
        <v>332.54917660313998</v>
      </c>
      <c r="O179" s="25">
        <v>0.83232499999999998</v>
      </c>
    </row>
    <row r="180" spans="1:48" s="12" customFormat="1" ht="12" thickBot="1" x14ac:dyDescent="0.3">
      <c r="A180" s="9"/>
      <c r="B180" s="24" t="s">
        <v>503</v>
      </c>
      <c r="C180" s="15" t="s">
        <v>504</v>
      </c>
      <c r="D180" s="105" t="s">
        <v>503</v>
      </c>
      <c r="E180" s="106" t="s">
        <v>505</v>
      </c>
      <c r="F180" s="16">
        <v>-0.77473094999999903</v>
      </c>
      <c r="G180" s="16">
        <v>0.125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5">
        <v>0</v>
      </c>
    </row>
    <row r="181" spans="1:48" s="22" customFormat="1" ht="21" x14ac:dyDescent="0.25">
      <c r="A181" s="20"/>
      <c r="B181" s="26" t="s">
        <v>506</v>
      </c>
      <c r="C181" s="15" t="s">
        <v>507</v>
      </c>
      <c r="D181" s="105" t="s">
        <v>506</v>
      </c>
      <c r="E181" s="109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25" t="s">
        <v>20</v>
      </c>
    </row>
    <row r="182" spans="1:48" s="22" customFormat="1" ht="31.5" x14ac:dyDescent="0.25">
      <c r="A182" s="20"/>
      <c r="B182" s="59" t="s">
        <v>195</v>
      </c>
      <c r="C182" s="71"/>
      <c r="D182" s="59" t="s">
        <v>196</v>
      </c>
      <c r="E182" s="110" t="s">
        <v>197</v>
      </c>
      <c r="F182" s="111">
        <f>SUM(F152:F180)</f>
        <v>49913.880618515126</v>
      </c>
      <c r="G182" s="111">
        <f t="shared" ref="G182:O182" si="12">SUM(G152:G180)</f>
        <v>47397.572334576878</v>
      </c>
      <c r="H182" s="111">
        <f t="shared" si="12"/>
        <v>2515.6093826776296</v>
      </c>
      <c r="I182" s="111">
        <f t="shared" si="12"/>
        <v>1532.5064604096012</v>
      </c>
      <c r="J182" s="111">
        <f t="shared" si="12"/>
        <v>983.10292226803404</v>
      </c>
      <c r="K182" s="111">
        <f t="shared" si="12"/>
        <v>4607.5332505145288</v>
      </c>
      <c r="L182" s="111">
        <f t="shared" si="12"/>
        <v>2091.9238678369011</v>
      </c>
      <c r="M182" s="111">
        <f t="shared" si="12"/>
        <v>899.14374588495843</v>
      </c>
      <c r="N182" s="111">
        <f t="shared" si="12"/>
        <v>905.25761088495847</v>
      </c>
      <c r="O182" s="112">
        <f t="shared" si="12"/>
        <v>6.1138649999999997</v>
      </c>
    </row>
    <row r="183" spans="1:48" s="22" customFormat="1" ht="42.75" thickBot="1" x14ac:dyDescent="0.3">
      <c r="A183" s="20"/>
      <c r="B183" s="60"/>
      <c r="C183" s="72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48" s="12" customFormat="1" ht="12" thickBot="1" x14ac:dyDescent="0.3">
      <c r="A184" s="15"/>
      <c r="B184" s="23"/>
      <c r="C184" s="15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48" s="13" customFormat="1" ht="12" thickBot="1" x14ac:dyDescent="0.3">
      <c r="A185" s="9"/>
      <c r="B185" s="11"/>
      <c r="C185" s="15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25">
      <c r="A186" s="9"/>
      <c r="B186" s="24" t="s">
        <v>510</v>
      </c>
      <c r="C186" s="15" t="s">
        <v>511</v>
      </c>
      <c r="D186" s="105" t="s">
        <v>510</v>
      </c>
      <c r="E186" s="106" t="s">
        <v>512</v>
      </c>
      <c r="F186" s="16">
        <v>10.4537825446846</v>
      </c>
      <c r="G186" s="16">
        <v>2.2246290334720902</v>
      </c>
      <c r="H186" s="16">
        <v>8.2291535112124894</v>
      </c>
      <c r="I186" s="16">
        <v>0</v>
      </c>
      <c r="J186" s="16">
        <v>8.2291535112124894</v>
      </c>
      <c r="K186" s="16">
        <v>9.7435810566680399</v>
      </c>
      <c r="L186" s="16">
        <v>1.51442754545555</v>
      </c>
      <c r="M186" s="16">
        <v>0</v>
      </c>
      <c r="N186" s="16">
        <v>0</v>
      </c>
      <c r="O186" s="25">
        <v>0</v>
      </c>
    </row>
    <row r="187" spans="1:48" s="12" customFormat="1" x14ac:dyDescent="0.25">
      <c r="A187" s="9"/>
      <c r="B187" s="24" t="s">
        <v>513</v>
      </c>
      <c r="C187" s="15" t="s">
        <v>514</v>
      </c>
      <c r="D187" s="105" t="s">
        <v>513</v>
      </c>
      <c r="E187" s="106" t="s">
        <v>515</v>
      </c>
      <c r="F187" s="16">
        <v>5.8266348030041999E-2</v>
      </c>
      <c r="G187" s="16" t="s">
        <v>20</v>
      </c>
      <c r="H187" s="16" t="s">
        <v>20</v>
      </c>
      <c r="I187" s="16" t="s">
        <v>20</v>
      </c>
      <c r="J187" s="16" t="s">
        <v>20</v>
      </c>
      <c r="K187" s="16" t="s">
        <v>20</v>
      </c>
      <c r="L187" s="16" t="s">
        <v>20</v>
      </c>
      <c r="M187" s="16">
        <v>0</v>
      </c>
      <c r="N187" s="16">
        <v>0</v>
      </c>
      <c r="O187" s="25">
        <v>0</v>
      </c>
    </row>
    <row r="188" spans="1:48" s="12" customFormat="1" x14ac:dyDescent="0.25">
      <c r="A188" s="9"/>
      <c r="B188" s="24" t="s">
        <v>516</v>
      </c>
      <c r="C188" s="15" t="s">
        <v>517</v>
      </c>
      <c r="D188" s="105" t="s">
        <v>516</v>
      </c>
      <c r="E188" s="106" t="s">
        <v>518</v>
      </c>
      <c r="F188" s="16">
        <v>67.026475597220298</v>
      </c>
      <c r="G188" s="16" t="s">
        <v>20</v>
      </c>
      <c r="H188" s="16" t="s">
        <v>20</v>
      </c>
      <c r="I188" s="16" t="s">
        <v>20</v>
      </c>
      <c r="J188" s="16" t="s">
        <v>20</v>
      </c>
      <c r="K188" s="16" t="s">
        <v>20</v>
      </c>
      <c r="L188" s="16" t="s">
        <v>20</v>
      </c>
      <c r="M188" s="16">
        <v>0</v>
      </c>
      <c r="N188" s="16">
        <v>0</v>
      </c>
      <c r="O188" s="25">
        <v>0</v>
      </c>
    </row>
    <row r="189" spans="1:48" s="12" customFormat="1" x14ac:dyDescent="0.25">
      <c r="A189" s="9"/>
      <c r="B189" s="24" t="s">
        <v>519</v>
      </c>
      <c r="C189" s="15" t="s">
        <v>520</v>
      </c>
      <c r="D189" s="105" t="s">
        <v>519</v>
      </c>
      <c r="E189" s="106" t="s">
        <v>521</v>
      </c>
      <c r="F189" s="16">
        <v>2.1156830177705199</v>
      </c>
      <c r="G189" s="16">
        <v>0.303981017770522</v>
      </c>
      <c r="H189" s="16">
        <v>1.8117019999999999</v>
      </c>
      <c r="I189" s="16">
        <v>0</v>
      </c>
      <c r="J189" s="16">
        <v>1.8117019999999999</v>
      </c>
      <c r="K189" s="16">
        <v>1.8818600000000001</v>
      </c>
      <c r="L189" s="16">
        <v>7.0157999999999998E-2</v>
      </c>
      <c r="M189" s="16">
        <v>0</v>
      </c>
      <c r="N189" s="16">
        <v>0</v>
      </c>
      <c r="O189" s="25">
        <v>0</v>
      </c>
    </row>
    <row r="190" spans="1:48" s="12" customFormat="1" x14ac:dyDescent="0.25">
      <c r="A190" s="9"/>
      <c r="B190" s="24" t="s">
        <v>522</v>
      </c>
      <c r="C190" s="15" t="s">
        <v>523</v>
      </c>
      <c r="D190" s="105" t="s">
        <v>522</v>
      </c>
      <c r="E190" s="106" t="s">
        <v>524</v>
      </c>
      <c r="F190" s="16">
        <v>4.6268277187735798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9.1545099999999994E-3</v>
      </c>
      <c r="N190" s="16">
        <v>9.1545099999999994E-3</v>
      </c>
      <c r="O190" s="25">
        <v>0</v>
      </c>
    </row>
    <row r="191" spans="1:48" s="12" customFormat="1" x14ac:dyDescent="0.25">
      <c r="A191" s="9"/>
      <c r="B191" s="24" t="s">
        <v>525</v>
      </c>
      <c r="C191" s="15" t="s">
        <v>526</v>
      </c>
      <c r="D191" s="105" t="s">
        <v>525</v>
      </c>
      <c r="E191" s="106" t="s">
        <v>527</v>
      </c>
      <c r="F191" s="16">
        <v>1.16038684137643</v>
      </c>
      <c r="G191" s="16">
        <v>0.94228684137642504</v>
      </c>
      <c r="H191" s="16">
        <v>0.21809999999999999</v>
      </c>
      <c r="I191" s="16">
        <v>0</v>
      </c>
      <c r="J191" s="16">
        <v>0.21809999999999999</v>
      </c>
      <c r="K191" s="16">
        <v>0.21809999999999999</v>
      </c>
      <c r="L191" s="16">
        <v>0</v>
      </c>
      <c r="M191" s="16">
        <v>0</v>
      </c>
      <c r="N191" s="16">
        <v>0</v>
      </c>
      <c r="O191" s="25">
        <v>0</v>
      </c>
    </row>
    <row r="192" spans="1:48" s="12" customFormat="1" x14ac:dyDescent="0.25">
      <c r="A192" s="9"/>
      <c r="B192" s="24" t="s">
        <v>528</v>
      </c>
      <c r="C192" s="15" t="s">
        <v>529</v>
      </c>
      <c r="D192" s="105" t="s">
        <v>528</v>
      </c>
      <c r="E192" s="106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5">
        <v>0</v>
      </c>
    </row>
    <row r="193" spans="1:48" s="12" customFormat="1" x14ac:dyDescent="0.25">
      <c r="A193" s="9"/>
      <c r="B193" s="24" t="s">
        <v>531</v>
      </c>
      <c r="C193" s="15" t="s">
        <v>532</v>
      </c>
      <c r="D193" s="105" t="s">
        <v>531</v>
      </c>
      <c r="E193" s="106" t="s">
        <v>533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5">
        <v>0</v>
      </c>
    </row>
    <row r="194" spans="1:48" s="12" customFormat="1" x14ac:dyDescent="0.25">
      <c r="A194" s="9"/>
      <c r="B194" s="24" t="s">
        <v>534</v>
      </c>
      <c r="C194" s="15" t="s">
        <v>535</v>
      </c>
      <c r="D194" s="105" t="s">
        <v>534</v>
      </c>
      <c r="E194" s="106" t="s">
        <v>536</v>
      </c>
      <c r="F194" s="16">
        <v>0.32903801080626899</v>
      </c>
      <c r="G194" s="16">
        <v>0</v>
      </c>
      <c r="H194" s="16">
        <v>0.32903801080626899</v>
      </c>
      <c r="I194" s="16">
        <v>0</v>
      </c>
      <c r="J194" s="16">
        <v>0.32903801080626899</v>
      </c>
      <c r="K194" s="16">
        <v>0.32934001080626901</v>
      </c>
      <c r="L194" s="16">
        <v>3.0200000000000002E-4</v>
      </c>
      <c r="M194" s="16">
        <v>0</v>
      </c>
      <c r="N194" s="16">
        <v>0</v>
      </c>
      <c r="O194" s="25">
        <v>0</v>
      </c>
    </row>
    <row r="195" spans="1:48" s="12" customFormat="1" x14ac:dyDescent="0.25">
      <c r="A195" s="9"/>
      <c r="B195" s="24" t="s">
        <v>537</v>
      </c>
      <c r="C195" s="15" t="s">
        <v>538</v>
      </c>
      <c r="D195" s="105" t="s">
        <v>537</v>
      </c>
      <c r="E195" s="106" t="s">
        <v>539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5">
        <v>0</v>
      </c>
    </row>
    <row r="196" spans="1:48" s="12" customFormat="1" x14ac:dyDescent="0.25">
      <c r="A196" s="9"/>
      <c r="B196" s="24" t="s">
        <v>540</v>
      </c>
      <c r="C196" s="15" t="s">
        <v>541</v>
      </c>
      <c r="D196" s="105" t="s">
        <v>540</v>
      </c>
      <c r="E196" s="106" t="s">
        <v>542</v>
      </c>
      <c r="F196" s="16">
        <v>20.677665044247998</v>
      </c>
      <c r="G196" s="16">
        <v>1.32810607424796</v>
      </c>
      <c r="H196" s="16">
        <v>19.34955897</v>
      </c>
      <c r="I196" s="16">
        <v>0</v>
      </c>
      <c r="J196" s="16">
        <v>19.34955897</v>
      </c>
      <c r="K196" s="16">
        <v>19.383436970000002</v>
      </c>
      <c r="L196" s="16">
        <v>3.3877999999999998E-2</v>
      </c>
      <c r="M196" s="16">
        <v>0</v>
      </c>
      <c r="N196" s="16">
        <v>0</v>
      </c>
      <c r="O196" s="25">
        <v>0</v>
      </c>
    </row>
    <row r="197" spans="1:48" s="12" customFormat="1" x14ac:dyDescent="0.25">
      <c r="A197" s="9"/>
      <c r="B197" s="24" t="s">
        <v>543</v>
      </c>
      <c r="C197" s="15" t="s">
        <v>544</v>
      </c>
      <c r="D197" s="105" t="s">
        <v>543</v>
      </c>
      <c r="E197" s="106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5">
        <v>0</v>
      </c>
    </row>
    <row r="198" spans="1:48" s="12" customFormat="1" x14ac:dyDescent="0.25">
      <c r="A198" s="9"/>
      <c r="B198" s="24" t="s">
        <v>546</v>
      </c>
      <c r="C198" s="15" t="s">
        <v>547</v>
      </c>
      <c r="D198" s="105" t="s">
        <v>546</v>
      </c>
      <c r="E198" s="106" t="s">
        <v>548</v>
      </c>
      <c r="F198" s="16">
        <v>-3.3759540195468798</v>
      </c>
      <c r="G198" s="16">
        <v>1.0999695744356</v>
      </c>
      <c r="H198" s="16">
        <v>-4.47592359398248</v>
      </c>
      <c r="I198" s="16">
        <v>0</v>
      </c>
      <c r="J198" s="16">
        <v>-4.47592359398248</v>
      </c>
      <c r="K198" s="16">
        <v>0.83188899999999999</v>
      </c>
      <c r="L198" s="16">
        <v>5.3078125939824803</v>
      </c>
      <c r="M198" s="16">
        <v>0</v>
      </c>
      <c r="N198" s="16">
        <v>0</v>
      </c>
      <c r="O198" s="25">
        <v>0</v>
      </c>
    </row>
    <row r="199" spans="1:48" s="12" customFormat="1" ht="12" thickBot="1" x14ac:dyDescent="0.3">
      <c r="A199" s="9"/>
      <c r="B199" s="24" t="s">
        <v>549</v>
      </c>
      <c r="C199" s="15" t="s">
        <v>550</v>
      </c>
      <c r="D199" s="105" t="s">
        <v>549</v>
      </c>
      <c r="E199" s="106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25" t="s">
        <v>20</v>
      </c>
    </row>
    <row r="200" spans="1:48" s="22" customFormat="1" ht="21" x14ac:dyDescent="0.25">
      <c r="A200" s="20"/>
      <c r="B200" s="26" t="s">
        <v>552</v>
      </c>
      <c r="C200" s="15" t="s">
        <v>553</v>
      </c>
      <c r="D200" s="105" t="s">
        <v>554</v>
      </c>
      <c r="E200" s="109" t="s">
        <v>194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20</v>
      </c>
      <c r="O200" s="25" t="s">
        <v>20</v>
      </c>
    </row>
    <row r="201" spans="1:48" s="22" customFormat="1" ht="31.5" x14ac:dyDescent="0.25">
      <c r="A201" s="20"/>
      <c r="B201" s="59" t="s">
        <v>195</v>
      </c>
      <c r="C201" s="71"/>
      <c r="D201" s="59" t="s">
        <v>196</v>
      </c>
      <c r="E201" s="110" t="s">
        <v>197</v>
      </c>
      <c r="F201" s="111">
        <f>SUM(F186:F199)</f>
        <v>103.22217110336288</v>
      </c>
      <c r="G201" s="111">
        <f t="shared" ref="G201:O201" si="15">SUM(G186:G199)</f>
        <v>6.0489725413025974</v>
      </c>
      <c r="H201" s="111">
        <f t="shared" si="15"/>
        <v>25.461628898036281</v>
      </c>
      <c r="I201" s="111">
        <f t="shared" si="15"/>
        <v>0</v>
      </c>
      <c r="J201" s="111">
        <f t="shared" si="15"/>
        <v>25.461628898036281</v>
      </c>
      <c r="K201" s="111">
        <f t="shared" si="15"/>
        <v>32.388207037474309</v>
      </c>
      <c r="L201" s="111">
        <f t="shared" si="15"/>
        <v>6.9265781394380301</v>
      </c>
      <c r="M201" s="111">
        <f t="shared" si="15"/>
        <v>9.1545099999999994E-3</v>
      </c>
      <c r="N201" s="111">
        <f t="shared" si="15"/>
        <v>9.1545099999999994E-3</v>
      </c>
      <c r="O201" s="112">
        <f t="shared" si="15"/>
        <v>0</v>
      </c>
    </row>
    <row r="202" spans="1:48" s="22" customFormat="1" ht="32.25" thickBot="1" x14ac:dyDescent="0.3">
      <c r="A202" s="20"/>
      <c r="B202" s="60"/>
      <c r="C202" s="72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48" s="12" customFormat="1" ht="12" thickBot="1" x14ac:dyDescent="0.3">
      <c r="A203" s="15"/>
      <c r="B203" s="23"/>
      <c r="C203" s="15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48" s="13" customFormat="1" ht="12" thickBot="1" x14ac:dyDescent="0.3">
      <c r="A204" s="9"/>
      <c r="B204" s="11"/>
      <c r="C204" s="15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25">
      <c r="A205" s="9"/>
      <c r="B205" s="24" t="s">
        <v>557</v>
      </c>
      <c r="C205" s="15" t="s">
        <v>558</v>
      </c>
      <c r="D205" s="105" t="s">
        <v>557</v>
      </c>
      <c r="E205" s="106" t="s">
        <v>559</v>
      </c>
      <c r="F205" s="16">
        <v>-0.55643999999999005</v>
      </c>
      <c r="G205" s="16">
        <v>0</v>
      </c>
      <c r="H205" s="16">
        <v>-0.55643999999999005</v>
      </c>
      <c r="I205" s="16">
        <v>0</v>
      </c>
      <c r="J205" s="16">
        <v>-0.55643999999999005</v>
      </c>
      <c r="K205" s="16">
        <v>0.54864000000000002</v>
      </c>
      <c r="L205" s="16">
        <v>1.1050799999999901</v>
      </c>
      <c r="M205" s="16">
        <v>0</v>
      </c>
      <c r="N205" s="16">
        <v>0</v>
      </c>
      <c r="O205" s="25">
        <v>0</v>
      </c>
    </row>
    <row r="206" spans="1:48" s="12" customFormat="1" x14ac:dyDescent="0.25">
      <c r="A206" s="9"/>
      <c r="B206" s="24" t="s">
        <v>560</v>
      </c>
      <c r="C206" s="15" t="s">
        <v>561</v>
      </c>
      <c r="D206" s="105" t="s">
        <v>560</v>
      </c>
      <c r="E206" s="106" t="s">
        <v>562</v>
      </c>
      <c r="F206" s="16" t="s">
        <v>20</v>
      </c>
      <c r="G206" s="16" t="s">
        <v>20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 t="s">
        <v>20</v>
      </c>
      <c r="N206" s="16" t="s">
        <v>20</v>
      </c>
      <c r="O206" s="25" t="s">
        <v>20</v>
      </c>
    </row>
    <row r="207" spans="1:48" s="12" customFormat="1" x14ac:dyDescent="0.25">
      <c r="A207" s="9"/>
      <c r="B207" s="24" t="s">
        <v>563</v>
      </c>
      <c r="C207" s="15" t="s">
        <v>564</v>
      </c>
      <c r="D207" s="105" t="s">
        <v>563</v>
      </c>
      <c r="E207" s="106" t="s">
        <v>565</v>
      </c>
      <c r="F207" s="16" t="s">
        <v>20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20</v>
      </c>
      <c r="L207" s="16" t="s">
        <v>20</v>
      </c>
      <c r="M207" s="16" t="s">
        <v>20</v>
      </c>
      <c r="N207" s="16" t="s">
        <v>20</v>
      </c>
      <c r="O207" s="25" t="s">
        <v>20</v>
      </c>
    </row>
    <row r="208" spans="1:48" s="12" customFormat="1" x14ac:dyDescent="0.25">
      <c r="A208" s="9"/>
      <c r="B208" s="24" t="s">
        <v>566</v>
      </c>
      <c r="C208" s="15" t="s">
        <v>567</v>
      </c>
      <c r="D208" s="105" t="s">
        <v>566</v>
      </c>
      <c r="E208" s="106" t="s">
        <v>568</v>
      </c>
      <c r="F208" s="16">
        <v>-4.7931322152677001E-2</v>
      </c>
      <c r="G208" s="16">
        <v>0</v>
      </c>
      <c r="H208" s="16">
        <v>-4.7931322152677001E-2</v>
      </c>
      <c r="I208" s="16">
        <v>0</v>
      </c>
      <c r="J208" s="16">
        <v>-4.7931322152677001E-2</v>
      </c>
      <c r="K208" s="16">
        <v>2.7259677847322999E-2</v>
      </c>
      <c r="L208" s="16">
        <v>7.5190999999999994E-2</v>
      </c>
      <c r="M208" s="16">
        <v>0</v>
      </c>
      <c r="N208" s="16">
        <v>0</v>
      </c>
      <c r="O208" s="25">
        <v>0</v>
      </c>
    </row>
    <row r="209" spans="1:48" s="12" customFormat="1" x14ac:dyDescent="0.25">
      <c r="A209" s="9"/>
      <c r="B209" s="24" t="s">
        <v>569</v>
      </c>
      <c r="C209" s="15" t="s">
        <v>570</v>
      </c>
      <c r="D209" s="105" t="s">
        <v>569</v>
      </c>
      <c r="E209" s="106" t="s">
        <v>571</v>
      </c>
      <c r="F209" s="16">
        <v>6.4740000000000006E-2</v>
      </c>
      <c r="G209" s="16">
        <v>0</v>
      </c>
      <c r="H209" s="16">
        <v>6.4740000000000006E-2</v>
      </c>
      <c r="I209" s="16">
        <v>0</v>
      </c>
      <c r="J209" s="16">
        <v>6.4740000000000006E-2</v>
      </c>
      <c r="K209" s="16">
        <v>6.7500000000000004E-2</v>
      </c>
      <c r="L209" s="16">
        <v>2.7599999999999999E-3</v>
      </c>
      <c r="M209" s="16">
        <v>0</v>
      </c>
      <c r="N209" s="16">
        <v>0</v>
      </c>
      <c r="O209" s="25">
        <v>0</v>
      </c>
    </row>
    <row r="210" spans="1:48" s="12" customFormat="1" x14ac:dyDescent="0.25">
      <c r="A210" s="9"/>
      <c r="B210" s="24" t="s">
        <v>572</v>
      </c>
      <c r="C210" s="15" t="s">
        <v>573</v>
      </c>
      <c r="D210" s="105" t="s">
        <v>572</v>
      </c>
      <c r="E210" s="106" t="s">
        <v>574</v>
      </c>
      <c r="F210" s="16">
        <v>-9.7655000000000006E-2</v>
      </c>
      <c r="G210" s="16">
        <v>0</v>
      </c>
      <c r="H210" s="16">
        <v>-9.7655000000000006E-2</v>
      </c>
      <c r="I210" s="16">
        <v>0</v>
      </c>
      <c r="J210" s="16">
        <v>-9.7655000000000006E-2</v>
      </c>
      <c r="K210" s="16">
        <v>0</v>
      </c>
      <c r="L210" s="16">
        <v>9.7655000000000006E-2</v>
      </c>
      <c r="M210" s="16">
        <v>0</v>
      </c>
      <c r="N210" s="16">
        <v>0</v>
      </c>
      <c r="O210" s="25">
        <v>0</v>
      </c>
    </row>
    <row r="211" spans="1:48" s="12" customFormat="1" x14ac:dyDescent="0.25">
      <c r="A211" s="9"/>
      <c r="B211" s="24" t="s">
        <v>575</v>
      </c>
      <c r="C211" s="15" t="s">
        <v>576</v>
      </c>
      <c r="D211" s="105" t="s">
        <v>575</v>
      </c>
      <c r="E211" s="106" t="s">
        <v>577</v>
      </c>
      <c r="F211" s="16">
        <v>1.36759078918983</v>
      </c>
      <c r="G211" s="16">
        <v>1.43942849047321</v>
      </c>
      <c r="H211" s="16">
        <v>-7.1837701283385999E-2</v>
      </c>
      <c r="I211" s="16">
        <v>0</v>
      </c>
      <c r="J211" s="16">
        <v>-7.1837701283385999E-2</v>
      </c>
      <c r="K211" s="16">
        <v>3.9480000000000001E-2</v>
      </c>
      <c r="L211" s="16">
        <v>0.111317701283386</v>
      </c>
      <c r="M211" s="16">
        <v>0</v>
      </c>
      <c r="N211" s="16">
        <v>0</v>
      </c>
      <c r="O211" s="25">
        <v>0</v>
      </c>
    </row>
    <row r="212" spans="1:48" s="12" customFormat="1" ht="12" thickBot="1" x14ac:dyDescent="0.3">
      <c r="A212" s="9"/>
      <c r="B212" s="24" t="s">
        <v>578</v>
      </c>
      <c r="C212" s="15" t="s">
        <v>579</v>
      </c>
      <c r="D212" s="105" t="s">
        <v>578</v>
      </c>
      <c r="E212" s="106" t="s">
        <v>580</v>
      </c>
      <c r="F212" s="16">
        <v>906.72741439576703</v>
      </c>
      <c r="G212" s="16">
        <v>799.79413923616096</v>
      </c>
      <c r="H212" s="16">
        <v>106.933275159606</v>
      </c>
      <c r="I212" s="16">
        <v>0</v>
      </c>
      <c r="J212" s="16">
        <v>106.933275159606</v>
      </c>
      <c r="K212" s="16">
        <v>169.87475663611059</v>
      </c>
      <c r="L212" s="16">
        <v>62.941481476504102</v>
      </c>
      <c r="M212" s="16">
        <v>39.066637038454601</v>
      </c>
      <c r="N212" s="16">
        <v>39.066637038454601</v>
      </c>
      <c r="O212" s="25">
        <v>0</v>
      </c>
    </row>
    <row r="213" spans="1:48" s="22" customFormat="1" ht="21" x14ac:dyDescent="0.25">
      <c r="A213" s="20"/>
      <c r="B213" s="26" t="s">
        <v>581</v>
      </c>
      <c r="C213" s="15" t="s">
        <v>582</v>
      </c>
      <c r="D213" s="105" t="s">
        <v>583</v>
      </c>
      <c r="E213" s="109" t="s">
        <v>194</v>
      </c>
      <c r="F213" s="16" t="s">
        <v>20</v>
      </c>
      <c r="G213" s="16" t="s">
        <v>20</v>
      </c>
      <c r="H213" s="16" t="s">
        <v>20</v>
      </c>
      <c r="I213" s="16" t="s">
        <v>20</v>
      </c>
      <c r="J213" s="16" t="s">
        <v>20</v>
      </c>
      <c r="K213" s="16" t="s">
        <v>20</v>
      </c>
      <c r="L213" s="16" t="s">
        <v>20</v>
      </c>
      <c r="M213" s="16" t="s">
        <v>20</v>
      </c>
      <c r="N213" s="16" t="s">
        <v>20</v>
      </c>
      <c r="O213" s="25" t="s">
        <v>20</v>
      </c>
    </row>
    <row r="214" spans="1:48" s="22" customFormat="1" ht="31.5" x14ac:dyDescent="0.25">
      <c r="A214" s="20"/>
      <c r="B214" s="59" t="s">
        <v>195</v>
      </c>
      <c r="C214" s="71"/>
      <c r="D214" s="59" t="s">
        <v>196</v>
      </c>
      <c r="E214" s="110" t="s">
        <v>197</v>
      </c>
      <c r="F214" s="111">
        <f>SUM(F205:F212)</f>
        <v>907.4577188628042</v>
      </c>
      <c r="G214" s="111">
        <f t="shared" ref="G214:O214" si="18">SUM(G205:G212)</f>
        <v>801.23356772663419</v>
      </c>
      <c r="H214" s="111">
        <f t="shared" si="18"/>
        <v>106.22415113616995</v>
      </c>
      <c r="I214" s="111">
        <f t="shared" si="18"/>
        <v>0</v>
      </c>
      <c r="J214" s="111">
        <f t="shared" si="18"/>
        <v>106.22415113616995</v>
      </c>
      <c r="K214" s="111">
        <f t="shared" si="18"/>
        <v>170.55763631395791</v>
      </c>
      <c r="L214" s="111">
        <f t="shared" si="18"/>
        <v>64.33348517778748</v>
      </c>
      <c r="M214" s="111">
        <f t="shared" si="18"/>
        <v>39.066637038454601</v>
      </c>
      <c r="N214" s="111">
        <f t="shared" si="18"/>
        <v>39.066637038454601</v>
      </c>
      <c r="O214" s="112">
        <f t="shared" si="18"/>
        <v>0</v>
      </c>
    </row>
    <row r="215" spans="1:48" s="22" customFormat="1" ht="32.25" thickBot="1" x14ac:dyDescent="0.3">
      <c r="A215" s="20"/>
      <c r="B215" s="60"/>
      <c r="C215" s="72"/>
      <c r="D215" s="113"/>
      <c r="E215" s="114" t="s">
        <v>584</v>
      </c>
      <c r="F215" s="111" t="str">
        <f>IF(COUNTA(F205:F213)&gt;0,IF(F213="c","c",SUM(F213:F214)),"")</f>
        <v>c</v>
      </c>
      <c r="G215" s="111" t="str">
        <f t="shared" ref="G215:O215" si="19">IF(COUNTA(G205:G213)&gt;0,IF(G213="c","c",SUM(G213:G214)),"")</f>
        <v>c</v>
      </c>
      <c r="H215" s="111" t="str">
        <f t="shared" si="19"/>
        <v>c</v>
      </c>
      <c r="I215" s="111" t="str">
        <f t="shared" si="19"/>
        <v>c</v>
      </c>
      <c r="J215" s="111" t="str">
        <f t="shared" si="19"/>
        <v>c</v>
      </c>
      <c r="K215" s="111" t="str">
        <f t="shared" si="19"/>
        <v>c</v>
      </c>
      <c r="L215" s="111" t="str">
        <f t="shared" si="19"/>
        <v>c</v>
      </c>
      <c r="M215" s="111" t="str">
        <f t="shared" si="19"/>
        <v>c</v>
      </c>
      <c r="N215" s="111" t="str">
        <f t="shared" si="19"/>
        <v>c</v>
      </c>
      <c r="O215" s="112" t="str">
        <f t="shared" si="19"/>
        <v>c</v>
      </c>
    </row>
    <row r="216" spans="1:48" s="12" customFormat="1" ht="12" thickBot="1" x14ac:dyDescent="0.3">
      <c r="A216" s="15"/>
      <c r="B216" s="23"/>
      <c r="C216" s="15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48" s="13" customFormat="1" ht="12" thickBot="1" x14ac:dyDescent="0.3">
      <c r="A217" s="9"/>
      <c r="B217" s="11"/>
      <c r="C217" s="15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25">
      <c r="A218" s="9"/>
      <c r="B218" s="24" t="s">
        <v>586</v>
      </c>
      <c r="C218" s="15" t="s">
        <v>587</v>
      </c>
      <c r="D218" s="105" t="s">
        <v>586</v>
      </c>
      <c r="E218" s="106" t="s">
        <v>588</v>
      </c>
      <c r="F218" s="16">
        <v>1345.9996470061801</v>
      </c>
      <c r="G218" s="16">
        <v>1263.3095635335901</v>
      </c>
      <c r="H218" s="16">
        <v>82.690083472584007</v>
      </c>
      <c r="I218" s="16">
        <v>44.572361000000001</v>
      </c>
      <c r="J218" s="16">
        <v>38.117722472583999</v>
      </c>
      <c r="K218" s="16">
        <v>132.82175806337671</v>
      </c>
      <c r="L218" s="16">
        <v>50.131674590792706</v>
      </c>
      <c r="M218" s="16">
        <v>40.000080999999994</v>
      </c>
      <c r="N218" s="16">
        <v>40.000124999999997</v>
      </c>
      <c r="O218" s="25">
        <v>4.3999999999999999E-5</v>
      </c>
    </row>
    <row r="219" spans="1:48" s="12" customFormat="1" x14ac:dyDescent="0.25">
      <c r="A219" s="9"/>
      <c r="B219" s="24" t="s">
        <v>589</v>
      </c>
      <c r="C219" s="15" t="s">
        <v>590</v>
      </c>
      <c r="D219" s="105" t="s">
        <v>589</v>
      </c>
      <c r="E219" s="106" t="s">
        <v>591</v>
      </c>
      <c r="F219" s="16">
        <v>91.554384387213702</v>
      </c>
      <c r="G219" s="16">
        <v>76.993211864208206</v>
      </c>
      <c r="H219" s="16">
        <v>14.5611725230054</v>
      </c>
      <c r="I219" s="16">
        <v>1.1000000000000001</v>
      </c>
      <c r="J219" s="16">
        <v>13.4611725230054</v>
      </c>
      <c r="K219" s="16">
        <v>18.908354574185001</v>
      </c>
      <c r="L219" s="16">
        <v>4.34718205117957</v>
      </c>
      <c r="M219" s="16">
        <v>0</v>
      </c>
      <c r="N219" s="16">
        <v>0</v>
      </c>
      <c r="O219" s="25">
        <v>0</v>
      </c>
    </row>
    <row r="220" spans="1:48" s="12" customFormat="1" x14ac:dyDescent="0.25">
      <c r="A220" s="9"/>
      <c r="B220" s="24" t="s">
        <v>592</v>
      </c>
      <c r="C220" s="15" t="s">
        <v>593</v>
      </c>
      <c r="D220" s="105" t="s">
        <v>592</v>
      </c>
      <c r="E220" s="106" t="s">
        <v>594</v>
      </c>
      <c r="F220" s="16">
        <v>392.88692804868901</v>
      </c>
      <c r="G220" s="16">
        <v>354.74463677339497</v>
      </c>
      <c r="H220" s="16">
        <v>38.1422912752939</v>
      </c>
      <c r="I220" s="16">
        <v>0</v>
      </c>
      <c r="J220" s="16">
        <v>38.1422912752939</v>
      </c>
      <c r="K220" s="16">
        <v>46.996875180580702</v>
      </c>
      <c r="L220" s="16">
        <v>8.85458390528688</v>
      </c>
      <c r="M220" s="16">
        <v>0</v>
      </c>
      <c r="N220" s="16">
        <v>0</v>
      </c>
      <c r="O220" s="25">
        <v>0</v>
      </c>
    </row>
    <row r="221" spans="1:48" s="12" customFormat="1" x14ac:dyDescent="0.25">
      <c r="A221" s="9"/>
      <c r="B221" s="24" t="s">
        <v>595</v>
      </c>
      <c r="C221" s="15" t="s">
        <v>596</v>
      </c>
      <c r="D221" s="105" t="s">
        <v>595</v>
      </c>
      <c r="E221" s="106" t="s">
        <v>597</v>
      </c>
      <c r="F221" s="16">
        <v>570.66873596547202</v>
      </c>
      <c r="G221" s="16">
        <v>535.27896829571898</v>
      </c>
      <c r="H221" s="16">
        <v>35.389767669752601</v>
      </c>
      <c r="I221" s="16">
        <v>1.34722101659369</v>
      </c>
      <c r="J221" s="16">
        <v>34.042546653158901</v>
      </c>
      <c r="K221" s="16">
        <v>58.233374526597302</v>
      </c>
      <c r="L221" s="16">
        <v>22.843606856844701</v>
      </c>
      <c r="M221" s="16">
        <v>0</v>
      </c>
      <c r="N221" s="16">
        <v>0</v>
      </c>
      <c r="O221" s="25">
        <v>0</v>
      </c>
    </row>
    <row r="222" spans="1:48" s="12" customFormat="1" x14ac:dyDescent="0.25">
      <c r="A222" s="9"/>
      <c r="B222" s="24" t="s">
        <v>598</v>
      </c>
      <c r="C222" s="15" t="s">
        <v>599</v>
      </c>
      <c r="D222" s="105" t="s">
        <v>598</v>
      </c>
      <c r="E222" s="106" t="s">
        <v>600</v>
      </c>
      <c r="F222" s="16">
        <v>6.7872411220683002</v>
      </c>
      <c r="G222" s="16">
        <v>6.9492690694025097</v>
      </c>
      <c r="H222" s="16">
        <v>-0.162027947334211</v>
      </c>
      <c r="I222" s="16">
        <v>0</v>
      </c>
      <c r="J222" s="16">
        <v>-0.162027947334211</v>
      </c>
      <c r="K222" s="16">
        <v>9.7733252665789E-2</v>
      </c>
      <c r="L222" s="16">
        <v>0.25976120000000003</v>
      </c>
      <c r="M222" s="16">
        <v>0</v>
      </c>
      <c r="N222" s="16">
        <v>0</v>
      </c>
      <c r="O222" s="25">
        <v>0</v>
      </c>
    </row>
    <row r="223" spans="1:48" s="12" customFormat="1" x14ac:dyDescent="0.25">
      <c r="A223" s="9"/>
      <c r="B223" s="24" t="s">
        <v>601</v>
      </c>
      <c r="C223" s="15" t="s">
        <v>602</v>
      </c>
      <c r="D223" s="105" t="s">
        <v>601</v>
      </c>
      <c r="E223" s="106" t="s">
        <v>603</v>
      </c>
      <c r="F223" s="16">
        <v>0.82661284211625596</v>
      </c>
      <c r="G223" s="16">
        <v>2.31576207911605</v>
      </c>
      <c r="H223" s="16">
        <v>-1.4891492369997901</v>
      </c>
      <c r="I223" s="16">
        <v>0</v>
      </c>
      <c r="J223" s="16">
        <v>-1.4891492369997901</v>
      </c>
      <c r="K223" s="16">
        <v>0</v>
      </c>
      <c r="L223" s="16">
        <v>1.4891492369997901</v>
      </c>
      <c r="M223" s="16">
        <v>0</v>
      </c>
      <c r="N223" s="16">
        <v>0</v>
      </c>
      <c r="O223" s="25">
        <v>0</v>
      </c>
    </row>
    <row r="224" spans="1:48" s="12" customFormat="1" x14ac:dyDescent="0.25">
      <c r="A224" s="9"/>
      <c r="B224" s="24" t="s">
        <v>604</v>
      </c>
      <c r="C224" s="15" t="s">
        <v>605</v>
      </c>
      <c r="D224" s="105" t="s">
        <v>604</v>
      </c>
      <c r="E224" s="106" t="s">
        <v>606</v>
      </c>
      <c r="F224" s="16" t="s">
        <v>20</v>
      </c>
      <c r="G224" s="16">
        <v>0</v>
      </c>
      <c r="H224" s="16" t="s">
        <v>20</v>
      </c>
      <c r="I224" s="16" t="s">
        <v>20</v>
      </c>
      <c r="J224" s="16" t="s">
        <v>20</v>
      </c>
      <c r="K224" s="16" t="s">
        <v>20</v>
      </c>
      <c r="L224" s="16" t="s">
        <v>20</v>
      </c>
      <c r="M224" s="16" t="s">
        <v>20</v>
      </c>
      <c r="N224" s="16" t="s">
        <v>20</v>
      </c>
      <c r="O224" s="25" t="s">
        <v>20</v>
      </c>
    </row>
    <row r="225" spans="1:48" s="12" customFormat="1" x14ac:dyDescent="0.25">
      <c r="A225" s="9"/>
      <c r="B225" s="24" t="s">
        <v>607</v>
      </c>
      <c r="C225" s="15" t="s">
        <v>608</v>
      </c>
      <c r="D225" s="105" t="s">
        <v>607</v>
      </c>
      <c r="E225" s="106" t="s">
        <v>609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20</v>
      </c>
      <c r="N225" s="16" t="s">
        <v>20</v>
      </c>
      <c r="O225" s="25" t="s">
        <v>20</v>
      </c>
    </row>
    <row r="226" spans="1:48" s="12" customFormat="1" ht="12" thickBot="1" x14ac:dyDescent="0.3">
      <c r="A226" s="9"/>
      <c r="B226" s="24" t="s">
        <v>610</v>
      </c>
      <c r="C226" s="15" t="s">
        <v>611</v>
      </c>
      <c r="D226" s="105" t="s">
        <v>610</v>
      </c>
      <c r="E226" s="106" t="s">
        <v>612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5">
        <v>0</v>
      </c>
    </row>
    <row r="227" spans="1:48" s="22" customFormat="1" ht="21" x14ac:dyDescent="0.25">
      <c r="A227" s="20"/>
      <c r="B227" s="29" t="s">
        <v>613</v>
      </c>
      <c r="C227" s="15" t="s">
        <v>614</v>
      </c>
      <c r="D227" s="105" t="s">
        <v>615</v>
      </c>
      <c r="E227" s="109" t="s">
        <v>194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20</v>
      </c>
      <c r="N227" s="16" t="s">
        <v>20</v>
      </c>
      <c r="O227" s="25" t="s">
        <v>20</v>
      </c>
    </row>
    <row r="228" spans="1:48" s="22" customFormat="1" ht="31.5" x14ac:dyDescent="0.25">
      <c r="A228" s="20"/>
      <c r="B228" s="59" t="s">
        <v>195</v>
      </c>
      <c r="C228" s="71"/>
      <c r="D228" s="59" t="s">
        <v>196</v>
      </c>
      <c r="E228" s="110" t="s">
        <v>197</v>
      </c>
      <c r="F228" s="111">
        <f>SUM(F218:F226)</f>
        <v>2408.3506913717392</v>
      </c>
      <c r="G228" s="111">
        <f t="shared" ref="G228:O228" si="21">SUM(G218:G226)</f>
        <v>2239.5914116154308</v>
      </c>
      <c r="H228" s="111">
        <f t="shared" si="21"/>
        <v>168.75927975630185</v>
      </c>
      <c r="I228" s="111">
        <f t="shared" si="21"/>
        <v>47.019582016593695</v>
      </c>
      <c r="J228" s="111">
        <f t="shared" si="21"/>
        <v>121.73969773970819</v>
      </c>
      <c r="K228" s="111">
        <f t="shared" si="21"/>
        <v>257.11109959740548</v>
      </c>
      <c r="L228" s="111">
        <f t="shared" si="21"/>
        <v>88.351819841103648</v>
      </c>
      <c r="M228" s="111">
        <f t="shared" si="21"/>
        <v>40.000080999999994</v>
      </c>
      <c r="N228" s="111">
        <f t="shared" si="21"/>
        <v>40.000124999999997</v>
      </c>
      <c r="O228" s="112">
        <f t="shared" si="21"/>
        <v>4.3999999999999999E-5</v>
      </c>
    </row>
    <row r="229" spans="1:48" s="22" customFormat="1" ht="42.75" thickBot="1" x14ac:dyDescent="0.3">
      <c r="A229" s="20"/>
      <c r="B229" s="60"/>
      <c r="C229" s="72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48" s="12" customFormat="1" ht="12" thickBot="1" x14ac:dyDescent="0.3">
      <c r="A230" s="15"/>
      <c r="B230" s="23"/>
      <c r="C230" s="15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48" s="13" customFormat="1" ht="12" thickBot="1" x14ac:dyDescent="0.3">
      <c r="A231" s="9"/>
      <c r="B231" s="11"/>
      <c r="C231" s="15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25">
      <c r="A232" s="9"/>
      <c r="B232" s="24" t="s">
        <v>618</v>
      </c>
      <c r="C232" s="15" t="s">
        <v>619</v>
      </c>
      <c r="D232" s="105" t="s">
        <v>618</v>
      </c>
      <c r="E232" s="106" t="s">
        <v>620</v>
      </c>
      <c r="F232" s="16">
        <v>-9.2863673212940007E-2</v>
      </c>
      <c r="G232" s="16" t="s">
        <v>20</v>
      </c>
      <c r="H232" s="16" t="s">
        <v>20</v>
      </c>
      <c r="I232" s="16" t="s">
        <v>20</v>
      </c>
      <c r="J232" s="16" t="s">
        <v>20</v>
      </c>
      <c r="K232" s="16" t="s">
        <v>20</v>
      </c>
      <c r="L232" s="16" t="s">
        <v>20</v>
      </c>
      <c r="M232" s="16">
        <v>0</v>
      </c>
      <c r="N232" s="16">
        <v>0</v>
      </c>
      <c r="O232" s="25">
        <v>0</v>
      </c>
    </row>
    <row r="233" spans="1:48" s="12" customFormat="1" x14ac:dyDescent="0.25">
      <c r="A233" s="9"/>
      <c r="B233" s="24" t="s">
        <v>621</v>
      </c>
      <c r="C233" s="15" t="s">
        <v>622</v>
      </c>
      <c r="D233" s="105" t="s">
        <v>621</v>
      </c>
      <c r="E233" s="106" t="s">
        <v>623</v>
      </c>
      <c r="F233" s="16">
        <v>1.21983064834204</v>
      </c>
      <c r="G233" s="16" t="s">
        <v>20</v>
      </c>
      <c r="H233" s="16" t="s">
        <v>20</v>
      </c>
      <c r="I233" s="16" t="s">
        <v>20</v>
      </c>
      <c r="J233" s="16" t="s">
        <v>20</v>
      </c>
      <c r="K233" s="16" t="s">
        <v>20</v>
      </c>
      <c r="L233" s="16" t="s">
        <v>20</v>
      </c>
      <c r="M233" s="16">
        <v>0</v>
      </c>
      <c r="N233" s="16">
        <v>0</v>
      </c>
      <c r="O233" s="25">
        <v>0</v>
      </c>
    </row>
    <row r="234" spans="1:48" s="12" customFormat="1" x14ac:dyDescent="0.25">
      <c r="A234" s="9"/>
      <c r="B234" s="24" t="s">
        <v>624</v>
      </c>
      <c r="C234" s="15" t="s">
        <v>625</v>
      </c>
      <c r="D234" s="105" t="s">
        <v>624</v>
      </c>
      <c r="E234" s="106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5">
        <v>0</v>
      </c>
    </row>
    <row r="235" spans="1:48" s="12" customFormat="1" x14ac:dyDescent="0.25">
      <c r="A235" s="9"/>
      <c r="B235" s="24" t="s">
        <v>627</v>
      </c>
      <c r="C235" s="15" t="s">
        <v>628</v>
      </c>
      <c r="D235" s="105" t="s">
        <v>627</v>
      </c>
      <c r="E235" s="106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5">
        <v>0</v>
      </c>
    </row>
    <row r="236" spans="1:48" s="12" customFormat="1" x14ac:dyDescent="0.25">
      <c r="A236" s="9"/>
      <c r="B236" s="24" t="s">
        <v>630</v>
      </c>
      <c r="C236" s="15" t="s">
        <v>631</v>
      </c>
      <c r="D236" s="105" t="s">
        <v>630</v>
      </c>
      <c r="E236" s="106" t="s">
        <v>632</v>
      </c>
      <c r="F236" s="16">
        <v>0.34101456642490702</v>
      </c>
      <c r="G236" s="16">
        <v>0.32467056642490699</v>
      </c>
      <c r="H236" s="16">
        <v>1.6344000000000001E-2</v>
      </c>
      <c r="I236" s="16">
        <v>0</v>
      </c>
      <c r="J236" s="16">
        <v>1.6344000000000001E-2</v>
      </c>
      <c r="K236" s="16">
        <v>0.19794400000000001</v>
      </c>
      <c r="L236" s="16">
        <v>0.18160000000000001</v>
      </c>
      <c r="M236" s="16">
        <v>0</v>
      </c>
      <c r="N236" s="16">
        <v>0</v>
      </c>
      <c r="O236" s="25">
        <v>0</v>
      </c>
    </row>
    <row r="237" spans="1:48" s="12" customFormat="1" x14ac:dyDescent="0.25">
      <c r="A237" s="9"/>
      <c r="B237" s="24" t="s">
        <v>633</v>
      </c>
      <c r="C237" s="15" t="s">
        <v>634</v>
      </c>
      <c r="D237" s="105" t="s">
        <v>633</v>
      </c>
      <c r="E237" s="106" t="s">
        <v>635</v>
      </c>
      <c r="F237" s="16">
        <v>144.740492486135</v>
      </c>
      <c r="G237" s="16">
        <v>126.069809854642</v>
      </c>
      <c r="H237" s="16">
        <v>18.6706826314933</v>
      </c>
      <c r="I237" s="16">
        <v>0</v>
      </c>
      <c r="J237" s="16">
        <v>18.6706826314933</v>
      </c>
      <c r="K237" s="16">
        <v>20.572150931364401</v>
      </c>
      <c r="L237" s="16">
        <v>1.9014682998710899</v>
      </c>
      <c r="M237" s="16">
        <v>0</v>
      </c>
      <c r="N237" s="16">
        <v>0</v>
      </c>
      <c r="O237" s="25">
        <v>0</v>
      </c>
    </row>
    <row r="238" spans="1:48" s="12" customFormat="1" x14ac:dyDescent="0.25">
      <c r="A238" s="9"/>
      <c r="B238" s="24" t="s">
        <v>636</v>
      </c>
      <c r="C238" s="15" t="s">
        <v>637</v>
      </c>
      <c r="D238" s="105" t="s">
        <v>636</v>
      </c>
      <c r="E238" s="106" t="s">
        <v>638</v>
      </c>
      <c r="F238" s="16">
        <v>4.2343007681207503</v>
      </c>
      <c r="G238" s="16">
        <v>5.2427531232439204</v>
      </c>
      <c r="H238" s="16">
        <v>-1.0084523551231701</v>
      </c>
      <c r="I238" s="16">
        <v>0</v>
      </c>
      <c r="J238" s="16">
        <v>-1.0084523551231701</v>
      </c>
      <c r="K238" s="16">
        <v>0.40740137999999998</v>
      </c>
      <c r="L238" s="16">
        <v>1.4158537351231699</v>
      </c>
      <c r="M238" s="16">
        <v>0</v>
      </c>
      <c r="N238" s="16">
        <v>0</v>
      </c>
      <c r="O238" s="25">
        <v>0</v>
      </c>
    </row>
    <row r="239" spans="1:48" s="12" customFormat="1" x14ac:dyDescent="0.25">
      <c r="A239" s="9"/>
      <c r="B239" s="24" t="s">
        <v>639</v>
      </c>
      <c r="C239" s="15" t="s">
        <v>640</v>
      </c>
      <c r="D239" s="105" t="s">
        <v>639</v>
      </c>
      <c r="E239" s="106" t="s">
        <v>641</v>
      </c>
      <c r="F239" s="16">
        <v>3209.53680884802</v>
      </c>
      <c r="G239" s="16">
        <v>1242.7097919114401</v>
      </c>
      <c r="H239" s="16">
        <v>1966.8270169365801</v>
      </c>
      <c r="I239" s="16">
        <v>46.784354714112602</v>
      </c>
      <c r="J239" s="16">
        <v>1920.04266222246</v>
      </c>
      <c r="K239" s="16">
        <v>2010.0004379024251</v>
      </c>
      <c r="L239" s="16">
        <v>43.173420965848003</v>
      </c>
      <c r="M239" s="16">
        <v>1459.50936823252</v>
      </c>
      <c r="N239" s="16">
        <v>1459.5625802325201</v>
      </c>
      <c r="O239" s="25">
        <v>5.3212000000000002E-2</v>
      </c>
    </row>
    <row r="240" spans="1:48" s="12" customFormat="1" x14ac:dyDescent="0.25">
      <c r="A240" s="9"/>
      <c r="B240" s="24" t="s">
        <v>642</v>
      </c>
      <c r="C240" s="15" t="s">
        <v>643</v>
      </c>
      <c r="D240" s="105" t="s">
        <v>642</v>
      </c>
      <c r="E240" s="106" t="s">
        <v>644</v>
      </c>
      <c r="F240" s="16">
        <v>173.657285996784</v>
      </c>
      <c r="G240" s="16">
        <v>138.372504165848</v>
      </c>
      <c r="H240" s="16">
        <v>35.284781830936701</v>
      </c>
      <c r="I240" s="16">
        <v>6.8900000000000003E-3</v>
      </c>
      <c r="J240" s="16">
        <v>35.277891830936703</v>
      </c>
      <c r="K240" s="16">
        <v>43.5597346484263</v>
      </c>
      <c r="L240" s="16">
        <v>8.2749528174896501</v>
      </c>
      <c r="M240" s="16">
        <v>0</v>
      </c>
      <c r="N240" s="16">
        <v>0</v>
      </c>
      <c r="O240" s="25">
        <v>0</v>
      </c>
    </row>
    <row r="241" spans="1:15" s="12" customFormat="1" ht="21" x14ac:dyDescent="0.25">
      <c r="A241" s="9"/>
      <c r="B241" s="24" t="s">
        <v>645</v>
      </c>
      <c r="C241" s="15" t="s">
        <v>646</v>
      </c>
      <c r="D241" s="105" t="s">
        <v>645</v>
      </c>
      <c r="E241" s="106" t="s">
        <v>647</v>
      </c>
      <c r="F241" s="16">
        <v>1.0729477787056301</v>
      </c>
      <c r="G241" s="16" t="s">
        <v>20</v>
      </c>
      <c r="H241" s="16" t="s">
        <v>20</v>
      </c>
      <c r="I241" s="16" t="s">
        <v>20</v>
      </c>
      <c r="J241" s="16" t="s">
        <v>20</v>
      </c>
      <c r="K241" s="16" t="s">
        <v>20</v>
      </c>
      <c r="L241" s="16" t="s">
        <v>20</v>
      </c>
      <c r="M241" s="16">
        <v>0</v>
      </c>
      <c r="N241" s="16">
        <v>0</v>
      </c>
      <c r="O241" s="25">
        <v>0</v>
      </c>
    </row>
    <row r="242" spans="1:15" s="12" customFormat="1" x14ac:dyDescent="0.25">
      <c r="A242" s="9"/>
      <c r="B242" s="24" t="s">
        <v>648</v>
      </c>
      <c r="C242" s="15" t="s">
        <v>649</v>
      </c>
      <c r="D242" s="105" t="s">
        <v>648</v>
      </c>
      <c r="E242" s="106" t="s">
        <v>650</v>
      </c>
      <c r="F242" s="16">
        <v>-0.52510904775768497</v>
      </c>
      <c r="G242" s="16">
        <v>2.1462170903871498</v>
      </c>
      <c r="H242" s="16">
        <v>-2.6713261381448299</v>
      </c>
      <c r="I242" s="16">
        <v>0</v>
      </c>
      <c r="J242" s="16">
        <v>-2.6713261381448299</v>
      </c>
      <c r="K242" s="16">
        <v>0.66730046185515701</v>
      </c>
      <c r="L242" s="16">
        <v>3.3386265999999898</v>
      </c>
      <c r="M242" s="16">
        <v>0</v>
      </c>
      <c r="N242" s="16">
        <v>0</v>
      </c>
      <c r="O242" s="25">
        <v>0</v>
      </c>
    </row>
    <row r="243" spans="1:15" s="12" customFormat="1" x14ac:dyDescent="0.25">
      <c r="A243" s="9"/>
      <c r="B243" s="24" t="s">
        <v>651</v>
      </c>
      <c r="C243" s="15" t="s">
        <v>652</v>
      </c>
      <c r="D243" s="105" t="s">
        <v>651</v>
      </c>
      <c r="E243" s="106" t="s">
        <v>653</v>
      </c>
      <c r="F243" s="16">
        <v>0.18207982635209399</v>
      </c>
      <c r="G243" s="16">
        <v>6.9578263520940001E-3</v>
      </c>
      <c r="H243" s="16">
        <v>0.175122</v>
      </c>
      <c r="I243" s="16">
        <v>0</v>
      </c>
      <c r="J243" s="16">
        <v>0.175122</v>
      </c>
      <c r="K243" s="16">
        <v>0.175122</v>
      </c>
      <c r="L243" s="16">
        <v>0</v>
      </c>
      <c r="M243" s="16">
        <v>0</v>
      </c>
      <c r="N243" s="16">
        <v>0</v>
      </c>
      <c r="O243" s="25">
        <v>0</v>
      </c>
    </row>
    <row r="244" spans="1:15" s="12" customFormat="1" x14ac:dyDescent="0.25">
      <c r="A244" s="9"/>
      <c r="B244" s="24" t="s">
        <v>654</v>
      </c>
      <c r="C244" s="15" t="s">
        <v>655</v>
      </c>
      <c r="D244" s="105" t="s">
        <v>654</v>
      </c>
      <c r="E244" s="106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5">
        <v>0</v>
      </c>
    </row>
    <row r="245" spans="1:15" s="12" customFormat="1" x14ac:dyDescent="0.25">
      <c r="A245" s="9"/>
      <c r="B245" s="24" t="s">
        <v>657</v>
      </c>
      <c r="C245" s="15" t="s">
        <v>658</v>
      </c>
      <c r="D245" s="105" t="s">
        <v>657</v>
      </c>
      <c r="E245" s="106" t="s">
        <v>659</v>
      </c>
      <c r="F245" s="16">
        <v>-8.6429150439844804</v>
      </c>
      <c r="G245" s="16">
        <v>0</v>
      </c>
      <c r="H245" s="16">
        <v>-8.6429150439844804</v>
      </c>
      <c r="I245" s="16">
        <v>0</v>
      </c>
      <c r="J245" s="16">
        <v>-8.6429150439844804</v>
      </c>
      <c r="K245" s="16">
        <v>2.9499999999999998E-2</v>
      </c>
      <c r="L245" s="16">
        <v>8.6724150439844792</v>
      </c>
      <c r="M245" s="16">
        <v>0</v>
      </c>
      <c r="N245" s="16">
        <v>0</v>
      </c>
      <c r="O245" s="25">
        <v>0</v>
      </c>
    </row>
    <row r="246" spans="1:15" s="12" customFormat="1" x14ac:dyDescent="0.25">
      <c r="A246" s="9"/>
      <c r="B246" s="24" t="s">
        <v>660</v>
      </c>
      <c r="C246" s="15" t="s">
        <v>661</v>
      </c>
      <c r="D246" s="105" t="s">
        <v>660</v>
      </c>
      <c r="E246" s="106" t="s">
        <v>662</v>
      </c>
      <c r="F246" s="16">
        <v>8.8307999999999998E-2</v>
      </c>
      <c r="G246" s="16">
        <v>0</v>
      </c>
      <c r="H246" s="16">
        <v>8.8307999999999998E-2</v>
      </c>
      <c r="I246" s="16">
        <v>0</v>
      </c>
      <c r="J246" s="16">
        <v>8.8307999999999998E-2</v>
      </c>
      <c r="K246" s="16">
        <v>8.8307999999999998E-2</v>
      </c>
      <c r="L246" s="16">
        <v>0</v>
      </c>
      <c r="M246" s="16">
        <v>0</v>
      </c>
      <c r="N246" s="16">
        <v>0</v>
      </c>
      <c r="O246" s="25">
        <v>0</v>
      </c>
    </row>
    <row r="247" spans="1:15" s="12" customFormat="1" x14ac:dyDescent="0.25">
      <c r="A247" s="9"/>
      <c r="B247" s="24" t="s">
        <v>663</v>
      </c>
      <c r="C247" s="15" t="s">
        <v>664</v>
      </c>
      <c r="D247" s="105" t="s">
        <v>663</v>
      </c>
      <c r="E247" s="106" t="s">
        <v>665</v>
      </c>
      <c r="F247" s="16">
        <v>0.51882746250733802</v>
      </c>
      <c r="G247" s="16">
        <v>0.13116546250733799</v>
      </c>
      <c r="H247" s="16">
        <v>0.38766200000000001</v>
      </c>
      <c r="I247" s="16">
        <v>0</v>
      </c>
      <c r="J247" s="16">
        <v>0.38766200000000001</v>
      </c>
      <c r="K247" s="16">
        <v>0.38766200000000001</v>
      </c>
      <c r="L247" s="16">
        <v>0</v>
      </c>
      <c r="M247" s="16">
        <v>0</v>
      </c>
      <c r="N247" s="16">
        <v>0</v>
      </c>
      <c r="O247" s="25">
        <v>0</v>
      </c>
    </row>
    <row r="248" spans="1:15" s="12" customFormat="1" x14ac:dyDescent="0.25">
      <c r="A248" s="9"/>
      <c r="B248" s="24" t="s">
        <v>666</v>
      </c>
      <c r="C248" s="15" t="s">
        <v>667</v>
      </c>
      <c r="D248" s="105" t="s">
        <v>666</v>
      </c>
      <c r="E248" s="106" t="s">
        <v>668</v>
      </c>
      <c r="F248" s="16">
        <v>2805.4145410986698</v>
      </c>
      <c r="G248" s="16">
        <v>2164.5717440396702</v>
      </c>
      <c r="H248" s="16">
        <v>640.84279705899905</v>
      </c>
      <c r="I248" s="16">
        <v>0</v>
      </c>
      <c r="J248" s="16">
        <v>640.84279705899905</v>
      </c>
      <c r="K248" s="16">
        <v>683.84079852170805</v>
      </c>
      <c r="L248" s="16">
        <v>42.998001462709098</v>
      </c>
      <c r="M248" s="16">
        <v>133.74850000000001</v>
      </c>
      <c r="N248" s="16">
        <v>133.74850000000001</v>
      </c>
      <c r="O248" s="25">
        <v>0</v>
      </c>
    </row>
    <row r="249" spans="1:15" s="12" customFormat="1" x14ac:dyDescent="0.25">
      <c r="A249" s="9"/>
      <c r="B249" s="24" t="s">
        <v>669</v>
      </c>
      <c r="C249" s="15" t="s">
        <v>670</v>
      </c>
      <c r="D249" s="105" t="s">
        <v>669</v>
      </c>
      <c r="E249" s="106" t="s">
        <v>671</v>
      </c>
      <c r="F249" s="16">
        <v>6.5165571044746304</v>
      </c>
      <c r="G249" s="16">
        <v>2.1462538501050599</v>
      </c>
      <c r="H249" s="16">
        <v>4.3703032543695697</v>
      </c>
      <c r="I249" s="16">
        <v>0</v>
      </c>
      <c r="J249" s="16">
        <v>4.3703032543695697</v>
      </c>
      <c r="K249" s="16">
        <v>4.3703032543695679</v>
      </c>
      <c r="L249" s="16">
        <v>0</v>
      </c>
      <c r="M249" s="16">
        <v>3.4709356900000001</v>
      </c>
      <c r="N249" s="16">
        <v>3.4709356900000001</v>
      </c>
      <c r="O249" s="25">
        <v>0</v>
      </c>
    </row>
    <row r="250" spans="1:15" s="12" customFormat="1" x14ac:dyDescent="0.25">
      <c r="A250" s="9"/>
      <c r="B250" s="24" t="s">
        <v>672</v>
      </c>
      <c r="C250" s="15" t="s">
        <v>673</v>
      </c>
      <c r="D250" s="105" t="s">
        <v>672</v>
      </c>
      <c r="E250" s="106" t="s">
        <v>674</v>
      </c>
      <c r="F250" s="16">
        <v>370.26056141176798</v>
      </c>
      <c r="G250" s="16">
        <v>237.89266621093699</v>
      </c>
      <c r="H250" s="16">
        <v>132.36789520083099</v>
      </c>
      <c r="I250" s="16">
        <v>0</v>
      </c>
      <c r="J250" s="16">
        <v>132.36789520083099</v>
      </c>
      <c r="K250" s="16">
        <v>132.98106372391101</v>
      </c>
      <c r="L250" s="16">
        <v>0.61316852307928904</v>
      </c>
      <c r="M250" s="16">
        <v>0</v>
      </c>
      <c r="N250" s="16">
        <v>0</v>
      </c>
      <c r="O250" s="25">
        <v>0</v>
      </c>
    </row>
    <row r="251" spans="1:15" s="12" customFormat="1" x14ac:dyDescent="0.25">
      <c r="A251" s="9"/>
      <c r="B251" s="24" t="s">
        <v>675</v>
      </c>
      <c r="C251" s="15" t="s">
        <v>676</v>
      </c>
      <c r="D251" s="105" t="s">
        <v>675</v>
      </c>
      <c r="E251" s="106" t="s">
        <v>677</v>
      </c>
      <c r="F251" s="16">
        <v>578.49933423159905</v>
      </c>
      <c r="G251" s="16">
        <v>568.009629678897</v>
      </c>
      <c r="H251" s="16">
        <v>10.489704552702401</v>
      </c>
      <c r="I251" s="16">
        <v>0</v>
      </c>
      <c r="J251" s="16">
        <v>10.489704552702401</v>
      </c>
      <c r="K251" s="16">
        <v>13.997473255250201</v>
      </c>
      <c r="L251" s="16">
        <v>3.5077687025477799</v>
      </c>
      <c r="M251" s="16">
        <v>0</v>
      </c>
      <c r="N251" s="16">
        <v>0</v>
      </c>
      <c r="O251" s="25">
        <v>0</v>
      </c>
    </row>
    <row r="252" spans="1:15" s="12" customFormat="1" x14ac:dyDescent="0.25">
      <c r="A252" s="9"/>
      <c r="B252" s="24" t="s">
        <v>678</v>
      </c>
      <c r="C252" s="15" t="s">
        <v>679</v>
      </c>
      <c r="D252" s="105" t="s">
        <v>678</v>
      </c>
      <c r="E252" s="106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5">
        <v>0</v>
      </c>
    </row>
    <row r="253" spans="1:15" s="12" customFormat="1" x14ac:dyDescent="0.25">
      <c r="A253" s="9"/>
      <c r="B253" s="24" t="s">
        <v>681</v>
      </c>
      <c r="C253" s="15" t="s">
        <v>682</v>
      </c>
      <c r="D253" s="105" t="s">
        <v>681</v>
      </c>
      <c r="E253" s="106" t="s">
        <v>683</v>
      </c>
      <c r="F253" s="16" t="s">
        <v>20</v>
      </c>
      <c r="G253" s="16" t="s">
        <v>20</v>
      </c>
      <c r="H253" s="16">
        <v>-8.6511913537559992E-3</v>
      </c>
      <c r="I253" s="16">
        <v>0</v>
      </c>
      <c r="J253" s="16">
        <v>-8.6511913537559992E-3</v>
      </c>
      <c r="K253" s="16">
        <v>0.11369360961496799</v>
      </c>
      <c r="L253" s="16">
        <v>0.12234480096872399</v>
      </c>
      <c r="M253" s="16" t="s">
        <v>20</v>
      </c>
      <c r="N253" s="16" t="s">
        <v>20</v>
      </c>
      <c r="O253" s="25" t="s">
        <v>20</v>
      </c>
    </row>
    <row r="254" spans="1:15" s="12" customFormat="1" x14ac:dyDescent="0.25">
      <c r="A254" s="9"/>
      <c r="B254" s="24" t="s">
        <v>684</v>
      </c>
      <c r="C254" s="15" t="s">
        <v>685</v>
      </c>
      <c r="D254" s="105" t="s">
        <v>684</v>
      </c>
      <c r="E254" s="106" t="s">
        <v>686</v>
      </c>
      <c r="F254" s="16">
        <v>129.97586293759599</v>
      </c>
      <c r="G254" s="16">
        <v>32.491140547286598</v>
      </c>
      <c r="H254" s="16">
        <v>97.484722390309301</v>
      </c>
      <c r="I254" s="16">
        <v>0</v>
      </c>
      <c r="J254" s="16">
        <v>97.484722390309301</v>
      </c>
      <c r="K254" s="16">
        <v>99.651930599675694</v>
      </c>
      <c r="L254" s="16">
        <v>2.16720820936639</v>
      </c>
      <c r="M254" s="16">
        <v>0</v>
      </c>
      <c r="N254" s="16">
        <v>0</v>
      </c>
      <c r="O254" s="25">
        <v>0</v>
      </c>
    </row>
    <row r="255" spans="1:15" s="30" customFormat="1" ht="12" thickBot="1" x14ac:dyDescent="0.3">
      <c r="A255" s="9"/>
      <c r="B255" s="24" t="s">
        <v>687</v>
      </c>
      <c r="C255" s="15" t="s">
        <v>688</v>
      </c>
      <c r="D255" s="105" t="s">
        <v>687</v>
      </c>
      <c r="E255" s="106" t="s">
        <v>689</v>
      </c>
      <c r="F255" s="16" t="s">
        <v>20</v>
      </c>
      <c r="G255" s="16" t="s">
        <v>20</v>
      </c>
      <c r="H255" s="16" t="s">
        <v>20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 t="s">
        <v>20</v>
      </c>
      <c r="N255" s="16" t="s">
        <v>20</v>
      </c>
      <c r="O255" s="25" t="s">
        <v>20</v>
      </c>
    </row>
    <row r="256" spans="1:15" s="31" customFormat="1" ht="21" x14ac:dyDescent="0.25">
      <c r="A256" s="20"/>
      <c r="B256" s="26" t="s">
        <v>690</v>
      </c>
      <c r="C256" s="15" t="s">
        <v>691</v>
      </c>
      <c r="D256" s="105" t="s">
        <v>690</v>
      </c>
      <c r="E256" s="109" t="s">
        <v>194</v>
      </c>
      <c r="F256" s="16">
        <v>1863.4433209695442</v>
      </c>
      <c r="G256" s="16">
        <v>1997.0631410022188</v>
      </c>
      <c r="H256" s="16">
        <v>-131.41125408749201</v>
      </c>
      <c r="I256" s="16">
        <v>0</v>
      </c>
      <c r="J256" s="16">
        <v>-131.41125408749201</v>
      </c>
      <c r="K256" s="16">
        <v>3.65901213676662</v>
      </c>
      <c r="L256" s="16">
        <v>135.07026622425801</v>
      </c>
      <c r="M256" s="16">
        <v>0</v>
      </c>
      <c r="N256" s="16">
        <v>0</v>
      </c>
      <c r="O256" s="25">
        <v>0</v>
      </c>
    </row>
    <row r="257" spans="1:48" s="22" customFormat="1" ht="31.5" x14ac:dyDescent="0.25">
      <c r="A257" s="20"/>
      <c r="B257" s="59" t="s">
        <v>195</v>
      </c>
      <c r="C257" s="71"/>
      <c r="D257" s="59" t="s">
        <v>196</v>
      </c>
      <c r="E257" s="110" t="s">
        <v>197</v>
      </c>
      <c r="F257" s="111">
        <f>SUM(F232:F255)</f>
        <v>7416.9978654005445</v>
      </c>
      <c r="G257" s="111">
        <f t="shared" ref="G257:O257" si="24">SUM(G232:G255)</f>
        <v>4520.1153043277418</v>
      </c>
      <c r="H257" s="111">
        <f t="shared" si="24"/>
        <v>2894.6739951276154</v>
      </c>
      <c r="I257" s="111">
        <f t="shared" si="24"/>
        <v>46.791244714112601</v>
      </c>
      <c r="J257" s="111">
        <f t="shared" si="24"/>
        <v>2847.8827504134952</v>
      </c>
      <c r="K257" s="111">
        <f t="shared" si="24"/>
        <v>3011.0408242886006</v>
      </c>
      <c r="L257" s="111">
        <f t="shared" si="24"/>
        <v>116.36682916098766</v>
      </c>
      <c r="M257" s="111">
        <f t="shared" si="24"/>
        <v>1596.72880392252</v>
      </c>
      <c r="N257" s="111">
        <f t="shared" si="24"/>
        <v>1596.78201592252</v>
      </c>
      <c r="O257" s="112">
        <f t="shared" si="24"/>
        <v>5.3212000000000002E-2</v>
      </c>
    </row>
    <row r="258" spans="1:48" s="22" customFormat="1" ht="32.25" thickBot="1" x14ac:dyDescent="0.3">
      <c r="A258" s="20"/>
      <c r="B258" s="60"/>
      <c r="C258" s="72"/>
      <c r="D258" s="113"/>
      <c r="E258" s="114" t="s">
        <v>692</v>
      </c>
      <c r="F258" s="111">
        <f>IF(COUNTA(F232:F256)&gt;0,IF(F256="c","c",SUM(F256:F257)),"")</f>
        <v>9280.441186370088</v>
      </c>
      <c r="G258" s="111">
        <f t="shared" ref="G258:O258" si="25">IF(COUNTA(G232:G256)&gt;0,IF(G256="c","c",SUM(G256:G257)),"")</f>
        <v>6517.1784453299606</v>
      </c>
      <c r="H258" s="111">
        <f t="shared" si="25"/>
        <v>2763.2627410401233</v>
      </c>
      <c r="I258" s="111">
        <f t="shared" si="25"/>
        <v>46.791244714112601</v>
      </c>
      <c r="J258" s="111">
        <f t="shared" si="25"/>
        <v>2716.471496326003</v>
      </c>
      <c r="K258" s="111">
        <f t="shared" si="25"/>
        <v>3014.6998364253673</v>
      </c>
      <c r="L258" s="111">
        <f t="shared" si="25"/>
        <v>251.43709538524567</v>
      </c>
      <c r="M258" s="111">
        <f t="shared" si="25"/>
        <v>1596.72880392252</v>
      </c>
      <c r="N258" s="111">
        <f t="shared" si="25"/>
        <v>1596.78201592252</v>
      </c>
      <c r="O258" s="112">
        <f t="shared" si="25"/>
        <v>5.3212000000000002E-2</v>
      </c>
    </row>
    <row r="259" spans="1:48" s="12" customFormat="1" ht="12" thickBot="1" x14ac:dyDescent="0.3">
      <c r="A259" s="15"/>
      <c r="B259" s="23"/>
      <c r="C259" s="15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48" s="13" customFormat="1" ht="12" thickBot="1" x14ac:dyDescent="0.3">
      <c r="A260" s="9"/>
      <c r="B260" s="11"/>
      <c r="C260" s="15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25">
      <c r="A261" s="9"/>
      <c r="B261" s="24" t="s">
        <v>694</v>
      </c>
      <c r="C261" s="15" t="s">
        <v>695</v>
      </c>
      <c r="D261" s="105" t="s">
        <v>694</v>
      </c>
      <c r="E261" s="106" t="s">
        <v>696</v>
      </c>
      <c r="F261" s="16">
        <v>247.007268416926</v>
      </c>
      <c r="G261" s="16">
        <v>241.74861684307601</v>
      </c>
      <c r="H261" s="16">
        <v>5.2586515738505097</v>
      </c>
      <c r="I261" s="16">
        <v>0.70705499999999999</v>
      </c>
      <c r="J261" s="16">
        <v>4.5515965738505102</v>
      </c>
      <c r="K261" s="16">
        <v>13.687748407549501</v>
      </c>
      <c r="L261" s="16">
        <v>8.4290968336989902</v>
      </c>
      <c r="M261" s="16">
        <v>7.4180297985076402</v>
      </c>
      <c r="N261" s="16">
        <v>7.4180297985076402</v>
      </c>
      <c r="O261" s="25">
        <v>0</v>
      </c>
    </row>
    <row r="262" spans="1:48" s="12" customFormat="1" x14ac:dyDescent="0.25">
      <c r="A262" s="9"/>
      <c r="B262" s="24" t="s">
        <v>697</v>
      </c>
      <c r="C262" s="15" t="s">
        <v>698</v>
      </c>
      <c r="D262" s="105" t="s">
        <v>697</v>
      </c>
      <c r="E262" s="106" t="s">
        <v>699</v>
      </c>
      <c r="F262" s="16">
        <v>345.99345523333801</v>
      </c>
      <c r="G262" s="16">
        <v>217.18547983973801</v>
      </c>
      <c r="H262" s="16">
        <v>128.8079753936</v>
      </c>
      <c r="I262" s="16">
        <v>-2.7793999999999999E-2</v>
      </c>
      <c r="J262" s="16">
        <v>128.8357693936</v>
      </c>
      <c r="K262" s="16">
        <v>186.32823809896601</v>
      </c>
      <c r="L262" s="16">
        <v>57.520262705365703</v>
      </c>
      <c r="M262" s="16">
        <v>0</v>
      </c>
      <c r="N262" s="16">
        <v>0</v>
      </c>
      <c r="O262" s="25">
        <v>0</v>
      </c>
    </row>
    <row r="263" spans="1:48" s="12" customFormat="1" x14ac:dyDescent="0.25">
      <c r="A263" s="9"/>
      <c r="B263" s="24" t="s">
        <v>700</v>
      </c>
      <c r="C263" s="15" t="s">
        <v>701</v>
      </c>
      <c r="D263" s="105" t="s">
        <v>700</v>
      </c>
      <c r="E263" s="106" t="s">
        <v>702</v>
      </c>
      <c r="F263" s="16">
        <v>-6.0000000000000002E-5</v>
      </c>
      <c r="G263" s="16">
        <v>0</v>
      </c>
      <c r="H263" s="16">
        <v>-6.0000000000000002E-5</v>
      </c>
      <c r="I263" s="16">
        <v>0</v>
      </c>
      <c r="J263" s="16">
        <v>-6.0000000000000002E-5</v>
      </c>
      <c r="K263" s="16">
        <v>4.08E-4</v>
      </c>
      <c r="L263" s="16">
        <v>4.6799999999999999E-4</v>
      </c>
      <c r="M263" s="16">
        <v>0</v>
      </c>
      <c r="N263" s="16">
        <v>0</v>
      </c>
      <c r="O263" s="25">
        <v>0</v>
      </c>
    </row>
    <row r="264" spans="1:48" s="12" customFormat="1" x14ac:dyDescent="0.25">
      <c r="A264" s="9"/>
      <c r="B264" s="24" t="s">
        <v>703</v>
      </c>
      <c r="C264" s="15" t="s">
        <v>704</v>
      </c>
      <c r="D264" s="105" t="s">
        <v>703</v>
      </c>
      <c r="E264" s="106" t="s">
        <v>705</v>
      </c>
      <c r="F264" s="16">
        <v>53.228633478704197</v>
      </c>
      <c r="G264" s="16">
        <v>29.6644056413712</v>
      </c>
      <c r="H264" s="16">
        <v>23.564227837333</v>
      </c>
      <c r="I264" s="16">
        <v>0</v>
      </c>
      <c r="J264" s="16">
        <v>23.564227837333</v>
      </c>
      <c r="K264" s="16">
        <v>24.268690480792898</v>
      </c>
      <c r="L264" s="16">
        <v>0.704462643459975</v>
      </c>
      <c r="M264" s="16">
        <v>0</v>
      </c>
      <c r="N264" s="16">
        <v>0</v>
      </c>
      <c r="O264" s="25">
        <v>0</v>
      </c>
    </row>
    <row r="265" spans="1:48" s="12" customFormat="1" ht="21" x14ac:dyDescent="0.25">
      <c r="A265" s="9"/>
      <c r="B265" s="24" t="s">
        <v>706</v>
      </c>
      <c r="C265" s="15" t="s">
        <v>707</v>
      </c>
      <c r="D265" s="105" t="s">
        <v>706</v>
      </c>
      <c r="E265" s="106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25" t="s">
        <v>20</v>
      </c>
    </row>
    <row r="266" spans="1:48" s="12" customFormat="1" x14ac:dyDescent="0.25">
      <c r="A266" s="9"/>
      <c r="B266" s="24" t="s">
        <v>709</v>
      </c>
      <c r="C266" s="15" t="s">
        <v>710</v>
      </c>
      <c r="D266" s="105" t="s">
        <v>709</v>
      </c>
      <c r="E266" s="106" t="s">
        <v>711</v>
      </c>
      <c r="F266" s="16">
        <v>27.757993193606701</v>
      </c>
      <c r="G266" s="16">
        <v>53.250347316641601</v>
      </c>
      <c r="H266" s="16">
        <v>-25.4923541230349</v>
      </c>
      <c r="I266" s="16">
        <v>0</v>
      </c>
      <c r="J266" s="16">
        <v>-25.4923541230349</v>
      </c>
      <c r="K266" s="16">
        <v>12.069933357776501</v>
      </c>
      <c r="L266" s="16">
        <v>37.562287480811399</v>
      </c>
      <c r="M266" s="16">
        <v>0</v>
      </c>
      <c r="N266" s="16">
        <v>0</v>
      </c>
      <c r="O266" s="25">
        <v>0</v>
      </c>
    </row>
    <row r="267" spans="1:48" s="12" customFormat="1" x14ac:dyDescent="0.25">
      <c r="A267" s="9"/>
      <c r="B267" s="24" t="s">
        <v>712</v>
      </c>
      <c r="C267" s="15" t="s">
        <v>713</v>
      </c>
      <c r="D267" s="105" t="s">
        <v>712</v>
      </c>
      <c r="E267" s="106" t="s">
        <v>714</v>
      </c>
      <c r="F267" s="16">
        <v>29.432816654150901</v>
      </c>
      <c r="G267" s="16">
        <v>27.9586107661117</v>
      </c>
      <c r="H267" s="16">
        <v>1.4742058880392099</v>
      </c>
      <c r="I267" s="16">
        <v>0</v>
      </c>
      <c r="J267" s="16">
        <v>1.4742058880392099</v>
      </c>
      <c r="K267" s="16">
        <v>6.5987564021661997</v>
      </c>
      <c r="L267" s="16">
        <v>5.12455051412699</v>
      </c>
      <c r="M267" s="16">
        <v>0</v>
      </c>
      <c r="N267" s="16">
        <v>0</v>
      </c>
      <c r="O267" s="25">
        <v>0</v>
      </c>
    </row>
    <row r="268" spans="1:48" s="12" customFormat="1" ht="12" thickBot="1" x14ac:dyDescent="0.3">
      <c r="A268" s="9"/>
      <c r="B268" s="24" t="s">
        <v>715</v>
      </c>
      <c r="C268" s="15" t="s">
        <v>716</v>
      </c>
      <c r="D268" s="105" t="s">
        <v>715</v>
      </c>
      <c r="E268" s="106" t="s">
        <v>717</v>
      </c>
      <c r="F268" s="16">
        <v>2.33292664339697</v>
      </c>
      <c r="G268" s="16">
        <v>1.9853121221191099</v>
      </c>
      <c r="H268" s="16">
        <v>0.34761452127786302</v>
      </c>
      <c r="I268" s="16">
        <v>0</v>
      </c>
      <c r="J268" s="16">
        <v>0.34761452127786302</v>
      </c>
      <c r="K268" s="16">
        <v>0.44539539961374702</v>
      </c>
      <c r="L268" s="16">
        <v>9.7780878335884003E-2</v>
      </c>
      <c r="M268" s="16">
        <v>0</v>
      </c>
      <c r="N268" s="16">
        <v>0</v>
      </c>
      <c r="O268" s="25">
        <v>0</v>
      </c>
    </row>
    <row r="269" spans="1:48" s="22" customFormat="1" ht="21" x14ac:dyDescent="0.25">
      <c r="A269" s="20"/>
      <c r="B269" s="26" t="s">
        <v>718</v>
      </c>
      <c r="C269" s="15" t="s">
        <v>719</v>
      </c>
      <c r="D269" s="105" t="s">
        <v>718</v>
      </c>
      <c r="E269" s="109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25" t="s">
        <v>20</v>
      </c>
    </row>
    <row r="270" spans="1:48" s="22" customFormat="1" ht="31.5" x14ac:dyDescent="0.25">
      <c r="A270" s="20"/>
      <c r="B270" s="59" t="s">
        <v>195</v>
      </c>
      <c r="C270" s="71"/>
      <c r="D270" s="59" t="s">
        <v>196</v>
      </c>
      <c r="E270" s="110" t="s">
        <v>197</v>
      </c>
      <c r="F270" s="111">
        <f>SUM(F261:F268)</f>
        <v>705.75303362012278</v>
      </c>
      <c r="G270" s="111">
        <f t="shared" ref="G270:O270" si="27">SUM(G261:G268)</f>
        <v>571.79277252905774</v>
      </c>
      <c r="H270" s="111">
        <f t="shared" si="27"/>
        <v>133.96026109106569</v>
      </c>
      <c r="I270" s="111">
        <f t="shared" si="27"/>
        <v>0.679261</v>
      </c>
      <c r="J270" s="111">
        <f t="shared" si="27"/>
        <v>133.28100009106569</v>
      </c>
      <c r="K270" s="111">
        <f t="shared" si="27"/>
        <v>243.39917014686483</v>
      </c>
      <c r="L270" s="111">
        <f t="shared" si="27"/>
        <v>109.43890905579894</v>
      </c>
      <c r="M270" s="111">
        <f t="shared" si="27"/>
        <v>7.4180297985076402</v>
      </c>
      <c r="N270" s="111">
        <f t="shared" si="27"/>
        <v>7.4180297985076402</v>
      </c>
      <c r="O270" s="112">
        <f t="shared" si="27"/>
        <v>0</v>
      </c>
    </row>
    <row r="271" spans="1:48" s="22" customFormat="1" ht="32.25" thickBot="1" x14ac:dyDescent="0.3">
      <c r="A271" s="20"/>
      <c r="B271" s="60"/>
      <c r="C271" s="72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48" s="12" customFormat="1" ht="12" thickBot="1" x14ac:dyDescent="0.3">
      <c r="A272" s="15"/>
      <c r="B272" s="23"/>
      <c r="C272" s="15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48" s="13" customFormat="1" ht="12" thickBot="1" x14ac:dyDescent="0.3">
      <c r="A273" s="9"/>
      <c r="B273" s="11"/>
      <c r="C273" s="15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25">
      <c r="A274" s="18"/>
      <c r="B274" s="24" t="s">
        <v>722</v>
      </c>
      <c r="C274" s="15" t="s">
        <v>723</v>
      </c>
      <c r="D274" s="105" t="s">
        <v>722</v>
      </c>
      <c r="E274" s="106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5">
        <v>0</v>
      </c>
    </row>
    <row r="275" spans="1:48" s="12" customFormat="1" x14ac:dyDescent="0.25">
      <c r="A275" s="9"/>
      <c r="B275" s="24" t="s">
        <v>725</v>
      </c>
      <c r="C275" s="15" t="s">
        <v>726</v>
      </c>
      <c r="D275" s="105" t="s">
        <v>725</v>
      </c>
      <c r="E275" s="106" t="s">
        <v>727</v>
      </c>
      <c r="F275" s="16">
        <v>498.97394770753499</v>
      </c>
      <c r="G275" s="16">
        <v>492.33037931030498</v>
      </c>
      <c r="H275" s="16">
        <v>6.6435683972296697</v>
      </c>
      <c r="I275" s="16">
        <v>1.0746312603212E-2</v>
      </c>
      <c r="J275" s="16">
        <v>6.6328220846264596</v>
      </c>
      <c r="K275" s="16">
        <v>12.377203259971401</v>
      </c>
      <c r="L275" s="16">
        <v>5.7336348627417397</v>
      </c>
      <c r="M275" s="16">
        <v>0</v>
      </c>
      <c r="N275" s="16">
        <v>0</v>
      </c>
      <c r="O275" s="25">
        <v>0</v>
      </c>
    </row>
    <row r="276" spans="1:48" s="12" customFormat="1" x14ac:dyDescent="0.25">
      <c r="A276" s="9"/>
      <c r="B276" s="24" t="s">
        <v>728</v>
      </c>
      <c r="C276" s="15" t="s">
        <v>729</v>
      </c>
      <c r="D276" s="105" t="s">
        <v>728</v>
      </c>
      <c r="E276" s="106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5">
        <v>0</v>
      </c>
    </row>
    <row r="277" spans="1:48" s="12" customFormat="1" x14ac:dyDescent="0.25">
      <c r="A277" s="9"/>
      <c r="B277" s="24" t="s">
        <v>731</v>
      </c>
      <c r="C277" s="15" t="s">
        <v>732</v>
      </c>
      <c r="D277" s="105" t="s">
        <v>731</v>
      </c>
      <c r="E277" s="106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5">
        <v>0</v>
      </c>
    </row>
    <row r="278" spans="1:48" s="12" customFormat="1" x14ac:dyDescent="0.25">
      <c r="A278" s="9"/>
      <c r="B278" s="24" t="s">
        <v>734</v>
      </c>
      <c r="C278" s="15" t="s">
        <v>735</v>
      </c>
      <c r="D278" s="105" t="s">
        <v>734</v>
      </c>
      <c r="E278" s="106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5">
        <v>0</v>
      </c>
    </row>
    <row r="279" spans="1:48" s="12" customFormat="1" x14ac:dyDescent="0.25">
      <c r="A279" s="9"/>
      <c r="B279" s="24" t="s">
        <v>737</v>
      </c>
      <c r="C279" s="15" t="s">
        <v>738</v>
      </c>
      <c r="D279" s="105" t="s">
        <v>737</v>
      </c>
      <c r="E279" s="106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5">
        <v>0</v>
      </c>
    </row>
    <row r="280" spans="1:48" s="12" customFormat="1" x14ac:dyDescent="0.25">
      <c r="A280" s="9"/>
      <c r="B280" s="24" t="s">
        <v>740</v>
      </c>
      <c r="C280" s="15" t="s">
        <v>741</v>
      </c>
      <c r="D280" s="105" t="s">
        <v>740</v>
      </c>
      <c r="E280" s="106" t="s">
        <v>742</v>
      </c>
      <c r="F280" s="16">
        <v>1.09E-2</v>
      </c>
      <c r="G280" s="16">
        <v>0</v>
      </c>
      <c r="H280" s="16">
        <v>1.09E-2</v>
      </c>
      <c r="I280" s="16">
        <v>0</v>
      </c>
      <c r="J280" s="16">
        <v>1.09E-2</v>
      </c>
      <c r="K280" s="16">
        <v>1.09E-2</v>
      </c>
      <c r="L280" s="16">
        <v>0</v>
      </c>
      <c r="M280" s="16">
        <v>0</v>
      </c>
      <c r="N280" s="16">
        <v>0</v>
      </c>
      <c r="O280" s="25">
        <v>0</v>
      </c>
    </row>
    <row r="281" spans="1:48" s="12" customFormat="1" x14ac:dyDescent="0.25">
      <c r="A281" s="9"/>
      <c r="B281" s="24" t="s">
        <v>743</v>
      </c>
      <c r="C281" s="15" t="s">
        <v>744</v>
      </c>
      <c r="D281" s="105" t="s">
        <v>743</v>
      </c>
      <c r="E281" s="106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5">
        <v>0</v>
      </c>
    </row>
    <row r="282" spans="1:48" s="12" customFormat="1" x14ac:dyDescent="0.25">
      <c r="A282" s="9"/>
      <c r="B282" s="24" t="s">
        <v>746</v>
      </c>
      <c r="C282" s="15" t="s">
        <v>747</v>
      </c>
      <c r="D282" s="105" t="s">
        <v>746</v>
      </c>
      <c r="E282" s="106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5">
        <v>0</v>
      </c>
    </row>
    <row r="283" spans="1:48" s="12" customFormat="1" x14ac:dyDescent="0.25">
      <c r="A283" s="9"/>
      <c r="B283" s="24" t="s">
        <v>749</v>
      </c>
      <c r="C283" s="15" t="s">
        <v>750</v>
      </c>
      <c r="D283" s="105" t="s">
        <v>749</v>
      </c>
      <c r="E283" s="106" t="s">
        <v>751</v>
      </c>
      <c r="F283" s="16">
        <v>1.5754876110668E-2</v>
      </c>
      <c r="G283" s="16">
        <v>1.5754876110668E-2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5">
        <v>0</v>
      </c>
    </row>
    <row r="284" spans="1:48" s="12" customFormat="1" x14ac:dyDescent="0.25">
      <c r="A284" s="9"/>
      <c r="B284" s="24" t="s">
        <v>752</v>
      </c>
      <c r="C284" s="15" t="s">
        <v>753</v>
      </c>
      <c r="D284" s="105" t="s">
        <v>752</v>
      </c>
      <c r="E284" s="106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5">
        <v>0</v>
      </c>
    </row>
    <row r="285" spans="1:48" s="12" customFormat="1" x14ac:dyDescent="0.25">
      <c r="A285" s="9"/>
      <c r="B285" s="24" t="s">
        <v>755</v>
      </c>
      <c r="C285" s="15" t="s">
        <v>756</v>
      </c>
      <c r="D285" s="105" t="s">
        <v>755</v>
      </c>
      <c r="E285" s="106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5">
        <v>0</v>
      </c>
    </row>
    <row r="286" spans="1:48" s="12" customFormat="1" x14ac:dyDescent="0.25">
      <c r="A286" s="9"/>
      <c r="B286" s="24" t="s">
        <v>758</v>
      </c>
      <c r="C286" s="15" t="s">
        <v>759</v>
      </c>
      <c r="D286" s="105" t="s">
        <v>758</v>
      </c>
      <c r="E286" s="106" t="s">
        <v>760</v>
      </c>
      <c r="F286" s="16">
        <v>-58.161005079150101</v>
      </c>
      <c r="G286" s="16">
        <v>10.3973667340641</v>
      </c>
      <c r="H286" s="16">
        <v>-68.558371813214094</v>
      </c>
      <c r="I286" s="16">
        <v>0</v>
      </c>
      <c r="J286" s="16">
        <v>-68.558371813214094</v>
      </c>
      <c r="K286" s="16">
        <v>0.59120110508296697</v>
      </c>
      <c r="L286" s="16">
        <v>69.149572918297096</v>
      </c>
      <c r="M286" s="16">
        <v>0</v>
      </c>
      <c r="N286" s="16">
        <v>0</v>
      </c>
      <c r="O286" s="25">
        <v>0</v>
      </c>
    </row>
    <row r="287" spans="1:48" s="12" customFormat="1" x14ac:dyDescent="0.25">
      <c r="A287" s="9"/>
      <c r="B287" s="24" t="s">
        <v>761</v>
      </c>
      <c r="C287" s="15" t="s">
        <v>762</v>
      </c>
      <c r="D287" s="105" t="s">
        <v>761</v>
      </c>
      <c r="E287" s="106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5">
        <v>0</v>
      </c>
    </row>
    <row r="288" spans="1:48" s="12" customFormat="1" x14ac:dyDescent="0.25">
      <c r="A288" s="9"/>
      <c r="B288" s="24" t="s">
        <v>764</v>
      </c>
      <c r="C288" s="15" t="s">
        <v>765</v>
      </c>
      <c r="D288" s="105" t="s">
        <v>764</v>
      </c>
      <c r="E288" s="106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5">
        <v>0</v>
      </c>
    </row>
    <row r="289" spans="1:15" s="12" customFormat="1" x14ac:dyDescent="0.25">
      <c r="A289" s="9"/>
      <c r="B289" s="24" t="s">
        <v>767</v>
      </c>
      <c r="C289" s="15" t="s">
        <v>768</v>
      </c>
      <c r="D289" s="105" t="s">
        <v>767</v>
      </c>
      <c r="E289" s="106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5">
        <v>0</v>
      </c>
    </row>
    <row r="290" spans="1:15" s="12" customFormat="1" x14ac:dyDescent="0.25">
      <c r="A290" s="9"/>
      <c r="B290" s="24" t="s">
        <v>770</v>
      </c>
      <c r="C290" s="15" t="s">
        <v>771</v>
      </c>
      <c r="D290" s="105" t="s">
        <v>770</v>
      </c>
      <c r="E290" s="106" t="s">
        <v>772</v>
      </c>
      <c r="F290" s="16">
        <v>108.56638973862</v>
      </c>
      <c r="G290" s="16">
        <v>109.53411075381401</v>
      </c>
      <c r="H290" s="16">
        <v>-0.96772101519396503</v>
      </c>
      <c r="I290" s="16">
        <v>0</v>
      </c>
      <c r="J290" s="16">
        <v>-0.96772101519396503</v>
      </c>
      <c r="K290" s="16">
        <v>2.9497144123815202</v>
      </c>
      <c r="L290" s="16">
        <v>3.9174354275754899</v>
      </c>
      <c r="M290" s="16">
        <v>0</v>
      </c>
      <c r="N290" s="16">
        <v>0</v>
      </c>
      <c r="O290" s="25">
        <v>0</v>
      </c>
    </row>
    <row r="291" spans="1:15" s="12" customFormat="1" x14ac:dyDescent="0.25">
      <c r="A291" s="9"/>
      <c r="B291" s="24" t="s">
        <v>773</v>
      </c>
      <c r="C291" s="15" t="s">
        <v>774</v>
      </c>
      <c r="D291" s="105" t="s">
        <v>773</v>
      </c>
      <c r="E291" s="106" t="s">
        <v>775</v>
      </c>
      <c r="F291" s="16" t="s">
        <v>20</v>
      </c>
      <c r="G291" s="16">
        <v>0</v>
      </c>
      <c r="H291" s="16" t="s">
        <v>20</v>
      </c>
      <c r="I291" s="16" t="s">
        <v>20</v>
      </c>
      <c r="J291" s="16" t="s">
        <v>20</v>
      </c>
      <c r="K291" s="16" t="s">
        <v>20</v>
      </c>
      <c r="L291" s="16" t="s">
        <v>20</v>
      </c>
      <c r="M291" s="16" t="s">
        <v>20</v>
      </c>
      <c r="N291" s="16" t="s">
        <v>20</v>
      </c>
      <c r="O291" s="25" t="s">
        <v>20</v>
      </c>
    </row>
    <row r="292" spans="1:15" s="12" customFormat="1" x14ac:dyDescent="0.25">
      <c r="A292" s="9"/>
      <c r="B292" s="24" t="s">
        <v>776</v>
      </c>
      <c r="C292" s="15" t="s">
        <v>777</v>
      </c>
      <c r="D292" s="105" t="s">
        <v>776</v>
      </c>
      <c r="E292" s="106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5">
        <v>0</v>
      </c>
    </row>
    <row r="293" spans="1:15" s="12" customFormat="1" x14ac:dyDescent="0.25">
      <c r="A293" s="9"/>
      <c r="B293" s="24" t="s">
        <v>779</v>
      </c>
      <c r="C293" s="15" t="s">
        <v>780</v>
      </c>
      <c r="D293" s="105" t="s">
        <v>779</v>
      </c>
      <c r="E293" s="106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5">
        <v>0</v>
      </c>
    </row>
    <row r="294" spans="1:15" s="12" customFormat="1" x14ac:dyDescent="0.25">
      <c r="A294" s="9"/>
      <c r="B294" s="24" t="s">
        <v>782</v>
      </c>
      <c r="C294" s="15" t="s">
        <v>783</v>
      </c>
      <c r="D294" s="105" t="s">
        <v>782</v>
      </c>
      <c r="E294" s="106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5">
        <v>0</v>
      </c>
    </row>
    <row r="295" spans="1:15" s="12" customFormat="1" x14ac:dyDescent="0.25">
      <c r="A295" s="9"/>
      <c r="B295" s="24" t="s">
        <v>785</v>
      </c>
      <c r="C295" s="15" t="s">
        <v>786</v>
      </c>
      <c r="D295" s="105" t="s">
        <v>785</v>
      </c>
      <c r="E295" s="106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5">
        <v>0</v>
      </c>
    </row>
    <row r="296" spans="1:15" s="12" customFormat="1" x14ac:dyDescent="0.25">
      <c r="A296" s="9"/>
      <c r="B296" s="24" t="s">
        <v>788</v>
      </c>
      <c r="C296" s="15" t="s">
        <v>789</v>
      </c>
      <c r="D296" s="105" t="s">
        <v>788</v>
      </c>
      <c r="E296" s="106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5">
        <v>0</v>
      </c>
    </row>
    <row r="297" spans="1:15" s="12" customFormat="1" x14ac:dyDescent="0.25">
      <c r="A297" s="9"/>
      <c r="B297" s="24" t="s">
        <v>791</v>
      </c>
      <c r="C297" s="15" t="s">
        <v>792</v>
      </c>
      <c r="D297" s="105" t="s">
        <v>791</v>
      </c>
      <c r="E297" s="106" t="s">
        <v>793</v>
      </c>
      <c r="F297" s="16">
        <v>-0.17073628706303901</v>
      </c>
      <c r="G297" s="16">
        <v>0</v>
      </c>
      <c r="H297" s="16">
        <v>-0.17073628706303901</v>
      </c>
      <c r="I297" s="16">
        <v>0</v>
      </c>
      <c r="J297" s="16">
        <v>-0.17073628706303901</v>
      </c>
      <c r="K297" s="16">
        <v>0</v>
      </c>
      <c r="L297" s="16">
        <v>0.17073628706303901</v>
      </c>
      <c r="M297" s="16">
        <v>0</v>
      </c>
      <c r="N297" s="16">
        <v>0</v>
      </c>
      <c r="O297" s="25">
        <v>0</v>
      </c>
    </row>
    <row r="298" spans="1:15" s="12" customFormat="1" x14ac:dyDescent="0.25">
      <c r="A298" s="9"/>
      <c r="B298" s="24" t="s">
        <v>794</v>
      </c>
      <c r="C298" s="15" t="s">
        <v>795</v>
      </c>
      <c r="D298" s="105" t="s">
        <v>794</v>
      </c>
      <c r="E298" s="106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5">
        <v>0</v>
      </c>
    </row>
    <row r="299" spans="1:15" s="12" customFormat="1" ht="21" x14ac:dyDescent="0.25">
      <c r="A299" s="9"/>
      <c r="B299" s="24" t="s">
        <v>797</v>
      </c>
      <c r="C299" s="15" t="s">
        <v>798</v>
      </c>
      <c r="D299" s="105" t="s">
        <v>797</v>
      </c>
      <c r="E299" s="106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5">
        <v>0</v>
      </c>
    </row>
    <row r="300" spans="1:15" s="12" customFormat="1" x14ac:dyDescent="0.25">
      <c r="A300" s="9"/>
      <c r="B300" s="24" t="s">
        <v>800</v>
      </c>
      <c r="C300" s="15" t="s">
        <v>801</v>
      </c>
      <c r="D300" s="105" t="s">
        <v>800</v>
      </c>
      <c r="E300" s="106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5">
        <v>0</v>
      </c>
    </row>
    <row r="301" spans="1:15" s="12" customFormat="1" x14ac:dyDescent="0.25">
      <c r="A301" s="9"/>
      <c r="B301" s="24" t="s">
        <v>803</v>
      </c>
      <c r="C301" s="15" t="s">
        <v>804</v>
      </c>
      <c r="D301" s="105" t="s">
        <v>803</v>
      </c>
      <c r="E301" s="106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5">
        <v>0</v>
      </c>
    </row>
    <row r="302" spans="1:15" s="12" customFormat="1" x14ac:dyDescent="0.25">
      <c r="A302" s="9"/>
      <c r="B302" s="24" t="s">
        <v>806</v>
      </c>
      <c r="C302" s="15" t="s">
        <v>807</v>
      </c>
      <c r="D302" s="105" t="s">
        <v>806</v>
      </c>
      <c r="E302" s="106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5">
        <v>0</v>
      </c>
    </row>
    <row r="303" spans="1:15" s="12" customFormat="1" ht="21" x14ac:dyDescent="0.25">
      <c r="A303" s="9"/>
      <c r="B303" s="24" t="s">
        <v>809</v>
      </c>
      <c r="C303" s="15" t="s">
        <v>810</v>
      </c>
      <c r="D303" s="105" t="s">
        <v>809</v>
      </c>
      <c r="E303" s="106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5">
        <v>0</v>
      </c>
    </row>
    <row r="304" spans="1:15" s="12" customFormat="1" x14ac:dyDescent="0.25">
      <c r="A304" s="9"/>
      <c r="B304" s="24" t="s">
        <v>812</v>
      </c>
      <c r="C304" s="15" t="s">
        <v>813</v>
      </c>
      <c r="D304" s="105" t="s">
        <v>812</v>
      </c>
      <c r="E304" s="106" t="s">
        <v>814</v>
      </c>
      <c r="F304" s="16">
        <v>-1.9954E-2</v>
      </c>
      <c r="G304" s="16">
        <v>0</v>
      </c>
      <c r="H304" s="16">
        <v>-1.9954E-2</v>
      </c>
      <c r="I304" s="16">
        <v>0</v>
      </c>
      <c r="J304" s="16">
        <v>-1.9954E-2</v>
      </c>
      <c r="K304" s="16">
        <v>0</v>
      </c>
      <c r="L304" s="16">
        <v>1.9954E-2</v>
      </c>
      <c r="M304" s="16">
        <v>0</v>
      </c>
      <c r="N304" s="16">
        <v>0</v>
      </c>
      <c r="O304" s="25">
        <v>0</v>
      </c>
    </row>
    <row r="305" spans="1:239" s="12" customFormat="1" ht="12" thickBot="1" x14ac:dyDescent="0.3">
      <c r="A305" s="9"/>
      <c r="B305" s="24" t="s">
        <v>815</v>
      </c>
      <c r="C305" s="15" t="s">
        <v>816</v>
      </c>
      <c r="D305" s="105" t="s">
        <v>815</v>
      </c>
      <c r="E305" s="106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5">
        <v>0</v>
      </c>
    </row>
    <row r="306" spans="1:239" s="22" customFormat="1" ht="21" x14ac:dyDescent="0.25">
      <c r="A306" s="20"/>
      <c r="B306" s="26" t="s">
        <v>818</v>
      </c>
      <c r="C306" s="15" t="s">
        <v>819</v>
      </c>
      <c r="D306" s="105" t="s">
        <v>818</v>
      </c>
      <c r="E306" s="109" t="s">
        <v>194</v>
      </c>
      <c r="F306" s="16" t="s">
        <v>20</v>
      </c>
      <c r="G306" s="16">
        <v>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 t="s">
        <v>20</v>
      </c>
      <c r="N306" s="16" t="s">
        <v>20</v>
      </c>
      <c r="O306" s="25" t="s">
        <v>20</v>
      </c>
    </row>
    <row r="307" spans="1:239" s="22" customFormat="1" ht="30" customHeight="1" x14ac:dyDescent="0.25">
      <c r="A307" s="20"/>
      <c r="B307" s="59" t="s">
        <v>195</v>
      </c>
      <c r="C307" s="71"/>
      <c r="D307" s="59" t="s">
        <v>196</v>
      </c>
      <c r="E307" s="110" t="s">
        <v>197</v>
      </c>
      <c r="F307" s="111">
        <f t="shared" ref="F307:O307" si="30">SUM(F274:F305)</f>
        <v>549.21529695605261</v>
      </c>
      <c r="G307" s="111">
        <f t="shared" si="30"/>
        <v>612.27761167429378</v>
      </c>
      <c r="H307" s="111">
        <f t="shared" si="30"/>
        <v>-63.062314718241424</v>
      </c>
      <c r="I307" s="111">
        <f t="shared" si="30"/>
        <v>1.0746312603212E-2</v>
      </c>
      <c r="J307" s="111">
        <f t="shared" si="30"/>
        <v>-63.073061030844634</v>
      </c>
      <c r="K307" s="111">
        <f t="shared" si="30"/>
        <v>15.929018777435886</v>
      </c>
      <c r="L307" s="111">
        <f t="shared" si="30"/>
        <v>78.991333495677353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2" customFormat="1" ht="42.75" thickBot="1" x14ac:dyDescent="0.3">
      <c r="A308" s="20"/>
      <c r="B308" s="60"/>
      <c r="C308" s="72"/>
      <c r="D308" s="113"/>
      <c r="E308" s="114" t="s">
        <v>820</v>
      </c>
      <c r="F308" s="111" t="str">
        <f>IF(COUNTA(F274:F306)&gt;0,IF(F306="c","c",SUM(F306:F307)),"")</f>
        <v>c</v>
      </c>
      <c r="G308" s="111">
        <f t="shared" ref="G308:O308" si="31">IF(COUNTA(G274:G306)&gt;0,IF(G306="c","c",SUM(G306:G307)),"")</f>
        <v>612.27761167429378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 t="str">
        <f t="shared" si="31"/>
        <v>c</v>
      </c>
      <c r="N308" s="111" t="str">
        <f t="shared" si="31"/>
        <v>c</v>
      </c>
      <c r="O308" s="112" t="str">
        <f t="shared" si="31"/>
        <v>c</v>
      </c>
    </row>
    <row r="309" spans="1:239" s="12" customFormat="1" ht="12" thickBot="1" x14ac:dyDescent="0.3">
      <c r="A309" s="15"/>
      <c r="B309" s="23"/>
      <c r="C309" s="15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3" customFormat="1" ht="12" thickBot="1" x14ac:dyDescent="0.3">
      <c r="A310" s="9"/>
      <c r="B310" s="11"/>
      <c r="C310" s="15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3" customFormat="1" ht="22.5" thickBot="1" x14ac:dyDescent="0.3">
      <c r="A311" s="32"/>
      <c r="B311" s="26" t="s">
        <v>822</v>
      </c>
      <c r="C311" s="15" t="s">
        <v>823</v>
      </c>
      <c r="D311" s="105" t="s">
        <v>824</v>
      </c>
      <c r="E311" s="109" t="s">
        <v>825</v>
      </c>
      <c r="F311" s="16">
        <v>13196.718135378889</v>
      </c>
      <c r="G311" s="16">
        <v>15603.931146163721</v>
      </c>
      <c r="H311" s="16">
        <v>854.77323485527597</v>
      </c>
      <c r="I311" s="16">
        <v>0.77007659390115624</v>
      </c>
      <c r="J311" s="16">
        <v>854.00315826135045</v>
      </c>
      <c r="K311" s="16">
        <v>1015.316072763417</v>
      </c>
      <c r="L311" s="16">
        <v>160.54283790840827</v>
      </c>
      <c r="M311" s="16">
        <v>222.47003929969446</v>
      </c>
      <c r="N311" s="16">
        <v>222.49040329969807</v>
      </c>
      <c r="O311" s="25">
        <v>2.0363999999972293E-2</v>
      </c>
    </row>
    <row r="312" spans="1:239" s="22" customFormat="1" ht="12" thickBot="1" x14ac:dyDescent="0.3">
      <c r="A312" s="34"/>
      <c r="B312" s="35"/>
      <c r="C312" s="36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0" customFormat="1" ht="18.75" thickBot="1" x14ac:dyDescent="0.3">
      <c r="A313" s="37"/>
      <c r="B313" s="38"/>
      <c r="C313" s="36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1" customHeight="1" x14ac:dyDescent="0.25">
      <c r="A314" s="37"/>
      <c r="B314" s="62" t="s">
        <v>195</v>
      </c>
      <c r="C314" s="73"/>
      <c r="D314" s="59" t="s">
        <v>196</v>
      </c>
      <c r="E314" s="127" t="s">
        <v>821</v>
      </c>
      <c r="F314" s="111">
        <f>F311</f>
        <v>13196.718135378889</v>
      </c>
      <c r="G314" s="111">
        <f t="shared" ref="G314:O314" si="34">G311</f>
        <v>15603.931146163721</v>
      </c>
      <c r="H314" s="111">
        <f t="shared" si="34"/>
        <v>854.77323485527597</v>
      </c>
      <c r="I314" s="111">
        <f t="shared" si="34"/>
        <v>0.77007659390115624</v>
      </c>
      <c r="J314" s="111">
        <f t="shared" si="34"/>
        <v>854.00315826135045</v>
      </c>
      <c r="K314" s="111">
        <f t="shared" si="34"/>
        <v>1015.316072763417</v>
      </c>
      <c r="L314" s="111">
        <f t="shared" si="34"/>
        <v>160.54283790840827</v>
      </c>
      <c r="M314" s="111">
        <f t="shared" si="34"/>
        <v>222.47003929969446</v>
      </c>
      <c r="N314" s="111">
        <f t="shared" si="34"/>
        <v>222.49040329969807</v>
      </c>
      <c r="O314" s="112">
        <f t="shared" si="34"/>
        <v>2.0363999999972293E-2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2" customFormat="1" ht="31.5" x14ac:dyDescent="0.25">
      <c r="A315" s="20"/>
      <c r="B315" s="63"/>
      <c r="C315" s="73"/>
      <c r="D315" s="59"/>
      <c r="E315" s="110" t="s">
        <v>827</v>
      </c>
      <c r="F315" s="111">
        <f t="shared" ref="F315:O315" si="35">SUM(F10:F37,F38:F62,F68:F72,F78:F131,F137:F146,F152:F180,F186:F199,F205:F212,F218:F226,F232:F255,F261:F268,F274:F305)</f>
        <v>375496.25505314016</v>
      </c>
      <c r="G315" s="111">
        <f t="shared" si="35"/>
        <v>356183.32749476831</v>
      </c>
      <c r="H315" s="111">
        <f t="shared" si="35"/>
        <v>16050.941312731313</v>
      </c>
      <c r="I315" s="111">
        <f t="shared" si="35"/>
        <v>15267.526281561499</v>
      </c>
      <c r="J315" s="111">
        <f t="shared" si="35"/>
        <v>783.41503116978765</v>
      </c>
      <c r="K315" s="111">
        <f t="shared" si="35"/>
        <v>89193.088401519883</v>
      </c>
      <c r="L315" s="111">
        <f t="shared" si="35"/>
        <v>73142.147088788406</v>
      </c>
      <c r="M315" s="111">
        <f t="shared" si="35"/>
        <v>19331.579048036154</v>
      </c>
      <c r="N315" s="111">
        <f t="shared" si="35"/>
        <v>19560.190197122018</v>
      </c>
      <c r="O315" s="112">
        <f t="shared" si="35"/>
        <v>228.61114908586404</v>
      </c>
    </row>
    <row r="316" spans="1:239" s="22" customFormat="1" ht="32.25" thickBot="1" x14ac:dyDescent="0.3">
      <c r="A316" s="20"/>
      <c r="B316" s="64"/>
      <c r="C316" s="73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388692.97318851907</v>
      </c>
      <c r="G316" s="130">
        <f t="shared" si="36"/>
        <v>371787.25864093204</v>
      </c>
      <c r="H316" s="130">
        <f t="shared" si="36"/>
        <v>16905.714547586587</v>
      </c>
      <c r="I316" s="130">
        <f t="shared" si="36"/>
        <v>15268.2963581554</v>
      </c>
      <c r="J316" s="130">
        <f t="shared" si="36"/>
        <v>1637.4181894311382</v>
      </c>
      <c r="K316" s="130">
        <f t="shared" si="36"/>
        <v>90208.404474283307</v>
      </c>
      <c r="L316" s="130">
        <f t="shared" si="36"/>
        <v>73302.68992669681</v>
      </c>
      <c r="M316" s="130">
        <f t="shared" si="36"/>
        <v>19554.049087335847</v>
      </c>
      <c r="N316" s="130">
        <f t="shared" si="36"/>
        <v>19782.680600421714</v>
      </c>
      <c r="O316" s="131">
        <f t="shared" si="36"/>
        <v>228.63151308586401</v>
      </c>
    </row>
    <row r="317" spans="1:239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12" customFormat="1" x14ac:dyDescent="0.25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12" customFormat="1" ht="15" x14ac:dyDescent="0.25">
      <c r="A319" s="28"/>
      <c r="B319" s="48"/>
      <c r="D319" s="49" t="s">
        <v>830</v>
      </c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</row>
    <row r="320" spans="1:239" s="12" customFormat="1" ht="15" x14ac:dyDescent="0.25">
      <c r="A320" s="28"/>
      <c r="B320" s="48"/>
      <c r="D320" s="49" t="s">
        <v>831</v>
      </c>
      <c r="E320" s="5"/>
      <c r="F320" s="47"/>
      <c r="G320" s="47"/>
      <c r="H320" s="47"/>
      <c r="I320" s="47"/>
      <c r="J320" s="47"/>
      <c r="K320" s="47"/>
      <c r="L320" s="47"/>
      <c r="M320" s="47"/>
      <c r="N320" s="47"/>
      <c r="O320" s="47"/>
    </row>
    <row r="321" spans="1:15" s="12" customFormat="1" x14ac:dyDescent="0.25">
      <c r="A321" s="28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12" customFormat="1" x14ac:dyDescent="0.25">
      <c r="A322" s="28"/>
      <c r="B322" s="53"/>
      <c r="D322" s="53" t="s">
        <v>833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12" customFormat="1" x14ac:dyDescent="0.25">
      <c r="A323" s="28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15">
      <c r="A324" s="28"/>
      <c r="B324" s="41"/>
      <c r="C324" s="54"/>
      <c r="D324" s="41"/>
      <c r="E324" s="51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2020-09-07T12:38:58Z</dcterms:created>
  <dcterms:modified xsi:type="dcterms:W3CDTF">2020-09-15T11:24:03Z</dcterms:modified>
</cp:coreProperties>
</file>