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8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J13" i="10" s="1"/>
  <c r="K13" i="19"/>
  <c r="L13" i="19"/>
  <c r="M14" i="19"/>
  <c r="M13" i="19" s="1"/>
  <c r="M13" i="10" s="1"/>
  <c r="M15" i="19"/>
  <c r="D16" i="19"/>
  <c r="E16" i="19"/>
  <c r="F16" i="19"/>
  <c r="G16" i="19"/>
  <c r="H16" i="19"/>
  <c r="I16" i="19"/>
  <c r="J16" i="19"/>
  <c r="K16" i="19"/>
  <c r="L16" i="19"/>
  <c r="M17" i="19"/>
  <c r="M17" i="10" s="1"/>
  <c r="M18" i="19"/>
  <c r="D19" i="19"/>
  <c r="E19" i="19"/>
  <c r="F19" i="19"/>
  <c r="G19" i="19"/>
  <c r="H19" i="19"/>
  <c r="H22" i="19" s="1"/>
  <c r="I19" i="19"/>
  <c r="I22" i="19" s="1"/>
  <c r="I22" i="10" s="1"/>
  <c r="J19" i="19"/>
  <c r="K19" i="19"/>
  <c r="K22" i="19" s="1"/>
  <c r="K22" i="10" s="1"/>
  <c r="L19" i="19"/>
  <c r="M20" i="19"/>
  <c r="M21" i="19"/>
  <c r="D22" i="19"/>
  <c r="E22" i="19"/>
  <c r="G22" i="19"/>
  <c r="L22" i="19"/>
  <c r="D25" i="19"/>
  <c r="E25" i="19"/>
  <c r="F25" i="19"/>
  <c r="G25" i="19"/>
  <c r="H25" i="19"/>
  <c r="I25" i="19"/>
  <c r="J25" i="19"/>
  <c r="K25" i="19"/>
  <c r="L25" i="19"/>
  <c r="L25" i="10" s="1"/>
  <c r="M26" i="19"/>
  <c r="M27" i="19"/>
  <c r="D28" i="19"/>
  <c r="E28" i="19"/>
  <c r="F28" i="19"/>
  <c r="G28" i="19"/>
  <c r="H28" i="19"/>
  <c r="H28" i="10" s="1"/>
  <c r="I28" i="19"/>
  <c r="J28" i="19"/>
  <c r="K28" i="19"/>
  <c r="L28" i="19"/>
  <c r="M29" i="19"/>
  <c r="M30" i="19"/>
  <c r="D31" i="19"/>
  <c r="E31" i="19"/>
  <c r="E34" i="19" s="1"/>
  <c r="E34" i="10" s="1"/>
  <c r="F31" i="19"/>
  <c r="G31" i="19"/>
  <c r="H31" i="19"/>
  <c r="I31" i="19"/>
  <c r="J31" i="19"/>
  <c r="J34" i="19" s="1"/>
  <c r="J34" i="10" s="1"/>
  <c r="K31" i="19"/>
  <c r="K34" i="19" s="1"/>
  <c r="K34" i="10" s="1"/>
  <c r="L31" i="19"/>
  <c r="M32" i="19"/>
  <c r="M33" i="19"/>
  <c r="F34" i="19"/>
  <c r="G34" i="19"/>
  <c r="I34" i="19"/>
  <c r="M36" i="19"/>
  <c r="M37" i="19"/>
  <c r="M38" i="19"/>
  <c r="M38" i="10" s="1"/>
  <c r="D41" i="19"/>
  <c r="M41" i="19" s="1"/>
  <c r="M41" i="10" s="1"/>
  <c r="E41" i="19"/>
  <c r="F41" i="19"/>
  <c r="G41" i="19"/>
  <c r="H41" i="19"/>
  <c r="I41" i="19"/>
  <c r="J41" i="19"/>
  <c r="K41" i="19"/>
  <c r="K41" i="10" s="1"/>
  <c r="L41" i="19"/>
  <c r="M42" i="19"/>
  <c r="M43" i="19"/>
  <c r="D44" i="19"/>
  <c r="E44" i="19"/>
  <c r="F44" i="19"/>
  <c r="G44" i="19"/>
  <c r="G44" i="10" s="1"/>
  <c r="H44" i="19"/>
  <c r="I44" i="19"/>
  <c r="J44" i="19"/>
  <c r="K44" i="19"/>
  <c r="L44" i="19"/>
  <c r="M45" i="19"/>
  <c r="M46" i="19"/>
  <c r="D47" i="19"/>
  <c r="M47" i="19" s="1"/>
  <c r="M47" i="10" s="1"/>
  <c r="E47" i="19"/>
  <c r="F47" i="19"/>
  <c r="G47" i="19"/>
  <c r="H47" i="19"/>
  <c r="I47" i="19"/>
  <c r="I50" i="19" s="1"/>
  <c r="I50" i="10" s="1"/>
  <c r="J47" i="19"/>
  <c r="J50" i="19" s="1"/>
  <c r="J50" i="10" s="1"/>
  <c r="K47" i="19"/>
  <c r="L47" i="19"/>
  <c r="L50" i="19" s="1"/>
  <c r="L50" i="10" s="1"/>
  <c r="M48" i="19"/>
  <c r="M49" i="19"/>
  <c r="E50" i="19"/>
  <c r="F50" i="19"/>
  <c r="H50" i="19"/>
  <c r="M52" i="19"/>
  <c r="M53" i="19"/>
  <c r="M53" i="10" s="1"/>
  <c r="M54" i="19"/>
  <c r="D13" i="10"/>
  <c r="E13" i="10"/>
  <c r="F13" i="10"/>
  <c r="G13" i="10"/>
  <c r="H13" i="10"/>
  <c r="I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G22" i="10"/>
  <c r="H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E31" i="10"/>
  <c r="F31" i="10"/>
  <c r="G31" i="10"/>
  <c r="H31" i="10"/>
  <c r="I31" i="10"/>
  <c r="J31" i="10"/>
  <c r="K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I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H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D47" i="10"/>
  <c r="E47" i="10"/>
  <c r="F47" i="10"/>
  <c r="G47" i="10"/>
  <c r="H47" i="10"/>
  <c r="I47" i="10"/>
  <c r="J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H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E13" i="20"/>
  <c r="F13" i="20"/>
  <c r="G13" i="20"/>
  <c r="H13" i="20"/>
  <c r="I13" i="20"/>
  <c r="J13" i="20"/>
  <c r="K13" i="20"/>
  <c r="K22" i="20" s="1"/>
  <c r="K22" i="11" s="1"/>
  <c r="L14" i="20"/>
  <c r="L14" i="11" s="1"/>
  <c r="L15" i="20"/>
  <c r="D16" i="20"/>
  <c r="E16" i="20"/>
  <c r="F16" i="20"/>
  <c r="G16" i="20"/>
  <c r="L16" i="20" s="1"/>
  <c r="L16" i="11" s="1"/>
  <c r="H16" i="20"/>
  <c r="I16" i="20"/>
  <c r="J16" i="20"/>
  <c r="K16" i="20"/>
  <c r="L17" i="20"/>
  <c r="L18" i="20"/>
  <c r="D19" i="20"/>
  <c r="E19" i="20"/>
  <c r="L19" i="20" s="1"/>
  <c r="L19" i="11" s="1"/>
  <c r="F19" i="20"/>
  <c r="G19" i="20"/>
  <c r="H19" i="20"/>
  <c r="H22" i="20" s="1"/>
  <c r="I19" i="20"/>
  <c r="J19" i="20"/>
  <c r="K19" i="20"/>
  <c r="L20" i="20"/>
  <c r="L21" i="20"/>
  <c r="D22" i="20"/>
  <c r="F22" i="20"/>
  <c r="I22" i="20"/>
  <c r="D25" i="20"/>
  <c r="E25" i="20"/>
  <c r="F25" i="20"/>
  <c r="G25" i="20"/>
  <c r="H25" i="20"/>
  <c r="I25" i="20"/>
  <c r="I34" i="20" s="1"/>
  <c r="I34" i="11" s="1"/>
  <c r="J25" i="20"/>
  <c r="K25" i="20"/>
  <c r="K25" i="11" s="1"/>
  <c r="L26" i="20"/>
  <c r="L27" i="20"/>
  <c r="D28" i="20"/>
  <c r="E28" i="20"/>
  <c r="F28" i="20"/>
  <c r="L28" i="20" s="1"/>
  <c r="L28" i="11" s="1"/>
  <c r="G28" i="20"/>
  <c r="H28" i="20"/>
  <c r="I28" i="20"/>
  <c r="J28" i="20"/>
  <c r="K28" i="20"/>
  <c r="L29" i="20"/>
  <c r="L30" i="20"/>
  <c r="D31" i="20"/>
  <c r="E31" i="20"/>
  <c r="F31" i="20"/>
  <c r="G31" i="20"/>
  <c r="H31" i="20"/>
  <c r="I31" i="20"/>
  <c r="J31" i="20"/>
  <c r="K31" i="20"/>
  <c r="K34" i="20" s="1"/>
  <c r="K34" i="11" s="1"/>
  <c r="L32" i="20"/>
  <c r="L32" i="11" s="1"/>
  <c r="L33" i="20"/>
  <c r="D34" i="20"/>
  <c r="G34" i="20"/>
  <c r="J34" i="20"/>
  <c r="J34" i="11" s="1"/>
  <c r="L36" i="20"/>
  <c r="L37" i="20"/>
  <c r="L38" i="20"/>
  <c r="D41" i="20"/>
  <c r="D50" i="20" s="1"/>
  <c r="E41" i="20"/>
  <c r="F41" i="20"/>
  <c r="G41" i="20"/>
  <c r="H41" i="20"/>
  <c r="I41" i="20"/>
  <c r="J41" i="20"/>
  <c r="K41" i="20"/>
  <c r="L42" i="20"/>
  <c r="L43" i="20"/>
  <c r="L43" i="11" s="1"/>
  <c r="D44" i="20"/>
  <c r="E44" i="20"/>
  <c r="F44" i="20"/>
  <c r="G44" i="20"/>
  <c r="H44" i="20"/>
  <c r="I44" i="20"/>
  <c r="I50" i="20" s="1"/>
  <c r="I50" i="11" s="1"/>
  <c r="J44" i="20"/>
  <c r="K44" i="20"/>
  <c r="L45" i="20"/>
  <c r="L46" i="20"/>
  <c r="D47" i="20"/>
  <c r="E47" i="20"/>
  <c r="F47" i="20"/>
  <c r="G47" i="20"/>
  <c r="H47" i="20"/>
  <c r="I47" i="20"/>
  <c r="J47" i="20"/>
  <c r="K47" i="20"/>
  <c r="L48" i="20"/>
  <c r="L49" i="20"/>
  <c r="E50" i="20"/>
  <c r="E50" i="11" s="1"/>
  <c r="G50" i="20"/>
  <c r="J50" i="20"/>
  <c r="L52" i="20"/>
  <c r="L52" i="11" s="1"/>
  <c r="L53" i="20"/>
  <c r="L54" i="20"/>
  <c r="D13" i="11"/>
  <c r="F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F22" i="11"/>
  <c r="H22" i="11"/>
  <c r="I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D31" i="11"/>
  <c r="F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D33" i="11"/>
  <c r="E33" i="11"/>
  <c r="F33" i="11"/>
  <c r="G33" i="11"/>
  <c r="H33" i="11"/>
  <c r="I33" i="11"/>
  <c r="J33" i="11"/>
  <c r="K33" i="11"/>
  <c r="L33" i="11"/>
  <c r="D34" i="11"/>
  <c r="G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D44" i="11"/>
  <c r="E44" i="11"/>
  <c r="F44" i="11"/>
  <c r="G44" i="11"/>
  <c r="H44" i="11"/>
  <c r="I44" i="11"/>
  <c r="J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D50" i="11"/>
  <c r="G50" i="11"/>
  <c r="J50" i="11"/>
  <c r="D51" i="11"/>
  <c r="E51" i="11"/>
  <c r="F51" i="11"/>
  <c r="G51" i="11"/>
  <c r="H51" i="11"/>
  <c r="I51" i="11"/>
  <c r="J51" i="11"/>
  <c r="K51" i="11"/>
  <c r="L51" i="11"/>
  <c r="E52" i="11"/>
  <c r="F52" i="11"/>
  <c r="G52" i="11"/>
  <c r="H52" i="11"/>
  <c r="I52" i="11"/>
  <c r="J52" i="11"/>
  <c r="K52" i="11"/>
  <c r="E53" i="11"/>
  <c r="F53" i="11"/>
  <c r="G53" i="11"/>
  <c r="H53" i="11"/>
  <c r="I53" i="11"/>
  <c r="J53" i="11"/>
  <c r="K53" i="11"/>
  <c r="L53" i="11"/>
  <c r="E54" i="11"/>
  <c r="F54" i="11"/>
  <c r="G54" i="11"/>
  <c r="H54" i="11"/>
  <c r="I54" i="11"/>
  <c r="J54" i="11"/>
  <c r="K54" i="11"/>
  <c r="L54" i="11"/>
  <c r="I6" i="21"/>
  <c r="D13" i="21"/>
  <c r="E13" i="21"/>
  <c r="F13" i="21"/>
  <c r="G13" i="21"/>
  <c r="H13" i="21"/>
  <c r="I13" i="21"/>
  <c r="J13" i="21"/>
  <c r="L13" i="21"/>
  <c r="K14" i="21"/>
  <c r="M14" i="21" s="1"/>
  <c r="K15" i="21"/>
  <c r="M15" i="21"/>
  <c r="D16" i="21"/>
  <c r="E16" i="21"/>
  <c r="F16" i="21"/>
  <c r="G16" i="21"/>
  <c r="H16" i="21"/>
  <c r="I16" i="21"/>
  <c r="J16" i="21"/>
  <c r="K16" i="21"/>
  <c r="L16" i="21"/>
  <c r="K17" i="21"/>
  <c r="M17" i="21" s="1"/>
  <c r="K18" i="21"/>
  <c r="M18" i="21" s="1"/>
  <c r="M18" i="12" s="1"/>
  <c r="D19" i="21"/>
  <c r="E19" i="21"/>
  <c r="F19" i="21"/>
  <c r="G19" i="21"/>
  <c r="H19" i="21"/>
  <c r="I19" i="21"/>
  <c r="J19" i="21"/>
  <c r="J22" i="21" s="1"/>
  <c r="J22" i="12" s="1"/>
  <c r="L19" i="21"/>
  <c r="K20" i="21"/>
  <c r="M20" i="21"/>
  <c r="K21" i="21"/>
  <c r="M21" i="21" s="1"/>
  <c r="M21" i="12" s="1"/>
  <c r="D22" i="21"/>
  <c r="F22" i="21"/>
  <c r="G22" i="21"/>
  <c r="H22" i="21"/>
  <c r="L22" i="21"/>
  <c r="D25" i="21"/>
  <c r="E25" i="21"/>
  <c r="F25" i="21"/>
  <c r="G25" i="21"/>
  <c r="H25" i="21"/>
  <c r="I25" i="21"/>
  <c r="J25" i="21"/>
  <c r="L25" i="21"/>
  <c r="K26" i="21"/>
  <c r="M26" i="21"/>
  <c r="K27" i="21"/>
  <c r="M27" i="21" s="1"/>
  <c r="M27" i="12" s="1"/>
  <c r="D28" i="21"/>
  <c r="K28" i="21" s="1"/>
  <c r="K28" i="12" s="1"/>
  <c r="E28" i="21"/>
  <c r="F28" i="21"/>
  <c r="G28" i="21"/>
  <c r="H28" i="21"/>
  <c r="I28" i="21"/>
  <c r="J28" i="21"/>
  <c r="L28" i="21"/>
  <c r="K29" i="21"/>
  <c r="M29" i="21"/>
  <c r="K30" i="21"/>
  <c r="M30" i="21"/>
  <c r="D31" i="21"/>
  <c r="E31" i="21"/>
  <c r="F31" i="21"/>
  <c r="F34" i="21" s="1"/>
  <c r="F34" i="12" s="1"/>
  <c r="G31" i="21"/>
  <c r="H31" i="21"/>
  <c r="I31" i="21"/>
  <c r="J31" i="21"/>
  <c r="L31" i="21"/>
  <c r="K32" i="21"/>
  <c r="K33" i="21"/>
  <c r="M33" i="21"/>
  <c r="M33" i="12" s="1"/>
  <c r="D34" i="21"/>
  <c r="H34" i="21"/>
  <c r="J34" i="21"/>
  <c r="L34" i="21"/>
  <c r="K36" i="21"/>
  <c r="M36" i="21"/>
  <c r="K37" i="21"/>
  <c r="M37" i="21" s="1"/>
  <c r="M37" i="12" s="1"/>
  <c r="K38" i="21"/>
  <c r="M38" i="21"/>
  <c r="M38" i="12" s="1"/>
  <c r="D41" i="21"/>
  <c r="E41" i="21"/>
  <c r="F41" i="21"/>
  <c r="G41" i="21"/>
  <c r="H41" i="21"/>
  <c r="I41" i="21"/>
  <c r="J41" i="21"/>
  <c r="K41" i="21"/>
  <c r="K41" i="12" s="1"/>
  <c r="L41" i="21"/>
  <c r="K42" i="21"/>
  <c r="M42" i="21"/>
  <c r="K43" i="21"/>
  <c r="M43" i="21" s="1"/>
  <c r="D44" i="21"/>
  <c r="E44" i="21"/>
  <c r="F44" i="21"/>
  <c r="G44" i="21"/>
  <c r="H44" i="21"/>
  <c r="I44" i="21"/>
  <c r="J44" i="21"/>
  <c r="L44" i="21"/>
  <c r="K45" i="21"/>
  <c r="M45" i="21"/>
  <c r="K46" i="21"/>
  <c r="D47" i="21"/>
  <c r="D50" i="21" s="1"/>
  <c r="D50" i="12" s="1"/>
  <c r="E47" i="21"/>
  <c r="F47" i="21"/>
  <c r="G47" i="21"/>
  <c r="H47" i="21"/>
  <c r="I47" i="21"/>
  <c r="J47" i="21"/>
  <c r="L47" i="21"/>
  <c r="L50" i="21" s="1"/>
  <c r="L50" i="12" s="1"/>
  <c r="K48" i="21"/>
  <c r="M48" i="21"/>
  <c r="K49" i="21"/>
  <c r="M49" i="21"/>
  <c r="F50" i="21"/>
  <c r="H50" i="21"/>
  <c r="I50" i="21"/>
  <c r="I50" i="12" s="1"/>
  <c r="J50" i="21"/>
  <c r="K52" i="21"/>
  <c r="M52" i="21" s="1"/>
  <c r="M52" i="12" s="1"/>
  <c r="K53" i="21"/>
  <c r="M53" i="21"/>
  <c r="M53" i="12" s="1"/>
  <c r="K54" i="21"/>
  <c r="M54" i="21"/>
  <c r="D13" i="12"/>
  <c r="E13" i="12"/>
  <c r="F13" i="12"/>
  <c r="G13" i="12"/>
  <c r="H13" i="12"/>
  <c r="I13" i="12"/>
  <c r="J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D22" i="12"/>
  <c r="F22" i="12"/>
  <c r="G22" i="12"/>
  <c r="H22" i="12"/>
  <c r="L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F25" i="12"/>
  <c r="G25" i="12"/>
  <c r="H25" i="12"/>
  <c r="I25" i="12"/>
  <c r="J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H28" i="12"/>
  <c r="I28" i="12"/>
  <c r="J28" i="12"/>
  <c r="L28" i="12"/>
  <c r="D29" i="12"/>
  <c r="E29" i="12"/>
  <c r="F29" i="12"/>
  <c r="G29" i="12"/>
  <c r="H29" i="12"/>
  <c r="I29" i="12"/>
  <c r="J29" i="12"/>
  <c r="K29" i="12"/>
  <c r="L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J31" i="12"/>
  <c r="L31" i="12"/>
  <c r="D32" i="12"/>
  <c r="E32" i="12"/>
  <c r="F32" i="12"/>
  <c r="G32" i="12"/>
  <c r="H32" i="12"/>
  <c r="I32" i="12"/>
  <c r="J32" i="12"/>
  <c r="K32" i="12"/>
  <c r="L32" i="12"/>
  <c r="D33" i="12"/>
  <c r="E33" i="12"/>
  <c r="F33" i="12"/>
  <c r="G33" i="12"/>
  <c r="H33" i="12"/>
  <c r="I33" i="12"/>
  <c r="J33" i="12"/>
  <c r="K33" i="12"/>
  <c r="L33" i="12"/>
  <c r="D34" i="12"/>
  <c r="H34" i="12"/>
  <c r="J34" i="12"/>
  <c r="L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M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L41" i="12"/>
  <c r="D42" i="12"/>
  <c r="E42" i="12"/>
  <c r="F42" i="12"/>
  <c r="G42" i="12"/>
  <c r="H42" i="12"/>
  <c r="I42" i="12"/>
  <c r="J42" i="12"/>
  <c r="K42" i="12"/>
  <c r="L42" i="12"/>
  <c r="M42" i="12"/>
  <c r="D43" i="12"/>
  <c r="E43" i="12"/>
  <c r="F43" i="12"/>
  <c r="G43" i="12"/>
  <c r="H43" i="12"/>
  <c r="I43" i="12"/>
  <c r="J43" i="12"/>
  <c r="K43" i="12"/>
  <c r="L43" i="12"/>
  <c r="M43" i="12"/>
  <c r="D44" i="12"/>
  <c r="F44" i="12"/>
  <c r="G44" i="12"/>
  <c r="H44" i="12"/>
  <c r="I44" i="12"/>
  <c r="J44" i="12"/>
  <c r="L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H47" i="12"/>
  <c r="I47" i="12"/>
  <c r="J47" i="12"/>
  <c r="L47" i="12"/>
  <c r="D48" i="12"/>
  <c r="E48" i="12"/>
  <c r="F48" i="12"/>
  <c r="G48" i="12"/>
  <c r="H48" i="12"/>
  <c r="I48" i="12"/>
  <c r="J48" i="12"/>
  <c r="K48" i="12"/>
  <c r="L48" i="12"/>
  <c r="D49" i="12"/>
  <c r="E49" i="12"/>
  <c r="F49" i="12"/>
  <c r="G49" i="12"/>
  <c r="H49" i="12"/>
  <c r="I49" i="12"/>
  <c r="J49" i="12"/>
  <c r="K49" i="12"/>
  <c r="L49" i="12"/>
  <c r="M49" i="12"/>
  <c r="F50" i="12"/>
  <c r="H50" i="12"/>
  <c r="J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D54" i="12"/>
  <c r="E54" i="12"/>
  <c r="F54" i="12"/>
  <c r="G54" i="12"/>
  <c r="H54" i="12"/>
  <c r="I54" i="12"/>
  <c r="J54" i="12"/>
  <c r="K54" i="12"/>
  <c r="L54" i="12"/>
  <c r="M54" i="12"/>
  <c r="R6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AR13" i="22"/>
  <c r="D16" i="22"/>
  <c r="E16" i="22"/>
  <c r="F16" i="22"/>
  <c r="G16" i="22"/>
  <c r="H16" i="22"/>
  <c r="I16" i="22"/>
  <c r="J16" i="22"/>
  <c r="K16" i="22"/>
  <c r="K16" i="13" s="1"/>
  <c r="L16" i="22"/>
  <c r="M16" i="22"/>
  <c r="N16" i="22"/>
  <c r="O16" i="22"/>
  <c r="P16" i="22"/>
  <c r="Q16" i="22"/>
  <c r="R16" i="22"/>
  <c r="S16" i="22"/>
  <c r="S16" i="13" s="1"/>
  <c r="T16" i="22"/>
  <c r="U16" i="22"/>
  <c r="V16" i="22"/>
  <c r="W16" i="22"/>
  <c r="X16" i="22"/>
  <c r="Y16" i="22"/>
  <c r="Z16" i="22"/>
  <c r="AA16" i="22"/>
  <c r="AA16" i="13" s="1"/>
  <c r="AB16" i="22"/>
  <c r="AC16" i="22"/>
  <c r="AD16" i="22"/>
  <c r="AE16" i="22"/>
  <c r="AF16" i="22"/>
  <c r="AG16" i="22"/>
  <c r="AH16" i="22"/>
  <c r="AI16" i="22"/>
  <c r="AI16" i="13" s="1"/>
  <c r="AJ16" i="22"/>
  <c r="AK16" i="22"/>
  <c r="AL16" i="22"/>
  <c r="AM16" i="22"/>
  <c r="AN16" i="22"/>
  <c r="AO16" i="22"/>
  <c r="AP16" i="22"/>
  <c r="AQ16" i="22"/>
  <c r="AQ16" i="13" s="1"/>
  <c r="AR16" i="22"/>
  <c r="D19" i="22"/>
  <c r="E19" i="22"/>
  <c r="F19" i="22"/>
  <c r="G19" i="22"/>
  <c r="H19" i="22"/>
  <c r="I19" i="22"/>
  <c r="J19" i="22"/>
  <c r="J22" i="22" s="1"/>
  <c r="J22" i="13" s="1"/>
  <c r="K19" i="22"/>
  <c r="K22" i="22" s="1"/>
  <c r="K22" i="13" s="1"/>
  <c r="L19" i="22"/>
  <c r="M19" i="22"/>
  <c r="N19" i="22"/>
  <c r="O19" i="22"/>
  <c r="P19" i="22"/>
  <c r="Q19" i="22"/>
  <c r="R19" i="22"/>
  <c r="R22" i="22" s="1"/>
  <c r="R22" i="13" s="1"/>
  <c r="S19" i="22"/>
  <c r="S22" i="22" s="1"/>
  <c r="S22" i="13" s="1"/>
  <c r="T19" i="22"/>
  <c r="U19" i="22"/>
  <c r="V19" i="22"/>
  <c r="W19" i="22"/>
  <c r="X19" i="22"/>
  <c r="Y19" i="22"/>
  <c r="Z19" i="22"/>
  <c r="Z22" i="22" s="1"/>
  <c r="Z22" i="13" s="1"/>
  <c r="AA19" i="22"/>
  <c r="AA22" i="22" s="1"/>
  <c r="AA22" i="13" s="1"/>
  <c r="AB19" i="22"/>
  <c r="AC19" i="22"/>
  <c r="AD19" i="22"/>
  <c r="AE19" i="22"/>
  <c r="AF19" i="22"/>
  <c r="AG19" i="22"/>
  <c r="AH19" i="22"/>
  <c r="AH22" i="22" s="1"/>
  <c r="AH22" i="13" s="1"/>
  <c r="AI19" i="22"/>
  <c r="AI22" i="22" s="1"/>
  <c r="AI22" i="13" s="1"/>
  <c r="AJ19" i="22"/>
  <c r="AK19" i="22"/>
  <c r="AL19" i="22"/>
  <c r="AM19" i="22"/>
  <c r="AN19" i="22"/>
  <c r="AO19" i="22"/>
  <c r="AP19" i="22"/>
  <c r="AP22" i="22" s="1"/>
  <c r="AP22" i="13" s="1"/>
  <c r="AQ19" i="22"/>
  <c r="AQ22" i="22" s="1"/>
  <c r="AQ22" i="13" s="1"/>
  <c r="AR19" i="22"/>
  <c r="E22" i="22"/>
  <c r="F22" i="22"/>
  <c r="G22" i="22"/>
  <c r="H22" i="22"/>
  <c r="I22" i="22"/>
  <c r="I22" i="13" s="1"/>
  <c r="M22" i="22"/>
  <c r="N22" i="22"/>
  <c r="O22" i="22"/>
  <c r="P22" i="22"/>
  <c r="Q22" i="22"/>
  <c r="Q22" i="13" s="1"/>
  <c r="U22" i="22"/>
  <c r="V22" i="22"/>
  <c r="W22" i="22"/>
  <c r="X22" i="22"/>
  <c r="Y22" i="22"/>
  <c r="Y22" i="13" s="1"/>
  <c r="AC22" i="22"/>
  <c r="AD22" i="22"/>
  <c r="AE22" i="22"/>
  <c r="AF22" i="22"/>
  <c r="AG22" i="22"/>
  <c r="AG22" i="13" s="1"/>
  <c r="AK22" i="22"/>
  <c r="AL22" i="22"/>
  <c r="AM22" i="22"/>
  <c r="AN22" i="22"/>
  <c r="AO22" i="22"/>
  <c r="AO22" i="13" s="1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D28" i="22"/>
  <c r="E28" i="22"/>
  <c r="F28" i="22"/>
  <c r="G28" i="22"/>
  <c r="G28" i="13" s="1"/>
  <c r="H28" i="22"/>
  <c r="I28" i="22"/>
  <c r="J28" i="22"/>
  <c r="K28" i="22"/>
  <c r="L28" i="22"/>
  <c r="M28" i="22"/>
  <c r="N28" i="22"/>
  <c r="O28" i="22"/>
  <c r="O28" i="13" s="1"/>
  <c r="P28" i="22"/>
  <c r="Q28" i="22"/>
  <c r="R28" i="22"/>
  <c r="S28" i="22"/>
  <c r="T28" i="22"/>
  <c r="U28" i="22"/>
  <c r="V28" i="22"/>
  <c r="W28" i="22"/>
  <c r="W28" i="13" s="1"/>
  <c r="X28" i="22"/>
  <c r="Y28" i="22"/>
  <c r="Z28" i="22"/>
  <c r="AA28" i="22"/>
  <c r="AB28" i="22"/>
  <c r="AC28" i="22"/>
  <c r="AD28" i="22"/>
  <c r="AE28" i="22"/>
  <c r="AE28" i="13" s="1"/>
  <c r="AF28" i="22"/>
  <c r="AG28" i="22"/>
  <c r="AH28" i="22"/>
  <c r="AI28" i="22"/>
  <c r="AJ28" i="22"/>
  <c r="AK28" i="22"/>
  <c r="AL28" i="22"/>
  <c r="AM28" i="22"/>
  <c r="AM28" i="13" s="1"/>
  <c r="AN28" i="22"/>
  <c r="AO28" i="22"/>
  <c r="AP28" i="22"/>
  <c r="AQ28" i="22"/>
  <c r="AR28" i="22"/>
  <c r="D31" i="22"/>
  <c r="D34" i="22" s="1"/>
  <c r="D34" i="13" s="1"/>
  <c r="E31" i="22"/>
  <c r="F31" i="22"/>
  <c r="F34" i="22" s="1"/>
  <c r="F34" i="13" s="1"/>
  <c r="G31" i="22"/>
  <c r="H31" i="22"/>
  <c r="I31" i="22"/>
  <c r="J31" i="22"/>
  <c r="K31" i="22"/>
  <c r="L31" i="22"/>
  <c r="L34" i="22" s="1"/>
  <c r="L34" i="13" s="1"/>
  <c r="M31" i="22"/>
  <c r="N31" i="22"/>
  <c r="N34" i="22" s="1"/>
  <c r="N34" i="13" s="1"/>
  <c r="O31" i="22"/>
  <c r="P31" i="22"/>
  <c r="Q31" i="22"/>
  <c r="R31" i="22"/>
  <c r="S31" i="22"/>
  <c r="T31" i="22"/>
  <c r="T34" i="22" s="1"/>
  <c r="T34" i="13" s="1"/>
  <c r="U31" i="22"/>
  <c r="V31" i="22"/>
  <c r="V34" i="22" s="1"/>
  <c r="V34" i="13" s="1"/>
  <c r="W31" i="22"/>
  <c r="X31" i="22"/>
  <c r="Y31" i="22"/>
  <c r="Z31" i="22"/>
  <c r="AA31" i="22"/>
  <c r="AB31" i="22"/>
  <c r="AB34" i="22" s="1"/>
  <c r="AB34" i="13" s="1"/>
  <c r="AC31" i="22"/>
  <c r="AD31" i="22"/>
  <c r="AD34" i="22" s="1"/>
  <c r="AD34" i="13" s="1"/>
  <c r="AE31" i="22"/>
  <c r="AF31" i="22"/>
  <c r="AG31" i="22"/>
  <c r="AH31" i="22"/>
  <c r="AI31" i="22"/>
  <c r="AJ31" i="22"/>
  <c r="AJ34" i="22" s="1"/>
  <c r="AJ34" i="13" s="1"/>
  <c r="AK31" i="22"/>
  <c r="AL31" i="22"/>
  <c r="AL34" i="22" s="1"/>
  <c r="AL34" i="13" s="1"/>
  <c r="AM31" i="22"/>
  <c r="AN31" i="22"/>
  <c r="AO31" i="22"/>
  <c r="AP31" i="22"/>
  <c r="AQ31" i="22"/>
  <c r="AR31" i="22"/>
  <c r="AR34" i="22" s="1"/>
  <c r="AR34" i="13" s="1"/>
  <c r="E34" i="22"/>
  <c r="E34" i="13" s="1"/>
  <c r="I34" i="22"/>
  <c r="J34" i="22"/>
  <c r="K34" i="22"/>
  <c r="M34" i="22"/>
  <c r="M34" i="13" s="1"/>
  <c r="Q34" i="22"/>
  <c r="R34" i="22"/>
  <c r="S34" i="22"/>
  <c r="U34" i="22"/>
  <c r="U34" i="13" s="1"/>
  <c r="Y34" i="22"/>
  <c r="Z34" i="22"/>
  <c r="AA34" i="22"/>
  <c r="AC34" i="22"/>
  <c r="AC34" i="13" s="1"/>
  <c r="AG34" i="22"/>
  <c r="AH34" i="22"/>
  <c r="AI34" i="22"/>
  <c r="AK34" i="22"/>
  <c r="AK34" i="13" s="1"/>
  <c r="AO34" i="22"/>
  <c r="AP34" i="22"/>
  <c r="AQ34" i="22"/>
  <c r="D41" i="22"/>
  <c r="D50" i="22" s="1"/>
  <c r="D50" i="13" s="1"/>
  <c r="E41" i="22"/>
  <c r="F41" i="22"/>
  <c r="G41" i="22"/>
  <c r="H41" i="22"/>
  <c r="I41" i="22"/>
  <c r="J41" i="22"/>
  <c r="K41" i="22"/>
  <c r="L41" i="22"/>
  <c r="L50" i="22" s="1"/>
  <c r="L50" i="13" s="1"/>
  <c r="M41" i="22"/>
  <c r="N41" i="22"/>
  <c r="O41" i="22"/>
  <c r="P41" i="22"/>
  <c r="Q41" i="22"/>
  <c r="R41" i="22"/>
  <c r="S41" i="22"/>
  <c r="T41" i="22"/>
  <c r="T50" i="22" s="1"/>
  <c r="T50" i="13" s="1"/>
  <c r="U41" i="22"/>
  <c r="V41" i="22"/>
  <c r="W41" i="22"/>
  <c r="X41" i="22"/>
  <c r="Y41" i="22"/>
  <c r="Z41" i="22"/>
  <c r="AA41" i="22"/>
  <c r="AB41" i="22"/>
  <c r="AB50" i="22" s="1"/>
  <c r="AB50" i="13" s="1"/>
  <c r="AC41" i="22"/>
  <c r="AD41" i="22"/>
  <c r="AE41" i="22"/>
  <c r="AF41" i="22"/>
  <c r="AG41" i="22"/>
  <c r="AH41" i="22"/>
  <c r="AI41" i="22"/>
  <c r="AJ41" i="22"/>
  <c r="AJ50" i="22" s="1"/>
  <c r="AJ50" i="13" s="1"/>
  <c r="AK41" i="22"/>
  <c r="AL41" i="22"/>
  <c r="AM41" i="22"/>
  <c r="AN41" i="22"/>
  <c r="AO41" i="22"/>
  <c r="AP41" i="22"/>
  <c r="AQ41" i="22"/>
  <c r="AR41" i="22"/>
  <c r="AR50" i="22" s="1"/>
  <c r="AR50" i="13" s="1"/>
  <c r="D44" i="22"/>
  <c r="E44" i="22"/>
  <c r="F44" i="22"/>
  <c r="G44" i="22"/>
  <c r="H44" i="22"/>
  <c r="I44" i="22"/>
  <c r="J44" i="22"/>
  <c r="K44" i="22"/>
  <c r="K44" i="13" s="1"/>
  <c r="L44" i="22"/>
  <c r="M44" i="22"/>
  <c r="N44" i="22"/>
  <c r="O44" i="22"/>
  <c r="P44" i="22"/>
  <c r="Q44" i="22"/>
  <c r="R44" i="22"/>
  <c r="S44" i="22"/>
  <c r="S44" i="13" s="1"/>
  <c r="T44" i="22"/>
  <c r="U44" i="22"/>
  <c r="V44" i="22"/>
  <c r="W44" i="22"/>
  <c r="X44" i="22"/>
  <c r="Y44" i="22"/>
  <c r="Z44" i="22"/>
  <c r="AA44" i="22"/>
  <c r="AA44" i="13" s="1"/>
  <c r="AB44" i="22"/>
  <c r="AC44" i="22"/>
  <c r="AD44" i="22"/>
  <c r="AE44" i="22"/>
  <c r="AF44" i="22"/>
  <c r="AG44" i="22"/>
  <c r="AH44" i="22"/>
  <c r="AI44" i="22"/>
  <c r="AI44" i="13" s="1"/>
  <c r="AJ44" i="22"/>
  <c r="AK44" i="22"/>
  <c r="AL44" i="22"/>
  <c r="AM44" i="22"/>
  <c r="AN44" i="22"/>
  <c r="AO44" i="22"/>
  <c r="AP44" i="22"/>
  <c r="AQ44" i="22"/>
  <c r="AQ44" i="13" s="1"/>
  <c r="AR44" i="22"/>
  <c r="D47" i="22"/>
  <c r="E47" i="22"/>
  <c r="F47" i="22"/>
  <c r="G47" i="22"/>
  <c r="H47" i="22"/>
  <c r="H50" i="22" s="1"/>
  <c r="H50" i="13" s="1"/>
  <c r="I47" i="22"/>
  <c r="J47" i="22"/>
  <c r="K47" i="22"/>
  <c r="L47" i="22"/>
  <c r="M47" i="22"/>
  <c r="N47" i="22"/>
  <c r="O47" i="22"/>
  <c r="P47" i="22"/>
  <c r="P50" i="22" s="1"/>
  <c r="P50" i="13" s="1"/>
  <c r="Q47" i="22"/>
  <c r="R47" i="22"/>
  <c r="S47" i="22"/>
  <c r="T47" i="22"/>
  <c r="U47" i="22"/>
  <c r="V47" i="22"/>
  <c r="W47" i="22"/>
  <c r="X47" i="22"/>
  <c r="X50" i="22" s="1"/>
  <c r="X50" i="13" s="1"/>
  <c r="Y47" i="22"/>
  <c r="Z47" i="22"/>
  <c r="AA47" i="22"/>
  <c r="AB47" i="22"/>
  <c r="AC47" i="22"/>
  <c r="AD47" i="22"/>
  <c r="AE47" i="22"/>
  <c r="AF47" i="22"/>
  <c r="AF50" i="22" s="1"/>
  <c r="AF50" i="13" s="1"/>
  <c r="AG47" i="22"/>
  <c r="AH47" i="22"/>
  <c r="AI47" i="22"/>
  <c r="AJ47" i="22"/>
  <c r="AK47" i="22"/>
  <c r="AL47" i="22"/>
  <c r="AM47" i="22"/>
  <c r="AN47" i="22"/>
  <c r="AN50" i="22" s="1"/>
  <c r="AN50" i="13" s="1"/>
  <c r="AO47" i="22"/>
  <c r="AP47" i="22"/>
  <c r="AQ47" i="22"/>
  <c r="AR47" i="22"/>
  <c r="E50" i="22"/>
  <c r="F50" i="22"/>
  <c r="G50" i="22"/>
  <c r="I50" i="22"/>
  <c r="I50" i="13" s="1"/>
  <c r="M50" i="22"/>
  <c r="N50" i="22"/>
  <c r="O50" i="22"/>
  <c r="Q50" i="22"/>
  <c r="Q50" i="13" s="1"/>
  <c r="U50" i="22"/>
  <c r="V50" i="22"/>
  <c r="W50" i="22"/>
  <c r="Y50" i="22"/>
  <c r="Y50" i="13" s="1"/>
  <c r="AC50" i="22"/>
  <c r="AD50" i="22"/>
  <c r="AE50" i="22"/>
  <c r="AG50" i="22"/>
  <c r="AG50" i="13" s="1"/>
  <c r="AK50" i="22"/>
  <c r="AL50" i="22"/>
  <c r="AM50" i="22"/>
  <c r="AO50" i="22"/>
  <c r="AO50" i="13" s="1"/>
  <c r="E13" i="13"/>
  <c r="F13" i="13"/>
  <c r="G13" i="13"/>
  <c r="H13" i="13"/>
  <c r="I13" i="13"/>
  <c r="J13" i="13"/>
  <c r="K13" i="13"/>
  <c r="M13" i="13"/>
  <c r="N13" i="13"/>
  <c r="O13" i="13"/>
  <c r="P13" i="13"/>
  <c r="Q13" i="13"/>
  <c r="R13" i="13"/>
  <c r="S13" i="13"/>
  <c r="U13" i="13"/>
  <c r="V13" i="13"/>
  <c r="W13" i="13"/>
  <c r="X13" i="13"/>
  <c r="Y13" i="13"/>
  <c r="Z13" i="13"/>
  <c r="AA13" i="13"/>
  <c r="AC13" i="13"/>
  <c r="AD13" i="13"/>
  <c r="AE13" i="13"/>
  <c r="AF13" i="13"/>
  <c r="AG13" i="13"/>
  <c r="AH13" i="13"/>
  <c r="AI13" i="13"/>
  <c r="AK13" i="13"/>
  <c r="AL13" i="13"/>
  <c r="AM13" i="13"/>
  <c r="AN13" i="13"/>
  <c r="AO13" i="13"/>
  <c r="AP13" i="13"/>
  <c r="AQ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L16" i="13"/>
  <c r="M16" i="13"/>
  <c r="N16" i="13"/>
  <c r="O16" i="13"/>
  <c r="P16" i="13"/>
  <c r="Q16" i="13"/>
  <c r="R16" i="13"/>
  <c r="T16" i="13"/>
  <c r="U16" i="13"/>
  <c r="V16" i="13"/>
  <c r="W16" i="13"/>
  <c r="X16" i="13"/>
  <c r="Y16" i="13"/>
  <c r="Z16" i="13"/>
  <c r="AB16" i="13"/>
  <c r="AC16" i="13"/>
  <c r="AD16" i="13"/>
  <c r="AE16" i="13"/>
  <c r="AF16" i="13"/>
  <c r="AG16" i="13"/>
  <c r="AH16" i="13"/>
  <c r="AJ16" i="13"/>
  <c r="AK16" i="13"/>
  <c r="AL16" i="13"/>
  <c r="AM16" i="13"/>
  <c r="AN16" i="13"/>
  <c r="AO16" i="13"/>
  <c r="AP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E22" i="13"/>
  <c r="F22" i="13"/>
  <c r="G22" i="13"/>
  <c r="H22" i="13"/>
  <c r="M22" i="13"/>
  <c r="N22" i="13"/>
  <c r="O22" i="13"/>
  <c r="P22" i="13"/>
  <c r="U22" i="13"/>
  <c r="V22" i="13"/>
  <c r="W22" i="13"/>
  <c r="X22" i="13"/>
  <c r="AC22" i="13"/>
  <c r="AD22" i="13"/>
  <c r="AE22" i="13"/>
  <c r="AF22" i="13"/>
  <c r="AK22" i="13"/>
  <c r="AL22" i="13"/>
  <c r="AM22" i="13"/>
  <c r="AN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I25" i="13"/>
  <c r="J25" i="13"/>
  <c r="K25" i="13"/>
  <c r="L25" i="13"/>
  <c r="M25" i="13"/>
  <c r="N25" i="13"/>
  <c r="O25" i="13"/>
  <c r="Q25" i="13"/>
  <c r="R25" i="13"/>
  <c r="S25" i="13"/>
  <c r="T25" i="13"/>
  <c r="U25" i="13"/>
  <c r="V25" i="13"/>
  <c r="W25" i="13"/>
  <c r="Y25" i="13"/>
  <c r="Z25" i="13"/>
  <c r="AA25" i="13"/>
  <c r="AB25" i="13"/>
  <c r="AC25" i="13"/>
  <c r="AD25" i="13"/>
  <c r="AE25" i="13"/>
  <c r="AG25" i="13"/>
  <c r="AH25" i="13"/>
  <c r="AI25" i="13"/>
  <c r="AJ25" i="13"/>
  <c r="AK25" i="13"/>
  <c r="AL25" i="13"/>
  <c r="AM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H28" i="13"/>
  <c r="I28" i="13"/>
  <c r="J28" i="13"/>
  <c r="K28" i="13"/>
  <c r="L28" i="13"/>
  <c r="M28" i="13"/>
  <c r="N28" i="13"/>
  <c r="P28" i="13"/>
  <c r="Q28" i="13"/>
  <c r="R28" i="13"/>
  <c r="S28" i="13"/>
  <c r="T28" i="13"/>
  <c r="U28" i="13"/>
  <c r="V28" i="13"/>
  <c r="X28" i="13"/>
  <c r="Y28" i="13"/>
  <c r="Z28" i="13"/>
  <c r="AA28" i="13"/>
  <c r="AB28" i="13"/>
  <c r="AC28" i="13"/>
  <c r="AD28" i="13"/>
  <c r="AF28" i="13"/>
  <c r="AG28" i="13"/>
  <c r="AH28" i="13"/>
  <c r="AI28" i="13"/>
  <c r="AJ28" i="13"/>
  <c r="AK28" i="13"/>
  <c r="AL28" i="13"/>
  <c r="AN28" i="13"/>
  <c r="AO28" i="13"/>
  <c r="AP28" i="13"/>
  <c r="AQ28" i="13"/>
  <c r="AR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G31" i="13"/>
  <c r="H31" i="13"/>
  <c r="I31" i="13"/>
  <c r="J31" i="13"/>
  <c r="K31" i="13"/>
  <c r="L31" i="13"/>
  <c r="M31" i="13"/>
  <c r="O31" i="13"/>
  <c r="P31" i="13"/>
  <c r="Q31" i="13"/>
  <c r="R31" i="13"/>
  <c r="S31" i="13"/>
  <c r="T31" i="13"/>
  <c r="U31" i="13"/>
  <c r="W31" i="13"/>
  <c r="X31" i="13"/>
  <c r="Y31" i="13"/>
  <c r="Z31" i="13"/>
  <c r="AA31" i="13"/>
  <c r="AB31" i="13"/>
  <c r="AC31" i="13"/>
  <c r="AE31" i="13"/>
  <c r="AF31" i="13"/>
  <c r="AG31" i="13"/>
  <c r="AH31" i="13"/>
  <c r="AI31" i="13"/>
  <c r="AJ31" i="13"/>
  <c r="AK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I34" i="13"/>
  <c r="J34" i="13"/>
  <c r="K34" i="13"/>
  <c r="Q34" i="13"/>
  <c r="R34" i="13"/>
  <c r="S34" i="13"/>
  <c r="Y34" i="13"/>
  <c r="Z34" i="13"/>
  <c r="AA34" i="13"/>
  <c r="AG34" i="13"/>
  <c r="AH34" i="13"/>
  <c r="AI34" i="13"/>
  <c r="AO34" i="13"/>
  <c r="AP34" i="13"/>
  <c r="AQ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L44" i="13"/>
  <c r="M44" i="13"/>
  <c r="N44" i="13"/>
  <c r="O44" i="13"/>
  <c r="P44" i="13"/>
  <c r="Q44" i="13"/>
  <c r="R44" i="13"/>
  <c r="T44" i="13"/>
  <c r="U44" i="13"/>
  <c r="V44" i="13"/>
  <c r="W44" i="13"/>
  <c r="X44" i="13"/>
  <c r="Y44" i="13"/>
  <c r="Z44" i="13"/>
  <c r="AB44" i="13"/>
  <c r="AC44" i="13"/>
  <c r="AD44" i="13"/>
  <c r="AE44" i="13"/>
  <c r="AF44" i="13"/>
  <c r="AG44" i="13"/>
  <c r="AH44" i="13"/>
  <c r="AJ44" i="13"/>
  <c r="AK44" i="13"/>
  <c r="AL44" i="13"/>
  <c r="AM44" i="13"/>
  <c r="AN44" i="13"/>
  <c r="AO44" i="13"/>
  <c r="AP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K47" i="13"/>
  <c r="L47" i="13"/>
  <c r="M47" i="13"/>
  <c r="N47" i="13"/>
  <c r="O47" i="13"/>
  <c r="P47" i="13"/>
  <c r="Q47" i="13"/>
  <c r="S47" i="13"/>
  <c r="T47" i="13"/>
  <c r="U47" i="13"/>
  <c r="V47" i="13"/>
  <c r="W47" i="13"/>
  <c r="X47" i="13"/>
  <c r="Y47" i="13"/>
  <c r="AA47" i="13"/>
  <c r="AB47" i="13"/>
  <c r="AC47" i="13"/>
  <c r="AD47" i="13"/>
  <c r="AE47" i="13"/>
  <c r="AF47" i="13"/>
  <c r="AG47" i="13"/>
  <c r="AI47" i="13"/>
  <c r="AJ47" i="13"/>
  <c r="AK47" i="13"/>
  <c r="AL47" i="13"/>
  <c r="AM47" i="13"/>
  <c r="AN47" i="13"/>
  <c r="AO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E50" i="13"/>
  <c r="F50" i="13"/>
  <c r="G50" i="13"/>
  <c r="M50" i="13"/>
  <c r="N50" i="13"/>
  <c r="O50" i="13"/>
  <c r="U50" i="13"/>
  <c r="V50" i="13"/>
  <c r="W50" i="13"/>
  <c r="AC50" i="13"/>
  <c r="AD50" i="13"/>
  <c r="AE50" i="13"/>
  <c r="AK50" i="13"/>
  <c r="AL50" i="13"/>
  <c r="AM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E25" i="14" s="1"/>
  <c r="F25" i="23"/>
  <c r="G25" i="23"/>
  <c r="H25" i="23"/>
  <c r="I25" i="23"/>
  <c r="J25" i="23"/>
  <c r="K25" i="23"/>
  <c r="L25" i="23"/>
  <c r="M25" i="23"/>
  <c r="M25" i="14" s="1"/>
  <c r="M26" i="23"/>
  <c r="M27" i="23"/>
  <c r="D28" i="23"/>
  <c r="E28" i="23"/>
  <c r="F28" i="23"/>
  <c r="G28" i="23"/>
  <c r="H28" i="23"/>
  <c r="I28" i="23"/>
  <c r="J28" i="23"/>
  <c r="K28" i="23"/>
  <c r="L28" i="23"/>
  <c r="M29" i="23"/>
  <c r="M30" i="23"/>
  <c r="D31" i="23"/>
  <c r="E31" i="23"/>
  <c r="F31" i="23"/>
  <c r="G31" i="23"/>
  <c r="H31" i="23"/>
  <c r="H34" i="23" s="1"/>
  <c r="H34" i="14" s="1"/>
  <c r="I31" i="23"/>
  <c r="J31" i="23"/>
  <c r="J34" i="23" s="1"/>
  <c r="K31" i="23"/>
  <c r="K34" i="23" s="1"/>
  <c r="K34" i="14" s="1"/>
  <c r="L31" i="23"/>
  <c r="M31" i="23"/>
  <c r="M31" i="14" s="1"/>
  <c r="M32" i="23"/>
  <c r="M33" i="23"/>
  <c r="D34" i="23"/>
  <c r="F34" i="23"/>
  <c r="G34" i="23"/>
  <c r="L34" i="23"/>
  <c r="D37" i="23"/>
  <c r="E37" i="23"/>
  <c r="F37" i="23"/>
  <c r="G37" i="23"/>
  <c r="H37" i="23"/>
  <c r="I37" i="23"/>
  <c r="J37" i="23"/>
  <c r="K37" i="23"/>
  <c r="L37" i="23"/>
  <c r="M38" i="23"/>
  <c r="M39" i="23"/>
  <c r="M37" i="23" s="1"/>
  <c r="M37" i="14" s="1"/>
  <c r="D40" i="23"/>
  <c r="E40" i="23"/>
  <c r="F40" i="23"/>
  <c r="G40" i="23"/>
  <c r="H40" i="23"/>
  <c r="I40" i="23"/>
  <c r="J40" i="23"/>
  <c r="K40" i="23"/>
  <c r="K46" i="23" s="1"/>
  <c r="L40" i="23"/>
  <c r="M41" i="23"/>
  <c r="M42" i="23"/>
  <c r="D43" i="23"/>
  <c r="D46" i="23" s="1"/>
  <c r="E43" i="23"/>
  <c r="E46" i="23" s="1"/>
  <c r="F43" i="23"/>
  <c r="G43" i="23"/>
  <c r="H43" i="23"/>
  <c r="I43" i="23"/>
  <c r="J43" i="23"/>
  <c r="J46" i="23" s="1"/>
  <c r="J48" i="23" s="1"/>
  <c r="K43" i="23"/>
  <c r="L43" i="23"/>
  <c r="L46" i="23" s="1"/>
  <c r="L48" i="23" s="1"/>
  <c r="M44" i="23"/>
  <c r="M45" i="23"/>
  <c r="F46" i="23"/>
  <c r="H46" i="23"/>
  <c r="H48" i="23" s="1"/>
  <c r="I46" i="23"/>
  <c r="F48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F25" i="14"/>
  <c r="G25" i="14"/>
  <c r="H25" i="14"/>
  <c r="I25" i="14"/>
  <c r="J25" i="14"/>
  <c r="K25" i="14"/>
  <c r="L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8" i="14"/>
  <c r="E28" i="14"/>
  <c r="F28" i="14"/>
  <c r="G28" i="14"/>
  <c r="H28" i="14"/>
  <c r="J28" i="14"/>
  <c r="K28" i="14"/>
  <c r="L28" i="14"/>
  <c r="D29" i="14"/>
  <c r="E29" i="14"/>
  <c r="F29" i="14"/>
  <c r="G29" i="14"/>
  <c r="H29" i="14"/>
  <c r="I29" i="14"/>
  <c r="J29" i="14"/>
  <c r="K29" i="14"/>
  <c r="L29" i="14"/>
  <c r="M29" i="14"/>
  <c r="D30" i="14"/>
  <c r="E30" i="14"/>
  <c r="F30" i="14"/>
  <c r="G30" i="14"/>
  <c r="H30" i="14"/>
  <c r="I30" i="14"/>
  <c r="J30" i="14"/>
  <c r="K30" i="14"/>
  <c r="L30" i="14"/>
  <c r="M30" i="14"/>
  <c r="D31" i="14"/>
  <c r="F31" i="14"/>
  <c r="G31" i="14"/>
  <c r="H31" i="14"/>
  <c r="I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M33" i="14"/>
  <c r="D34" i="14"/>
  <c r="F34" i="14"/>
  <c r="G34" i="14"/>
  <c r="J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H43" i="14"/>
  <c r="I43" i="14"/>
  <c r="J43" i="14"/>
  <c r="K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E46" i="14"/>
  <c r="F46" i="14"/>
  <c r="H46" i="14"/>
  <c r="I46" i="14"/>
  <c r="J46" i="14"/>
  <c r="D47" i="14"/>
  <c r="E47" i="14"/>
  <c r="F47" i="14"/>
  <c r="G47" i="14"/>
  <c r="H47" i="14"/>
  <c r="I47" i="14"/>
  <c r="J47" i="14"/>
  <c r="K47" i="14"/>
  <c r="L47" i="14"/>
  <c r="M47" i="14"/>
  <c r="F48" i="14"/>
  <c r="H48" i="14"/>
  <c r="J48" i="14"/>
  <c r="L48" i="14"/>
  <c r="D49" i="14"/>
  <c r="E49" i="14"/>
  <c r="F49" i="14"/>
  <c r="G49" i="14"/>
  <c r="H49" i="14"/>
  <c r="I49" i="14"/>
  <c r="J49" i="14"/>
  <c r="K49" i="14"/>
  <c r="L49" i="14"/>
  <c r="M49" i="14"/>
  <c r="H5" i="24"/>
  <c r="D25" i="24"/>
  <c r="D25" i="15" s="1"/>
  <c r="E25" i="24"/>
  <c r="E25" i="15" s="1"/>
  <c r="F25" i="24"/>
  <c r="G25" i="24"/>
  <c r="H25" i="24"/>
  <c r="I25" i="24"/>
  <c r="J25" i="24"/>
  <c r="K25" i="24"/>
  <c r="L26" i="24"/>
  <c r="L27" i="24"/>
  <c r="D28" i="24"/>
  <c r="E28" i="24"/>
  <c r="F28" i="24"/>
  <c r="G28" i="24"/>
  <c r="H28" i="24"/>
  <c r="I28" i="24"/>
  <c r="J28" i="24"/>
  <c r="K28" i="24"/>
  <c r="L29" i="24"/>
  <c r="L30" i="24"/>
  <c r="D31" i="24"/>
  <c r="E31" i="24"/>
  <c r="F31" i="24"/>
  <c r="G31" i="24"/>
  <c r="H31" i="24"/>
  <c r="H34" i="24" s="1"/>
  <c r="I31" i="24"/>
  <c r="J31" i="24"/>
  <c r="K31" i="24"/>
  <c r="L32" i="24"/>
  <c r="L33" i="24"/>
  <c r="D34" i="24"/>
  <c r="D34" i="15" s="1"/>
  <c r="K34" i="24"/>
  <c r="K34" i="15" s="1"/>
  <c r="D37" i="24"/>
  <c r="E37" i="24"/>
  <c r="F37" i="24"/>
  <c r="G37" i="24"/>
  <c r="H37" i="24"/>
  <c r="H37" i="15" s="1"/>
  <c r="I37" i="24"/>
  <c r="J37" i="24"/>
  <c r="J37" i="15" s="1"/>
  <c r="K37" i="24"/>
  <c r="K37" i="15" s="1"/>
  <c r="L38" i="24"/>
  <c r="L39" i="24"/>
  <c r="D40" i="24"/>
  <c r="E40" i="24"/>
  <c r="E40" i="15" s="1"/>
  <c r="F40" i="24"/>
  <c r="G40" i="24"/>
  <c r="H40" i="24"/>
  <c r="I40" i="24"/>
  <c r="J40" i="24"/>
  <c r="K40" i="24"/>
  <c r="L41" i="24"/>
  <c r="L41" i="15" s="1"/>
  <c r="L42" i="24"/>
  <c r="D43" i="24"/>
  <c r="E43" i="24"/>
  <c r="F43" i="24"/>
  <c r="F46" i="24" s="1"/>
  <c r="G43" i="24"/>
  <c r="H43" i="24"/>
  <c r="I43" i="24"/>
  <c r="J43" i="24"/>
  <c r="J43" i="15" s="1"/>
  <c r="K43" i="24"/>
  <c r="L44" i="24"/>
  <c r="L45" i="24"/>
  <c r="I46" i="24"/>
  <c r="I46" i="15" s="1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F25" i="15"/>
  <c r="G25" i="15"/>
  <c r="H25" i="15"/>
  <c r="I25" i="15"/>
  <c r="J25" i="15"/>
  <c r="K25" i="15"/>
  <c r="D26" i="15"/>
  <c r="E26" i="15"/>
  <c r="F26" i="15"/>
  <c r="G26" i="15"/>
  <c r="H26" i="15"/>
  <c r="I26" i="15"/>
  <c r="J26" i="15"/>
  <c r="K26" i="15"/>
  <c r="D27" i="15"/>
  <c r="E27" i="15"/>
  <c r="F27" i="15"/>
  <c r="G27" i="15"/>
  <c r="H27" i="15"/>
  <c r="I27" i="15"/>
  <c r="J27" i="15"/>
  <c r="K27" i="15"/>
  <c r="L27" i="15"/>
  <c r="D28" i="15"/>
  <c r="E28" i="15"/>
  <c r="F28" i="15"/>
  <c r="G28" i="15"/>
  <c r="H28" i="15"/>
  <c r="K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L30" i="15"/>
  <c r="D31" i="15"/>
  <c r="E31" i="15"/>
  <c r="H31" i="15"/>
  <c r="I31" i="15"/>
  <c r="J31" i="15"/>
  <c r="K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H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I37" i="15"/>
  <c r="D38" i="15"/>
  <c r="E38" i="15"/>
  <c r="F38" i="15"/>
  <c r="G38" i="15"/>
  <c r="H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L39" i="15"/>
  <c r="D40" i="15"/>
  <c r="F40" i="15"/>
  <c r="I40" i="15"/>
  <c r="J40" i="15"/>
  <c r="K40" i="15"/>
  <c r="D41" i="15"/>
  <c r="E41" i="15"/>
  <c r="F41" i="15"/>
  <c r="G41" i="15"/>
  <c r="H41" i="15"/>
  <c r="I41" i="15"/>
  <c r="J41" i="15"/>
  <c r="K41" i="15"/>
  <c r="D42" i="15"/>
  <c r="E42" i="15"/>
  <c r="F42" i="15"/>
  <c r="G42" i="15"/>
  <c r="H42" i="15"/>
  <c r="I42" i="15"/>
  <c r="J42" i="15"/>
  <c r="K42" i="15"/>
  <c r="L42" i="15"/>
  <c r="F43" i="15"/>
  <c r="G43" i="15"/>
  <c r="H43" i="15"/>
  <c r="I43" i="15"/>
  <c r="K43" i="15"/>
  <c r="D44" i="15"/>
  <c r="E44" i="15"/>
  <c r="F44" i="15"/>
  <c r="G44" i="15"/>
  <c r="H44" i="15"/>
  <c r="I44" i="15"/>
  <c r="J44" i="15"/>
  <c r="K44" i="15"/>
  <c r="D45" i="15"/>
  <c r="E45" i="15"/>
  <c r="F45" i="15"/>
  <c r="G45" i="15"/>
  <c r="H45" i="15"/>
  <c r="I45" i="15"/>
  <c r="J45" i="15"/>
  <c r="K45" i="15"/>
  <c r="L45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3" i="16" s="1"/>
  <c r="K14" i="25"/>
  <c r="K16" i="25"/>
  <c r="K17" i="25"/>
  <c r="K17" i="16" s="1"/>
  <c r="K19" i="25"/>
  <c r="K20" i="25"/>
  <c r="D25" i="25"/>
  <c r="E25" i="25"/>
  <c r="F25" i="25"/>
  <c r="G25" i="25"/>
  <c r="H25" i="25"/>
  <c r="H25" i="16" s="1"/>
  <c r="I25" i="25"/>
  <c r="J25" i="25"/>
  <c r="K25" i="25"/>
  <c r="L25" i="25"/>
  <c r="M27" i="25"/>
  <c r="D28" i="25"/>
  <c r="E28" i="25"/>
  <c r="E28" i="16" s="1"/>
  <c r="F28" i="25"/>
  <c r="G28" i="25"/>
  <c r="H28" i="25"/>
  <c r="I28" i="25"/>
  <c r="J28" i="25"/>
  <c r="J28" i="16" s="1"/>
  <c r="K28" i="25"/>
  <c r="L28" i="25"/>
  <c r="M29" i="25"/>
  <c r="M30" i="25"/>
  <c r="D31" i="25"/>
  <c r="E31" i="25"/>
  <c r="F31" i="25"/>
  <c r="F34" i="25" s="1"/>
  <c r="F34" i="16" s="1"/>
  <c r="G31" i="25"/>
  <c r="H31" i="25"/>
  <c r="I31" i="25"/>
  <c r="J31" i="25"/>
  <c r="K31" i="25"/>
  <c r="L31" i="25"/>
  <c r="M32" i="25"/>
  <c r="M32" i="16" s="1"/>
  <c r="D34" i="25"/>
  <c r="D34" i="16" s="1"/>
  <c r="E34" i="25"/>
  <c r="E34" i="16" s="1"/>
  <c r="G34" i="25"/>
  <c r="J34" i="25"/>
  <c r="J34" i="16" s="1"/>
  <c r="K34" i="25"/>
  <c r="L34" i="25"/>
  <c r="D37" i="25"/>
  <c r="E37" i="25"/>
  <c r="F37" i="25"/>
  <c r="G37" i="25"/>
  <c r="H37" i="25"/>
  <c r="H37" i="16" s="1"/>
  <c r="I37" i="25"/>
  <c r="J37" i="25"/>
  <c r="K37" i="25"/>
  <c r="M38" i="25"/>
  <c r="M39" i="25"/>
  <c r="D40" i="25"/>
  <c r="E40" i="25"/>
  <c r="E46" i="25" s="1"/>
  <c r="F40" i="25"/>
  <c r="G40" i="25"/>
  <c r="H40" i="25"/>
  <c r="H40" i="16" s="1"/>
  <c r="I40" i="25"/>
  <c r="J40" i="25"/>
  <c r="K40" i="25"/>
  <c r="L40" i="25"/>
  <c r="M41" i="25"/>
  <c r="M42" i="25"/>
  <c r="M42" i="16" s="1"/>
  <c r="D43" i="25"/>
  <c r="E43" i="25"/>
  <c r="F43" i="25"/>
  <c r="G43" i="25"/>
  <c r="H43" i="25"/>
  <c r="I43" i="25"/>
  <c r="J43" i="25"/>
  <c r="K43" i="25"/>
  <c r="F46" i="25"/>
  <c r="F48" i="25" s="1"/>
  <c r="F48" i="16" s="1"/>
  <c r="I46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F25" i="16"/>
  <c r="G25" i="16"/>
  <c r="I25" i="16"/>
  <c r="J25" i="16"/>
  <c r="K25" i="16"/>
  <c r="L25" i="16"/>
  <c r="D26" i="16"/>
  <c r="E26" i="16"/>
  <c r="F26" i="16"/>
  <c r="G26" i="16"/>
  <c r="H26" i="16"/>
  <c r="I26" i="16"/>
  <c r="J26" i="16"/>
  <c r="K26" i="16"/>
  <c r="L26" i="16"/>
  <c r="D27" i="16"/>
  <c r="E27" i="16"/>
  <c r="F27" i="16"/>
  <c r="G27" i="16"/>
  <c r="H27" i="16"/>
  <c r="I27" i="16"/>
  <c r="J27" i="16"/>
  <c r="K27" i="16"/>
  <c r="L27" i="16"/>
  <c r="M27" i="16"/>
  <c r="D28" i="16"/>
  <c r="F28" i="16"/>
  <c r="G28" i="16"/>
  <c r="H28" i="16"/>
  <c r="I28" i="16"/>
  <c r="K28" i="16"/>
  <c r="L28" i="16"/>
  <c r="D29" i="16"/>
  <c r="E29" i="16"/>
  <c r="F29" i="16"/>
  <c r="G29" i="16"/>
  <c r="H29" i="16"/>
  <c r="I29" i="16"/>
  <c r="J29" i="16"/>
  <c r="K29" i="16"/>
  <c r="L29" i="16"/>
  <c r="M29" i="16"/>
  <c r="D30" i="16"/>
  <c r="E30" i="16"/>
  <c r="F30" i="16"/>
  <c r="G30" i="16"/>
  <c r="H30" i="16"/>
  <c r="I30" i="16"/>
  <c r="J30" i="16"/>
  <c r="K30" i="16"/>
  <c r="L30" i="16"/>
  <c r="M30" i="16"/>
  <c r="D31" i="16"/>
  <c r="E31" i="16"/>
  <c r="F31" i="16"/>
  <c r="G31" i="16"/>
  <c r="J31" i="16"/>
  <c r="K31" i="16"/>
  <c r="L31" i="16"/>
  <c r="D32" i="16"/>
  <c r="E32" i="16"/>
  <c r="F32" i="16"/>
  <c r="G32" i="16"/>
  <c r="H32" i="16"/>
  <c r="I32" i="16"/>
  <c r="J32" i="16"/>
  <c r="K32" i="16"/>
  <c r="L32" i="16"/>
  <c r="D33" i="16"/>
  <c r="E33" i="16"/>
  <c r="F33" i="16"/>
  <c r="G33" i="16"/>
  <c r="H33" i="16"/>
  <c r="I33" i="16"/>
  <c r="J33" i="16"/>
  <c r="K33" i="16"/>
  <c r="L33" i="16"/>
  <c r="G34" i="16"/>
  <c r="K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E37" i="16"/>
  <c r="F37" i="16"/>
  <c r="G37" i="16"/>
  <c r="I37" i="16"/>
  <c r="J37" i="16"/>
  <c r="L37" i="16"/>
  <c r="D38" i="16"/>
  <c r="E38" i="16"/>
  <c r="F38" i="16"/>
  <c r="G38" i="16"/>
  <c r="H38" i="16"/>
  <c r="I38" i="16"/>
  <c r="J38" i="16"/>
  <c r="K38" i="16"/>
  <c r="L38" i="16"/>
  <c r="M38" i="16"/>
  <c r="D39" i="16"/>
  <c r="E39" i="16"/>
  <c r="F39" i="16"/>
  <c r="G39" i="16"/>
  <c r="H39" i="16"/>
  <c r="I39" i="16"/>
  <c r="J39" i="16"/>
  <c r="K39" i="16"/>
  <c r="L39" i="16"/>
  <c r="M39" i="16"/>
  <c r="D40" i="16"/>
  <c r="E40" i="16"/>
  <c r="F40" i="16"/>
  <c r="I40" i="16"/>
  <c r="J40" i="16"/>
  <c r="K40" i="16"/>
  <c r="L40" i="16"/>
  <c r="D41" i="16"/>
  <c r="E41" i="16"/>
  <c r="F41" i="16"/>
  <c r="G41" i="16"/>
  <c r="H41" i="16"/>
  <c r="I41" i="16"/>
  <c r="J41" i="16"/>
  <c r="K41" i="16"/>
  <c r="L41" i="16"/>
  <c r="M41" i="16"/>
  <c r="D42" i="16"/>
  <c r="E42" i="16"/>
  <c r="F42" i="16"/>
  <c r="G42" i="16"/>
  <c r="H42" i="16"/>
  <c r="I42" i="16"/>
  <c r="J42" i="16"/>
  <c r="K42" i="16"/>
  <c r="L42" i="16"/>
  <c r="E43" i="16"/>
  <c r="F43" i="16"/>
  <c r="G43" i="16"/>
  <c r="H43" i="16"/>
  <c r="I43" i="16"/>
  <c r="J43" i="16"/>
  <c r="L43" i="16"/>
  <c r="D44" i="16"/>
  <c r="E44" i="16"/>
  <c r="F44" i="16"/>
  <c r="G44" i="16"/>
  <c r="H44" i="16"/>
  <c r="I44" i="16"/>
  <c r="J44" i="16"/>
  <c r="K44" i="16"/>
  <c r="L44" i="16"/>
  <c r="D45" i="16"/>
  <c r="E45" i="16"/>
  <c r="F45" i="16"/>
  <c r="G45" i="16"/>
  <c r="H45" i="16"/>
  <c r="I45" i="16"/>
  <c r="J45" i="16"/>
  <c r="K45" i="16"/>
  <c r="L45" i="16"/>
  <c r="F46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E20" i="17" s="1"/>
  <c r="F25" i="26"/>
  <c r="G25" i="26"/>
  <c r="H25" i="26"/>
  <c r="H20" i="17" s="1"/>
  <c r="I25" i="26"/>
  <c r="J25" i="26"/>
  <c r="K25" i="26"/>
  <c r="L25" i="26"/>
  <c r="M25" i="26"/>
  <c r="M20" i="17" s="1"/>
  <c r="N25" i="26"/>
  <c r="O25" i="26"/>
  <c r="P25" i="26"/>
  <c r="P20" i="17" s="1"/>
  <c r="Q25" i="26"/>
  <c r="R25" i="26"/>
  <c r="S25" i="26"/>
  <c r="T25" i="26"/>
  <c r="U25" i="26"/>
  <c r="U20" i="17" s="1"/>
  <c r="V25" i="26"/>
  <c r="W25" i="26"/>
  <c r="X25" i="26"/>
  <c r="X20" i="17" s="1"/>
  <c r="Y25" i="26"/>
  <c r="Z25" i="26"/>
  <c r="AA25" i="26"/>
  <c r="AB25" i="26"/>
  <c r="AC25" i="26"/>
  <c r="AC20" i="17" s="1"/>
  <c r="AD25" i="26"/>
  <c r="AE25" i="26"/>
  <c r="AF25" i="26"/>
  <c r="AF20" i="17" s="1"/>
  <c r="AG25" i="26"/>
  <c r="AH25" i="26"/>
  <c r="AI25" i="26"/>
  <c r="AJ25" i="26"/>
  <c r="AK25" i="26"/>
  <c r="AK20" i="17" s="1"/>
  <c r="AL25" i="26"/>
  <c r="AM25" i="26"/>
  <c r="AN25" i="26"/>
  <c r="AN20" i="17" s="1"/>
  <c r="AO25" i="26"/>
  <c r="AP25" i="26"/>
  <c r="AQ25" i="26"/>
  <c r="AR25" i="26"/>
  <c r="D28" i="26"/>
  <c r="E28" i="26"/>
  <c r="F28" i="26"/>
  <c r="G28" i="26"/>
  <c r="H28" i="26"/>
  <c r="I28" i="26"/>
  <c r="J28" i="26"/>
  <c r="K28" i="26"/>
  <c r="L28" i="26"/>
  <c r="M28" i="26"/>
  <c r="N28" i="26"/>
  <c r="O28" i="26"/>
  <c r="P28" i="26"/>
  <c r="Q28" i="26"/>
  <c r="R28" i="26"/>
  <c r="S28" i="26"/>
  <c r="T28" i="26"/>
  <c r="U28" i="26"/>
  <c r="V28" i="26"/>
  <c r="W28" i="26"/>
  <c r="X28" i="26"/>
  <c r="Y28" i="26"/>
  <c r="Z28" i="26"/>
  <c r="AA28" i="26"/>
  <c r="AB28" i="26"/>
  <c r="AC28" i="26"/>
  <c r="AD28" i="26"/>
  <c r="AE28" i="26"/>
  <c r="AF28" i="26"/>
  <c r="AG28" i="26"/>
  <c r="AH28" i="26"/>
  <c r="AI28" i="26"/>
  <c r="AJ28" i="26"/>
  <c r="AK28" i="26"/>
  <c r="AL28" i="26"/>
  <c r="AM28" i="26"/>
  <c r="AN28" i="26"/>
  <c r="AO28" i="26"/>
  <c r="AP28" i="26"/>
  <c r="AQ28" i="26"/>
  <c r="AR28" i="26"/>
  <c r="D31" i="26"/>
  <c r="D34" i="26" s="1"/>
  <c r="D29" i="17" s="1"/>
  <c r="E31" i="26"/>
  <c r="F31" i="26"/>
  <c r="F26" i="17" s="1"/>
  <c r="G31" i="26"/>
  <c r="H31" i="26"/>
  <c r="I31" i="26"/>
  <c r="I34" i="26" s="1"/>
  <c r="I48" i="26" s="1"/>
  <c r="J31" i="26"/>
  <c r="K31" i="26"/>
  <c r="K34" i="26" s="1"/>
  <c r="K29" i="17" s="1"/>
  <c r="L31" i="26"/>
  <c r="L34" i="26" s="1"/>
  <c r="L29" i="17" s="1"/>
  <c r="M31" i="26"/>
  <c r="N31" i="26"/>
  <c r="N26" i="17" s="1"/>
  <c r="O31" i="26"/>
  <c r="P31" i="26"/>
  <c r="Q31" i="26"/>
  <c r="Q34" i="26" s="1"/>
  <c r="R31" i="26"/>
  <c r="S31" i="26"/>
  <c r="S34" i="26" s="1"/>
  <c r="S29" i="17" s="1"/>
  <c r="T31" i="26"/>
  <c r="T34" i="26" s="1"/>
  <c r="T29" i="17" s="1"/>
  <c r="U31" i="26"/>
  <c r="V31" i="26"/>
  <c r="V26" i="17" s="1"/>
  <c r="W31" i="26"/>
  <c r="X31" i="26"/>
  <c r="Y31" i="26"/>
  <c r="Y34" i="26" s="1"/>
  <c r="Y48" i="26" s="1"/>
  <c r="Z31" i="26"/>
  <c r="AA31" i="26"/>
  <c r="AA34" i="26" s="1"/>
  <c r="AA29" i="17" s="1"/>
  <c r="AB31" i="26"/>
  <c r="AB34" i="26" s="1"/>
  <c r="AB29" i="17" s="1"/>
  <c r="AC31" i="26"/>
  <c r="AD31" i="26"/>
  <c r="AD26" i="17" s="1"/>
  <c r="AE31" i="26"/>
  <c r="AF31" i="26"/>
  <c r="AG31" i="26"/>
  <c r="AG34" i="26" s="1"/>
  <c r="AH31" i="26"/>
  <c r="AI31" i="26"/>
  <c r="AI34" i="26" s="1"/>
  <c r="AI29" i="17" s="1"/>
  <c r="AJ31" i="26"/>
  <c r="AJ34" i="26" s="1"/>
  <c r="AJ29" i="17" s="1"/>
  <c r="AK31" i="26"/>
  <c r="AL31" i="26"/>
  <c r="AL26" i="17" s="1"/>
  <c r="AM31" i="26"/>
  <c r="AN31" i="26"/>
  <c r="AO31" i="26"/>
  <c r="AO34" i="26" s="1"/>
  <c r="AO48" i="26" s="1"/>
  <c r="AP31" i="26"/>
  <c r="AQ31" i="26"/>
  <c r="AQ34" i="26" s="1"/>
  <c r="AQ29" i="17" s="1"/>
  <c r="AR31" i="26"/>
  <c r="AR34" i="26" s="1"/>
  <c r="AR29" i="17" s="1"/>
  <c r="E34" i="26"/>
  <c r="E29" i="17" s="1"/>
  <c r="F34" i="26"/>
  <c r="F29" i="17" s="1"/>
  <c r="J34" i="26"/>
  <c r="J29" i="17" s="1"/>
  <c r="M34" i="26"/>
  <c r="N34" i="26"/>
  <c r="N29" i="17" s="1"/>
  <c r="R34" i="26"/>
  <c r="R29" i="17" s="1"/>
  <c r="U34" i="26"/>
  <c r="U29" i="17" s="1"/>
  <c r="V34" i="26"/>
  <c r="V29" i="17" s="1"/>
  <c r="Z34" i="26"/>
  <c r="Z29" i="17" s="1"/>
  <c r="AC34" i="26"/>
  <c r="AD34" i="26"/>
  <c r="AD29" i="17" s="1"/>
  <c r="AH34" i="26"/>
  <c r="AH29" i="17" s="1"/>
  <c r="AK34" i="26"/>
  <c r="AP34" i="26"/>
  <c r="AP29" i="17" s="1"/>
  <c r="D37" i="26"/>
  <c r="D32" i="17" s="1"/>
  <c r="E37" i="26"/>
  <c r="E46" i="26" s="1"/>
  <c r="E48" i="26" s="1"/>
  <c r="F37" i="26"/>
  <c r="G37" i="26"/>
  <c r="H37" i="26"/>
  <c r="I37" i="26"/>
  <c r="J37" i="26"/>
  <c r="K37" i="26"/>
  <c r="L37" i="26"/>
  <c r="L32" i="17" s="1"/>
  <c r="M37" i="26"/>
  <c r="M46" i="26" s="1"/>
  <c r="M48" i="26" s="1"/>
  <c r="N37" i="26"/>
  <c r="O37" i="26"/>
  <c r="P37" i="26"/>
  <c r="Q37" i="26"/>
  <c r="R37" i="26"/>
  <c r="S37" i="26"/>
  <c r="T37" i="26"/>
  <c r="T32" i="17" s="1"/>
  <c r="U37" i="26"/>
  <c r="U46" i="26" s="1"/>
  <c r="U41" i="17" s="1"/>
  <c r="V37" i="26"/>
  <c r="W37" i="26"/>
  <c r="X37" i="26"/>
  <c r="Y37" i="26"/>
  <c r="Z37" i="26"/>
  <c r="AA37" i="26"/>
  <c r="AB37" i="26"/>
  <c r="AB32" i="17" s="1"/>
  <c r="AC37" i="26"/>
  <c r="AC46" i="26" s="1"/>
  <c r="AC48" i="26" s="1"/>
  <c r="AD37" i="26"/>
  <c r="AE37" i="26"/>
  <c r="AF37" i="26"/>
  <c r="AG37" i="26"/>
  <c r="AH37" i="26"/>
  <c r="AI37" i="26"/>
  <c r="AJ37" i="26"/>
  <c r="AJ32" i="17" s="1"/>
  <c r="AK37" i="26"/>
  <c r="AK46" i="26" s="1"/>
  <c r="AK48" i="26" s="1"/>
  <c r="AL37" i="26"/>
  <c r="AM37" i="26"/>
  <c r="AN37" i="26"/>
  <c r="AO37" i="26"/>
  <c r="AP37" i="26"/>
  <c r="AQ37" i="26"/>
  <c r="AR37" i="26"/>
  <c r="AR32" i="17" s="1"/>
  <c r="D40" i="26"/>
  <c r="E40" i="26"/>
  <c r="F40" i="26"/>
  <c r="G40" i="26"/>
  <c r="H40" i="26"/>
  <c r="I40" i="26"/>
  <c r="J40" i="26"/>
  <c r="K40" i="26"/>
  <c r="L40" i="26"/>
  <c r="M40" i="26"/>
  <c r="N40" i="26"/>
  <c r="O40" i="26"/>
  <c r="P40" i="26"/>
  <c r="Q40" i="26"/>
  <c r="R40" i="26"/>
  <c r="S40" i="26"/>
  <c r="T40" i="26"/>
  <c r="U40" i="26"/>
  <c r="V40" i="26"/>
  <c r="W40" i="26"/>
  <c r="X40" i="26"/>
  <c r="Y40" i="26"/>
  <c r="Z40" i="26"/>
  <c r="AA40" i="26"/>
  <c r="AB40" i="26"/>
  <c r="AB46" i="26" s="1"/>
  <c r="AB48" i="26" s="1"/>
  <c r="AC40" i="26"/>
  <c r="AD40" i="26"/>
  <c r="AE40" i="26"/>
  <c r="AF40" i="26"/>
  <c r="AG40" i="26"/>
  <c r="AH40" i="26"/>
  <c r="AI40" i="26"/>
  <c r="AJ40" i="26"/>
  <c r="AJ46" i="26" s="1"/>
  <c r="AJ48" i="26" s="1"/>
  <c r="AK40" i="26"/>
  <c r="AL40" i="26"/>
  <c r="AM40" i="26"/>
  <c r="AN40" i="26"/>
  <c r="AO40" i="26"/>
  <c r="AP40" i="26"/>
  <c r="AQ40" i="26"/>
  <c r="AR40" i="26"/>
  <c r="AR46" i="26" s="1"/>
  <c r="AR48" i="26" s="1"/>
  <c r="D43" i="26"/>
  <c r="E43" i="26"/>
  <c r="F43" i="26"/>
  <c r="G43" i="26"/>
  <c r="G46" i="26" s="1"/>
  <c r="H43" i="26"/>
  <c r="H46" i="26" s="1"/>
  <c r="I43" i="26"/>
  <c r="J43" i="26"/>
  <c r="K43" i="26"/>
  <c r="K46" i="26" s="1"/>
  <c r="K48" i="26" s="1"/>
  <c r="L43" i="26"/>
  <c r="M43" i="26"/>
  <c r="N43" i="26"/>
  <c r="O43" i="26"/>
  <c r="O46" i="26" s="1"/>
  <c r="P43" i="26"/>
  <c r="P46" i="26" s="1"/>
  <c r="Q43" i="26"/>
  <c r="R43" i="26"/>
  <c r="S43" i="26"/>
  <c r="S46" i="26" s="1"/>
  <c r="S48" i="26" s="1"/>
  <c r="T43" i="26"/>
  <c r="U43" i="26"/>
  <c r="V43" i="26"/>
  <c r="W43" i="26"/>
  <c r="W46" i="26" s="1"/>
  <c r="X43" i="26"/>
  <c r="X46" i="26" s="1"/>
  <c r="Y43" i="26"/>
  <c r="Z43" i="26"/>
  <c r="Z46" i="26" s="1"/>
  <c r="AA43" i="26"/>
  <c r="AA46" i="26" s="1"/>
  <c r="AA48" i="26" s="1"/>
  <c r="AA43" i="17" s="1"/>
  <c r="AB43" i="26"/>
  <c r="AC43" i="26"/>
  <c r="AD43" i="26"/>
  <c r="AE43" i="26"/>
  <c r="AE46" i="26" s="1"/>
  <c r="AF43" i="26"/>
  <c r="AF46" i="26" s="1"/>
  <c r="AG43" i="26"/>
  <c r="AH43" i="26"/>
  <c r="AH46" i="26" s="1"/>
  <c r="AI43" i="26"/>
  <c r="AI46" i="26" s="1"/>
  <c r="AI48" i="26" s="1"/>
  <c r="AJ43" i="26"/>
  <c r="AK43" i="26"/>
  <c r="AL43" i="26"/>
  <c r="AM43" i="26"/>
  <c r="AM46" i="26" s="1"/>
  <c r="AN43" i="26"/>
  <c r="AN46" i="26" s="1"/>
  <c r="AO43" i="26"/>
  <c r="AP43" i="26"/>
  <c r="AQ43" i="26"/>
  <c r="AQ46" i="26" s="1"/>
  <c r="AQ48" i="26" s="1"/>
  <c r="AR43" i="26"/>
  <c r="F46" i="26"/>
  <c r="F48" i="26" s="1"/>
  <c r="F50" i="26" s="1"/>
  <c r="I46" i="26"/>
  <c r="J46" i="26"/>
  <c r="J48" i="26" s="1"/>
  <c r="N46" i="26"/>
  <c r="Q46" i="26"/>
  <c r="R46" i="26"/>
  <c r="R48" i="26" s="1"/>
  <c r="V46" i="26"/>
  <c r="V48" i="26" s="1"/>
  <c r="V50" i="26" s="1"/>
  <c r="V45" i="17" s="1"/>
  <c r="Y46" i="26"/>
  <c r="AD46" i="26"/>
  <c r="AG46" i="26"/>
  <c r="AL46" i="26"/>
  <c r="AO46" i="26"/>
  <c r="AP46" i="26"/>
  <c r="AP48" i="26" s="1"/>
  <c r="Q48" i="26"/>
  <c r="Q50" i="26" s="1"/>
  <c r="AG48" i="26"/>
  <c r="AG50" i="26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F20" i="17"/>
  <c r="G20" i="17"/>
  <c r="I20" i="17"/>
  <c r="J20" i="17"/>
  <c r="K20" i="17"/>
  <c r="L20" i="17"/>
  <c r="N20" i="17"/>
  <c r="O20" i="17"/>
  <c r="Q20" i="17"/>
  <c r="R20" i="17"/>
  <c r="S20" i="17"/>
  <c r="T20" i="17"/>
  <c r="V20" i="17"/>
  <c r="W20" i="17"/>
  <c r="Y20" i="17"/>
  <c r="Z20" i="17"/>
  <c r="AA20" i="17"/>
  <c r="AB20" i="17"/>
  <c r="AD20" i="17"/>
  <c r="AE20" i="17"/>
  <c r="AG20" i="17"/>
  <c r="AH20" i="17"/>
  <c r="AI20" i="17"/>
  <c r="AJ20" i="17"/>
  <c r="AL20" i="17"/>
  <c r="AM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F23" i="17"/>
  <c r="G23" i="17"/>
  <c r="I23" i="17"/>
  <c r="J23" i="17"/>
  <c r="K23" i="17"/>
  <c r="L23" i="17"/>
  <c r="M23" i="17"/>
  <c r="N23" i="17"/>
  <c r="O23" i="17"/>
  <c r="Q23" i="17"/>
  <c r="R23" i="17"/>
  <c r="S23" i="17"/>
  <c r="T23" i="17"/>
  <c r="U23" i="17"/>
  <c r="V23" i="17"/>
  <c r="W23" i="17"/>
  <c r="Y23" i="17"/>
  <c r="Z23" i="17"/>
  <c r="AA23" i="17"/>
  <c r="AB23" i="17"/>
  <c r="AC23" i="17"/>
  <c r="AD23" i="17"/>
  <c r="AE23" i="17"/>
  <c r="AG23" i="17"/>
  <c r="AH23" i="17"/>
  <c r="AI23" i="17"/>
  <c r="AJ23" i="17"/>
  <c r="AK23" i="17"/>
  <c r="AL23" i="17"/>
  <c r="AM23" i="17"/>
  <c r="AO23" i="17"/>
  <c r="AP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H26" i="17"/>
  <c r="I26" i="17"/>
  <c r="J26" i="17"/>
  <c r="K26" i="17"/>
  <c r="L26" i="17"/>
  <c r="M26" i="17"/>
  <c r="P26" i="17"/>
  <c r="Q26" i="17"/>
  <c r="R26" i="17"/>
  <c r="S26" i="17"/>
  <c r="T26" i="17"/>
  <c r="U26" i="17"/>
  <c r="X26" i="17"/>
  <c r="Y26" i="17"/>
  <c r="Z26" i="17"/>
  <c r="AA26" i="17"/>
  <c r="AB26" i="17"/>
  <c r="AC26" i="17"/>
  <c r="AF26" i="17"/>
  <c r="AG26" i="17"/>
  <c r="AH26" i="17"/>
  <c r="AI26" i="17"/>
  <c r="AJ26" i="17"/>
  <c r="AK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I29" i="17"/>
  <c r="M29" i="17"/>
  <c r="Q29" i="17"/>
  <c r="AC29" i="17"/>
  <c r="AG29" i="17"/>
  <c r="AK29" i="17"/>
  <c r="AO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F32" i="17"/>
  <c r="G32" i="17"/>
  <c r="H32" i="17"/>
  <c r="I32" i="17"/>
  <c r="J32" i="17"/>
  <c r="K32" i="17"/>
  <c r="N32" i="17"/>
  <c r="O32" i="17"/>
  <c r="P32" i="17"/>
  <c r="Q32" i="17"/>
  <c r="R32" i="17"/>
  <c r="S32" i="17"/>
  <c r="V32" i="17"/>
  <c r="W32" i="17"/>
  <c r="X32" i="17"/>
  <c r="Y32" i="17"/>
  <c r="Z32" i="17"/>
  <c r="AA32" i="17"/>
  <c r="AD32" i="17"/>
  <c r="AE32" i="17"/>
  <c r="AF32" i="17"/>
  <c r="AG32" i="17"/>
  <c r="AH32" i="17"/>
  <c r="AI32" i="17"/>
  <c r="AL32" i="17"/>
  <c r="AM32" i="17"/>
  <c r="AN32" i="17"/>
  <c r="AO32" i="17"/>
  <c r="AP32" i="17"/>
  <c r="AQ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E35" i="17"/>
  <c r="F35" i="17"/>
  <c r="G35" i="17"/>
  <c r="H35" i="17"/>
  <c r="I35" i="17"/>
  <c r="J35" i="17"/>
  <c r="K35" i="17"/>
  <c r="M35" i="17"/>
  <c r="N35" i="17"/>
  <c r="O35" i="17"/>
  <c r="P35" i="17"/>
  <c r="Q35" i="17"/>
  <c r="R35" i="17"/>
  <c r="S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L38" i="17"/>
  <c r="M38" i="17"/>
  <c r="N38" i="17"/>
  <c r="O38" i="17"/>
  <c r="P38" i="17"/>
  <c r="Q38" i="17"/>
  <c r="R38" i="17"/>
  <c r="T38" i="17"/>
  <c r="U38" i="17"/>
  <c r="V38" i="17"/>
  <c r="W38" i="17"/>
  <c r="X38" i="17"/>
  <c r="Y38" i="17"/>
  <c r="Z38" i="17"/>
  <c r="AB38" i="17"/>
  <c r="AC38" i="17"/>
  <c r="AD38" i="17"/>
  <c r="AE38" i="17"/>
  <c r="AF38" i="17"/>
  <c r="AG38" i="17"/>
  <c r="AH38" i="17"/>
  <c r="AJ38" i="17"/>
  <c r="AK38" i="17"/>
  <c r="AL38" i="17"/>
  <c r="AM38" i="17"/>
  <c r="AN38" i="17"/>
  <c r="AO38" i="17"/>
  <c r="AP38" i="17"/>
  <c r="AR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F41" i="17"/>
  <c r="G41" i="17"/>
  <c r="H41" i="17"/>
  <c r="I41" i="17"/>
  <c r="J41" i="17"/>
  <c r="N41" i="17"/>
  <c r="O41" i="17"/>
  <c r="P41" i="17"/>
  <c r="Q41" i="17"/>
  <c r="R41" i="17"/>
  <c r="V41" i="17"/>
  <c r="W41" i="17"/>
  <c r="X41" i="17"/>
  <c r="Y41" i="17"/>
  <c r="AD41" i="17"/>
  <c r="AE41" i="17"/>
  <c r="AF41" i="17"/>
  <c r="AG41" i="17"/>
  <c r="AL41" i="17"/>
  <c r="AM41" i="17"/>
  <c r="AN41" i="17"/>
  <c r="AO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F43" i="17"/>
  <c r="J43" i="17"/>
  <c r="Q43" i="17"/>
  <c r="R43" i="17"/>
  <c r="AB43" i="17"/>
  <c r="AG43" i="17"/>
  <c r="AJ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F45" i="17"/>
  <c r="Q45" i="17"/>
  <c r="AG45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K50" i="26" l="1"/>
  <c r="AK45" i="17" s="1"/>
  <c r="AK43" i="17"/>
  <c r="AC50" i="26"/>
  <c r="AC45" i="17" s="1"/>
  <c r="AC43" i="17"/>
  <c r="M50" i="26"/>
  <c r="M45" i="17" s="1"/>
  <c r="M43" i="17"/>
  <c r="E50" i="26"/>
  <c r="E45" i="17" s="1"/>
  <c r="E43" i="17"/>
  <c r="AH48" i="26"/>
  <c r="AH41" i="17"/>
  <c r="Z48" i="26"/>
  <c r="Z41" i="17"/>
  <c r="AO50" i="26"/>
  <c r="AO45" i="17" s="1"/>
  <c r="AO43" i="17"/>
  <c r="Y50" i="26"/>
  <c r="Y45" i="17" s="1"/>
  <c r="Y43" i="17"/>
  <c r="I50" i="26"/>
  <c r="I45" i="17" s="1"/>
  <c r="I43" i="17"/>
  <c r="AK41" i="17"/>
  <c r="M41" i="17"/>
  <c r="U48" i="26"/>
  <c r="R50" i="26"/>
  <c r="R45" i="17" s="1"/>
  <c r="J46" i="24"/>
  <c r="AP50" i="26"/>
  <c r="AP45" i="17" s="1"/>
  <c r="AI43" i="17"/>
  <c r="AJ41" i="17"/>
  <c r="E32" i="17"/>
  <c r="I46" i="16"/>
  <c r="J28" i="15"/>
  <c r="J34" i="24"/>
  <c r="J34" i="15" s="1"/>
  <c r="L26" i="15"/>
  <c r="M26" i="25"/>
  <c r="M26" i="16" s="1"/>
  <c r="AC41" i="17"/>
  <c r="AP43" i="17"/>
  <c r="AR41" i="17"/>
  <c r="AB41" i="17"/>
  <c r="AQ41" i="17"/>
  <c r="AI41" i="17"/>
  <c r="AA41" i="17"/>
  <c r="S41" i="17"/>
  <c r="K41" i="17"/>
  <c r="M32" i="17"/>
  <c r="Y29" i="17"/>
  <c r="N48" i="26"/>
  <c r="AL34" i="26"/>
  <c r="AL29" i="17" s="1"/>
  <c r="H46" i="25"/>
  <c r="K37" i="16"/>
  <c r="F46" i="15"/>
  <c r="H40" i="15"/>
  <c r="H46" i="24"/>
  <c r="G34" i="24"/>
  <c r="G34" i="15" s="1"/>
  <c r="G31" i="15"/>
  <c r="I28" i="15"/>
  <c r="I34" i="24"/>
  <c r="I34" i="15" s="1"/>
  <c r="L25" i="24"/>
  <c r="L35" i="17"/>
  <c r="L46" i="26"/>
  <c r="AQ43" i="17"/>
  <c r="W48" i="26"/>
  <c r="L48" i="25"/>
  <c r="L34" i="16"/>
  <c r="M44" i="25"/>
  <c r="M44" i="16" s="1"/>
  <c r="L44" i="15"/>
  <c r="E46" i="24"/>
  <c r="E43" i="15"/>
  <c r="G40" i="15"/>
  <c r="G46" i="24"/>
  <c r="F34" i="24"/>
  <c r="F34" i="15" s="1"/>
  <c r="F31" i="15"/>
  <c r="L31" i="24"/>
  <c r="AP47" i="13"/>
  <c r="AP50" i="22"/>
  <c r="AP50" i="13" s="1"/>
  <c r="AH47" i="13"/>
  <c r="AH50" i="22"/>
  <c r="AH50" i="13" s="1"/>
  <c r="Z47" i="13"/>
  <c r="Z50" i="22"/>
  <c r="Z50" i="13" s="1"/>
  <c r="R47" i="13"/>
  <c r="R50" i="22"/>
  <c r="R50" i="13" s="1"/>
  <c r="J47" i="13"/>
  <c r="J50" i="22"/>
  <c r="J50" i="13" s="1"/>
  <c r="D35" i="17"/>
  <c r="D46" i="26"/>
  <c r="K43" i="17"/>
  <c r="AP41" i="17"/>
  <c r="U32" i="17"/>
  <c r="AC32" i="17"/>
  <c r="AD48" i="26"/>
  <c r="D46" i="25"/>
  <c r="D43" i="16"/>
  <c r="G40" i="16"/>
  <c r="G46" i="25"/>
  <c r="L43" i="24"/>
  <c r="L43" i="15" s="1"/>
  <c r="D46" i="24"/>
  <c r="D43" i="15"/>
  <c r="L33" i="15"/>
  <c r="M33" i="25"/>
  <c r="M33" i="16" s="1"/>
  <c r="E34" i="24"/>
  <c r="E34" i="15" s="1"/>
  <c r="D22" i="11"/>
  <c r="M45" i="25"/>
  <c r="M45" i="16" s="1"/>
  <c r="M45" i="14"/>
  <c r="V43" i="17"/>
  <c r="AI38" i="17"/>
  <c r="S38" i="17"/>
  <c r="AK32" i="17"/>
  <c r="AM34" i="26"/>
  <c r="AM29" i="17" s="1"/>
  <c r="AM26" i="17"/>
  <c r="AE34" i="26"/>
  <c r="AE29" i="17" s="1"/>
  <c r="AE26" i="17"/>
  <c r="W34" i="26"/>
  <c r="W29" i="17" s="1"/>
  <c r="W26" i="17"/>
  <c r="O34" i="26"/>
  <c r="O29" i="17" s="1"/>
  <c r="O26" i="17"/>
  <c r="G34" i="26"/>
  <c r="G29" i="17" s="1"/>
  <c r="G26" i="17"/>
  <c r="AN23" i="17"/>
  <c r="AN34" i="26"/>
  <c r="AF23" i="17"/>
  <c r="AF34" i="26"/>
  <c r="AF29" i="17" s="1"/>
  <c r="X23" i="17"/>
  <c r="X34" i="26"/>
  <c r="P23" i="17"/>
  <c r="P34" i="26"/>
  <c r="H23" i="17"/>
  <c r="H34" i="26"/>
  <c r="F52" i="25"/>
  <c r="F52" i="16" s="1"/>
  <c r="K46" i="25"/>
  <c r="K43" i="16"/>
  <c r="I31" i="16"/>
  <c r="I34" i="25"/>
  <c r="I34" i="16" s="1"/>
  <c r="K46" i="24"/>
  <c r="K48" i="23"/>
  <c r="K46" i="14"/>
  <c r="I28" i="14"/>
  <c r="I34" i="23"/>
  <c r="H50" i="20"/>
  <c r="H50" i="11" s="1"/>
  <c r="H47" i="11"/>
  <c r="T35" i="17"/>
  <c r="T46" i="26"/>
  <c r="S43" i="17"/>
  <c r="E41" i="17"/>
  <c r="AQ38" i="17"/>
  <c r="AA38" i="17"/>
  <c r="K38" i="17"/>
  <c r="J46" i="25"/>
  <c r="E48" i="25"/>
  <c r="E46" i="16"/>
  <c r="H31" i="16"/>
  <c r="H34" i="25"/>
  <c r="H34" i="16" s="1"/>
  <c r="I48" i="24"/>
  <c r="L37" i="24"/>
  <c r="L37" i="15" s="1"/>
  <c r="L28" i="24"/>
  <c r="G46" i="23"/>
  <c r="M43" i="23"/>
  <c r="M43" i="14" s="1"/>
  <c r="G43" i="14"/>
  <c r="E34" i="23"/>
  <c r="E31" i="14"/>
  <c r="D25" i="10"/>
  <c r="M25" i="19"/>
  <c r="M25" i="10" s="1"/>
  <c r="E48" i="23"/>
  <c r="AM34" i="22"/>
  <c r="AM34" i="13" s="1"/>
  <c r="AE34" i="22"/>
  <c r="AE34" i="13" s="1"/>
  <c r="W34" i="22"/>
  <c r="W34" i="13" s="1"/>
  <c r="O34" i="22"/>
  <c r="O34" i="13" s="1"/>
  <c r="G34" i="22"/>
  <c r="G34" i="13" s="1"/>
  <c r="E44" i="12"/>
  <c r="E50" i="21"/>
  <c r="E50" i="12" s="1"/>
  <c r="K44" i="21"/>
  <c r="K44" i="12" s="1"/>
  <c r="L47" i="20"/>
  <c r="L47" i="11" s="1"/>
  <c r="F16" i="10"/>
  <c r="M16" i="19"/>
  <c r="M16" i="10" s="1"/>
  <c r="L50" i="23"/>
  <c r="L50" i="14" s="1"/>
  <c r="D48" i="23"/>
  <c r="M28" i="23"/>
  <c r="M28" i="14" s="1"/>
  <c r="AN34" i="22"/>
  <c r="AN34" i="13" s="1"/>
  <c r="AN25" i="13"/>
  <c r="AF34" i="22"/>
  <c r="AF34" i="13" s="1"/>
  <c r="AF25" i="13"/>
  <c r="X34" i="22"/>
  <c r="X34" i="13" s="1"/>
  <c r="X25" i="13"/>
  <c r="P34" i="22"/>
  <c r="P34" i="13" s="1"/>
  <c r="P25" i="13"/>
  <c r="H34" i="22"/>
  <c r="H34" i="13" s="1"/>
  <c r="H25" i="13"/>
  <c r="AR22" i="22"/>
  <c r="AR22" i="13" s="1"/>
  <c r="AR13" i="13"/>
  <c r="AJ22" i="22"/>
  <c r="AJ22" i="13" s="1"/>
  <c r="AJ13" i="13"/>
  <c r="AB22" i="22"/>
  <c r="AB22" i="13" s="1"/>
  <c r="AB13" i="13"/>
  <c r="T22" i="22"/>
  <c r="T22" i="13" s="1"/>
  <c r="T13" i="13"/>
  <c r="L22" i="22"/>
  <c r="L22" i="13" s="1"/>
  <c r="L13" i="13"/>
  <c r="D22" i="22"/>
  <c r="D22" i="13" s="1"/>
  <c r="D13" i="13"/>
  <c r="E34" i="21"/>
  <c r="E34" i="12" s="1"/>
  <c r="E25" i="12"/>
  <c r="K25" i="21"/>
  <c r="K25" i="12" s="1"/>
  <c r="M13" i="21"/>
  <c r="M13" i="12" s="1"/>
  <c r="M14" i="12"/>
  <c r="L34" i="19"/>
  <c r="L34" i="10" s="1"/>
  <c r="L31" i="10"/>
  <c r="D34" i="19"/>
  <c r="D31" i="10"/>
  <c r="M31" i="19"/>
  <c r="M31" i="10" s="1"/>
  <c r="M28" i="19"/>
  <c r="M28" i="10" s="1"/>
  <c r="J22" i="19"/>
  <c r="J22" i="10" s="1"/>
  <c r="J19" i="10"/>
  <c r="L40" i="24"/>
  <c r="L46" i="14"/>
  <c r="D46" i="14"/>
  <c r="F50" i="23"/>
  <c r="F50" i="14" s="1"/>
  <c r="G47" i="12"/>
  <c r="K47" i="21"/>
  <c r="G50" i="21"/>
  <c r="G50" i="12" s="1"/>
  <c r="M32" i="21"/>
  <c r="M25" i="21"/>
  <c r="M25" i="12" s="1"/>
  <c r="K19" i="21"/>
  <c r="E22" i="21"/>
  <c r="E22" i="12" s="1"/>
  <c r="D23" i="10"/>
  <c r="K50" i="19"/>
  <c r="K50" i="10" s="1"/>
  <c r="K47" i="10"/>
  <c r="M46" i="21"/>
  <c r="M46" i="10"/>
  <c r="M44" i="19"/>
  <c r="M44" i="10" s="1"/>
  <c r="F22" i="19"/>
  <c r="M41" i="21"/>
  <c r="M41" i="12" s="1"/>
  <c r="G34" i="21"/>
  <c r="G34" i="12" s="1"/>
  <c r="G28" i="12"/>
  <c r="M19" i="21"/>
  <c r="E13" i="11"/>
  <c r="L13" i="20"/>
  <c r="L13" i="11" s="1"/>
  <c r="M40" i="23"/>
  <c r="M40" i="14" s="1"/>
  <c r="M48" i="12"/>
  <c r="M47" i="21"/>
  <c r="K13" i="21"/>
  <c r="K13" i="12" s="1"/>
  <c r="I22" i="21"/>
  <c r="I22" i="12" s="1"/>
  <c r="L41" i="20"/>
  <c r="L41" i="11" s="1"/>
  <c r="F41" i="11"/>
  <c r="H34" i="20"/>
  <c r="H34" i="11" s="1"/>
  <c r="H28" i="11"/>
  <c r="J16" i="11"/>
  <c r="J22" i="20"/>
  <c r="J22" i="11" s="1"/>
  <c r="G50" i="19"/>
  <c r="G50" i="10" s="1"/>
  <c r="H34" i="19"/>
  <c r="H34" i="10" s="1"/>
  <c r="AL31" i="13"/>
  <c r="AD31" i="13"/>
  <c r="V31" i="13"/>
  <c r="N31" i="13"/>
  <c r="F31" i="13"/>
  <c r="AQ50" i="22"/>
  <c r="AQ50" i="13" s="1"/>
  <c r="AI50" i="22"/>
  <c r="AI50" i="13" s="1"/>
  <c r="AA50" i="22"/>
  <c r="AA50" i="13" s="1"/>
  <c r="S50" i="22"/>
  <c r="S50" i="13" s="1"/>
  <c r="K50" i="22"/>
  <c r="K50" i="13" s="1"/>
  <c r="K31" i="21"/>
  <c r="I31" i="12"/>
  <c r="I34" i="21"/>
  <c r="I34" i="12" s="1"/>
  <c r="M29" i="12"/>
  <c r="M28" i="21"/>
  <c r="M28" i="12" s="1"/>
  <c r="M16" i="21"/>
  <c r="M16" i="12" s="1"/>
  <c r="M17" i="12"/>
  <c r="K50" i="20"/>
  <c r="K50" i="11" s="1"/>
  <c r="K44" i="11"/>
  <c r="E34" i="20"/>
  <c r="E31" i="11"/>
  <c r="L31" i="20"/>
  <c r="L31" i="11" s="1"/>
  <c r="G22" i="20"/>
  <c r="G22" i="11" s="1"/>
  <c r="G19" i="11"/>
  <c r="F50" i="20"/>
  <c r="F50" i="11" s="1"/>
  <c r="L44" i="20"/>
  <c r="L44" i="11" s="1"/>
  <c r="L25" i="20"/>
  <c r="L25" i="11" s="1"/>
  <c r="E22" i="20"/>
  <c r="E22" i="11" s="1"/>
  <c r="D50" i="19"/>
  <c r="F34" i="20"/>
  <c r="F34" i="11" s="1"/>
  <c r="M19" i="19"/>
  <c r="M19" i="10" s="1"/>
  <c r="E48" i="16" l="1"/>
  <c r="E52" i="25"/>
  <c r="E52" i="16" s="1"/>
  <c r="K50" i="23"/>
  <c r="K50" i="14" s="1"/>
  <c r="K48" i="14"/>
  <c r="M43" i="25"/>
  <c r="M43" i="16" s="1"/>
  <c r="H50" i="23"/>
  <c r="H50" i="14" s="1"/>
  <c r="M22" i="21"/>
  <c r="M22" i="12" s="1"/>
  <c r="M19" i="12"/>
  <c r="M46" i="12"/>
  <c r="M44" i="21"/>
  <c r="M44" i="12" s="1"/>
  <c r="G48" i="23"/>
  <c r="G46" i="14"/>
  <c r="J48" i="25"/>
  <c r="J46" i="16"/>
  <c r="AA50" i="26"/>
  <c r="AA45" i="17" s="1"/>
  <c r="K48" i="24"/>
  <c r="K46" i="15"/>
  <c r="P29" i="17"/>
  <c r="P48" i="26"/>
  <c r="L22" i="20"/>
  <c r="L22" i="11" s="1"/>
  <c r="G46" i="16"/>
  <c r="G48" i="25"/>
  <c r="L52" i="25"/>
  <c r="L52" i="16" s="1"/>
  <c r="L48" i="16"/>
  <c r="L48" i="26"/>
  <c r="L41" i="17"/>
  <c r="H46" i="15"/>
  <c r="H48" i="24"/>
  <c r="N50" i="26"/>
  <c r="N45" i="17" s="1"/>
  <c r="N43" i="17"/>
  <c r="Z50" i="26"/>
  <c r="Z45" i="17" s="1"/>
  <c r="Z43" i="17"/>
  <c r="K50" i="21"/>
  <c r="K50" i="12" s="1"/>
  <c r="K47" i="12"/>
  <c r="E50" i="23"/>
  <c r="E50" i="14" s="1"/>
  <c r="E48" i="14"/>
  <c r="L28" i="15"/>
  <c r="M28" i="25"/>
  <c r="M28" i="16" s="1"/>
  <c r="L50" i="20"/>
  <c r="L50" i="11" s="1"/>
  <c r="D48" i="26"/>
  <c r="D41" i="17"/>
  <c r="G46" i="15"/>
  <c r="G48" i="24"/>
  <c r="G48" i="26"/>
  <c r="L34" i="24"/>
  <c r="J48" i="24"/>
  <c r="J46" i="15"/>
  <c r="X48" i="26"/>
  <c r="X29" i="17"/>
  <c r="O48" i="26"/>
  <c r="S50" i="26"/>
  <c r="S45" i="17" s="1"/>
  <c r="F48" i="24"/>
  <c r="AH50" i="26"/>
  <c r="AH45" i="17" s="1"/>
  <c r="AH43" i="17"/>
  <c r="M50" i="21"/>
  <c r="M50" i="12" s="1"/>
  <c r="M47" i="12"/>
  <c r="D50" i="23"/>
  <c r="D50" i="14" s="1"/>
  <c r="D48" i="14"/>
  <c r="I50" i="24"/>
  <c r="I50" i="15" s="1"/>
  <c r="I48" i="15"/>
  <c r="D48" i="25"/>
  <c r="D46" i="16"/>
  <c r="K50" i="26"/>
  <c r="K45" i="17" s="1"/>
  <c r="W43" i="17"/>
  <c r="W50" i="26"/>
  <c r="W45" i="17" s="1"/>
  <c r="L25" i="15"/>
  <c r="M25" i="25"/>
  <c r="M25" i="16" s="1"/>
  <c r="I48" i="25"/>
  <c r="U50" i="26"/>
  <c r="U45" i="17" s="1"/>
  <c r="U43" i="17"/>
  <c r="M32" i="12"/>
  <c r="M31" i="21"/>
  <c r="D50" i="10"/>
  <c r="M50" i="19"/>
  <c r="M50" i="10" s="1"/>
  <c r="L34" i="20"/>
  <c r="L34" i="11" s="1"/>
  <c r="E34" i="11"/>
  <c r="J50" i="23"/>
  <c r="J50" i="14" s="1"/>
  <c r="D34" i="10"/>
  <c r="M34" i="19"/>
  <c r="M34" i="10" s="1"/>
  <c r="M46" i="23"/>
  <c r="I34" i="14"/>
  <c r="I48" i="23"/>
  <c r="M46" i="25"/>
  <c r="M46" i="16" s="1"/>
  <c r="K48" i="25"/>
  <c r="K46" i="16"/>
  <c r="AD50" i="26"/>
  <c r="AD45" i="17" s="1"/>
  <c r="AD43" i="17"/>
  <c r="E48" i="24"/>
  <c r="E46" i="15"/>
  <c r="AE48" i="26"/>
  <c r="AQ50" i="26"/>
  <c r="AQ45" i="17" s="1"/>
  <c r="AL48" i="26"/>
  <c r="AB50" i="26"/>
  <c r="AB45" i="17" s="1"/>
  <c r="K31" i="12"/>
  <c r="K34" i="21"/>
  <c r="K34" i="12" s="1"/>
  <c r="F22" i="10"/>
  <c r="M22" i="19"/>
  <c r="M22" i="10" s="1"/>
  <c r="K22" i="21"/>
  <c r="K22" i="12" s="1"/>
  <c r="K19" i="12"/>
  <c r="M34" i="23"/>
  <c r="M34" i="14" s="1"/>
  <c r="E34" i="14"/>
  <c r="AM48" i="26"/>
  <c r="M37" i="25"/>
  <c r="M37" i="16" s="1"/>
  <c r="AJ50" i="26"/>
  <c r="AJ45" i="17" s="1"/>
  <c r="L40" i="15"/>
  <c r="M40" i="25"/>
  <c r="M40" i="16" s="1"/>
  <c r="T48" i="26"/>
  <c r="T41" i="17"/>
  <c r="H48" i="26"/>
  <c r="H29" i="17"/>
  <c r="AN29" i="17"/>
  <c r="AN48" i="26"/>
  <c r="L46" i="24"/>
  <c r="D48" i="24"/>
  <c r="D46" i="15"/>
  <c r="M31" i="25"/>
  <c r="M31" i="16" s="1"/>
  <c r="L31" i="15"/>
  <c r="J50" i="26"/>
  <c r="J45" i="17" s="1"/>
  <c r="H46" i="16"/>
  <c r="H48" i="25"/>
  <c r="AI50" i="26"/>
  <c r="AI45" i="17" s="1"/>
  <c r="AF48" i="26"/>
  <c r="AR50" i="26"/>
  <c r="AR45" i="17" s="1"/>
  <c r="K50" i="24" l="1"/>
  <c r="K50" i="15" s="1"/>
  <c r="K48" i="15"/>
  <c r="J50" i="24"/>
  <c r="J50" i="15" s="1"/>
  <c r="J48" i="15"/>
  <c r="D52" i="25"/>
  <c r="D52" i="16" s="1"/>
  <c r="D48" i="16"/>
  <c r="L34" i="15"/>
  <c r="M34" i="25"/>
  <c r="M34" i="16" s="1"/>
  <c r="G52" i="25"/>
  <c r="G52" i="16" s="1"/>
  <c r="G48" i="16"/>
  <c r="AM43" i="17"/>
  <c r="AM50" i="26"/>
  <c r="AM45" i="17" s="1"/>
  <c r="F48" i="15"/>
  <c r="F50" i="24"/>
  <c r="F50" i="15" s="1"/>
  <c r="G50" i="26"/>
  <c r="G45" i="17" s="1"/>
  <c r="G43" i="17"/>
  <c r="H48" i="15"/>
  <c r="H50" i="24"/>
  <c r="H50" i="15" s="1"/>
  <c r="J52" i="25"/>
  <c r="J52" i="16" s="1"/>
  <c r="J48" i="16"/>
  <c r="H50" i="26"/>
  <c r="H45" i="17" s="1"/>
  <c r="H43" i="17"/>
  <c r="K52" i="25"/>
  <c r="K52" i="16" s="1"/>
  <c r="K48" i="16"/>
  <c r="G48" i="15"/>
  <c r="G50" i="24"/>
  <c r="G50" i="15" s="1"/>
  <c r="AE50" i="26"/>
  <c r="AE45" i="17" s="1"/>
  <c r="AE43" i="17"/>
  <c r="I50" i="23"/>
  <c r="I50" i="14" s="1"/>
  <c r="I48" i="14"/>
  <c r="O43" i="17"/>
  <c r="O50" i="26"/>
  <c r="O45" i="17" s="1"/>
  <c r="P43" i="17"/>
  <c r="P50" i="26"/>
  <c r="P45" i="17" s="1"/>
  <c r="G48" i="14"/>
  <c r="G50" i="23"/>
  <c r="G50" i="14" s="1"/>
  <c r="I52" i="25"/>
  <c r="I52" i="16" s="1"/>
  <c r="I48" i="16"/>
  <c r="T50" i="26"/>
  <c r="T45" i="17" s="1"/>
  <c r="T43" i="17"/>
  <c r="L43" i="17"/>
  <c r="L50" i="26"/>
  <c r="L45" i="17" s="1"/>
  <c r="AL50" i="26"/>
  <c r="AL45" i="17" s="1"/>
  <c r="AL43" i="17"/>
  <c r="AF50" i="26"/>
  <c r="AF45" i="17" s="1"/>
  <c r="AF43" i="17"/>
  <c r="D48" i="15"/>
  <c r="D50" i="24"/>
  <c r="D50" i="15" s="1"/>
  <c r="L48" i="24"/>
  <c r="L46" i="15"/>
  <c r="H52" i="25"/>
  <c r="H52" i="16" s="1"/>
  <c r="H48" i="16"/>
  <c r="AN43" i="17"/>
  <c r="AN50" i="26"/>
  <c r="AN45" i="17" s="1"/>
  <c r="E48" i="15"/>
  <c r="E50" i="24"/>
  <c r="E50" i="15" s="1"/>
  <c r="M48" i="23"/>
  <c r="M46" i="14"/>
  <c r="M34" i="21"/>
  <c r="M34" i="12" s="1"/>
  <c r="M31" i="12"/>
  <c r="X50" i="26"/>
  <c r="X45" i="17" s="1"/>
  <c r="X43" i="17"/>
  <c r="D43" i="17"/>
  <c r="D50" i="26"/>
  <c r="D45" i="17" s="1"/>
  <c r="M50" i="23" l="1"/>
  <c r="M50" i="14" s="1"/>
  <c r="M48" i="14"/>
  <c r="L48" i="15"/>
  <c r="L50" i="24"/>
  <c r="L50" i="15" s="1"/>
  <c r="M48" i="25"/>
  <c r="M48" i="16" l="1"/>
  <c r="M52" i="25"/>
  <c r="M52" i="16" s="1"/>
</calcChain>
</file>

<file path=xl/sharedStrings.xml><?xml version="1.0" encoding="utf-8"?>
<sst xmlns="http://schemas.openxmlformats.org/spreadsheetml/2006/main" count="2091" uniqueCount="790">
  <si>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</si>
  <si>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</si>
  <si>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</si>
  <si>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</si>
  <si>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</si>
  <si>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</si>
  <si>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</si>
  <si>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</si>
  <si>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</si>
  <si>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</si>
  <si>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</si>
  <si>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</si>
  <si>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</si>
  <si>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</si>
  <si>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</si>
  <si>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</si>
  <si>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</si>
  <si>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</si>
  <si>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</si>
  <si>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</si>
  <si>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</si>
  <si>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</si>
  <si>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</si>
  <si>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</si>
  <si>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</si>
  <si>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</si>
  <si>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</si>
  <si>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</si>
  <si>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</si>
  <si>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</si>
  <si>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</si>
  <si>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</si>
  <si>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</si>
  <si>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</si>
  <si>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</si>
  <si>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</si>
  <si>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</si>
  <si>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</si>
  <si>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</si>
  <si>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</si>
  <si>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</si>
  <si>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</si>
  <si>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</si>
  <si>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</si>
  <si>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</si>
  <si>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</si>
  <si>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</si>
  <si>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</si>
  <si>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</si>
  <si>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</si>
  <si>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</si>
  <si>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</si>
  <si>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</si>
  <si>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</si>
  <si>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</si>
  <si>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</si>
  <si>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</si>
  <si>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</si>
  <si>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</si>
  <si>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</si>
  <si>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</si>
  <si>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</si>
  <si>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</si>
  <si>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</si>
  <si>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</si>
  <si>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</si>
  <si>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</si>
  <si>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</si>
  <si>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</si>
  <si>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</si>
  <si>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</si>
  <si>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</si>
  <si>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</si>
  <si>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</si>
  <si>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</si>
  <si>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</si>
  <si>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</si>
  <si>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</si>
  <si>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</si>
  <si>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</si>
  <si>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</si>
  <si>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</si>
  <si>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</si>
  <si>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</si>
  <si>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</si>
  <si>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</si>
  <si>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</si>
  <si>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</si>
  <si>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</si>
  <si>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</si>
  <si>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</si>
  <si>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</si>
  <si>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</si>
  <si>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</si>
  <si>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</si>
  <si>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</si>
  <si>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</si>
  <si>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</si>
  <si>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</si>
  <si>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</si>
  <si>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</si>
  <si>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</si>
  <si>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</si>
  <si>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</si>
  <si>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</si>
  <si>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</si>
  <si>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</si>
  <si>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</si>
  <si>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</si>
  <si>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</si>
  <si>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</si>
  <si>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</si>
  <si>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</si>
  <si>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</si>
  <si>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</si>
  <si>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</si>
  <si>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</si>
  <si>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</si>
  <si>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</si>
  <si>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</si>
  <si>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</si>
  <si>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</si>
  <si>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</si>
  <si>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</si>
  <si>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</si>
  <si>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</si>
  <si>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</si>
  <si>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</si>
  <si>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</si>
  <si>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</si>
  <si>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</si>
  <si>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</si>
  <si>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</si>
  <si>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</si>
  <si>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</si>
  <si>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</si>
  <si>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</si>
  <si>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</si>
  <si>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</si>
  <si>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</si>
  <si>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</si>
  <si>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</si>
  <si>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</si>
  <si>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</si>
  <si>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</si>
  <si>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</si>
  <si>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</si>
  <si>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</si>
  <si>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</si>
  <si>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</si>
  <si>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</si>
  <si>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</si>
  <si>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</si>
  <si>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</si>
  <si>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</si>
  <si>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</si>
  <si>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</si>
  <si>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</si>
  <si>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</si>
  <si>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</si>
  <si>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</si>
  <si>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</si>
  <si>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</si>
  <si>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</si>
  <si>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</si>
  <si>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</si>
  <si>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</si>
  <si>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</si>
  <si>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</si>
  <si>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</si>
  <si>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</si>
  <si>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</si>
  <si>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</si>
  <si>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</si>
  <si>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</si>
  <si>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</si>
  <si>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</si>
  <si>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</si>
  <si>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</si>
  <si>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</si>
  <si>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</si>
  <si>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</si>
  <si>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</si>
  <si>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</si>
  <si>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</si>
  <si>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</si>
  <si>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</si>
  <si>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</si>
  <si>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</si>
  <si>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</si>
  <si>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</si>
  <si>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</si>
  <si>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</si>
  <si>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</si>
  <si>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</si>
  <si>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</si>
  <si>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</si>
  <si>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</si>
  <si>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</si>
  <si>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</si>
  <si>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</si>
  <si>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</si>
  <si>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</si>
  <si>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</si>
  <si>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</si>
  <si>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</si>
  <si>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</si>
  <si>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</si>
  <si>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</si>
  <si>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</si>
  <si>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</si>
  <si>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</si>
  <si>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</si>
  <si>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</si>
  <si>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</si>
  <si>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</si>
  <si>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</si>
  <si>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</si>
  <si>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</si>
  <si>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</si>
  <si>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</si>
  <si>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</si>
  <si>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</si>
  <si>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</si>
  <si>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</si>
  <si>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</si>
  <si>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</si>
  <si>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</si>
  <si>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</si>
  <si>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</si>
  <si>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</si>
  <si>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</si>
  <si>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</si>
  <si>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</si>
  <si>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</si>
  <si>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</si>
  <si>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</si>
  <si>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</si>
  <si>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</si>
  <si>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</si>
  <si>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</si>
  <si>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</si>
  <si>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</si>
  <si>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</si>
  <si>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</si>
  <si>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</si>
  <si>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</si>
  <si>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</si>
  <si>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</si>
  <si>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</si>
  <si>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</si>
  <si>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</si>
  <si>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</si>
  <si>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</si>
  <si>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</si>
  <si>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</si>
  <si>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</si>
  <si>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</si>
  <si>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</si>
  <si>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</si>
  <si>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</si>
  <si>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</si>
  <si>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</si>
  <si>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</si>
  <si>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</si>
  <si>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</si>
  <si>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</si>
  <si>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</si>
  <si>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</si>
  <si>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</si>
  <si>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</si>
  <si>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</si>
  <si>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</si>
  <si>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</si>
  <si>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</si>
  <si>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</si>
  <si>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</si>
  <si>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</si>
  <si>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</si>
  <si>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</si>
  <si>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</si>
  <si>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</si>
  <si>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</si>
  <si>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</si>
  <si>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</si>
  <si>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</si>
  <si>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</si>
  <si>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</si>
  <si>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</si>
  <si>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</si>
  <si>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</si>
  <si>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</si>
  <si>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</si>
  <si>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</si>
  <si>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</si>
  <si>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</si>
  <si>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</si>
  <si>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</si>
  <si>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</si>
  <si>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</si>
  <si>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</si>
  <si>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</si>
  <si>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</si>
  <si>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</si>
  <si>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</si>
  <si>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</si>
  <si>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</si>
  <si>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</si>
  <si>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</si>
  <si>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</si>
  <si>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</si>
  <si>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</si>
  <si>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</si>
  <si>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</si>
  <si>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</si>
  <si>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</si>
  <si>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</si>
  <si>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</si>
  <si>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</si>
  <si>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</si>
  <si>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</si>
  <si>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</si>
  <si>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</si>
  <si>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</si>
  <si>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</si>
  <si>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</si>
  <si>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</si>
  <si>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</si>
  <si>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</si>
  <si>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</si>
  <si>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</si>
  <si>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</si>
  <si>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</si>
  <si>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</si>
  <si>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</si>
  <si>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1. Число рабочих дней отчетного периода (декабрь 2010)</t>
  </si>
  <si>
    <t>Структура оборота валют по кассовым сделкам и форвардным контрактам в декабре 2010года (млн.долл. США)</t>
  </si>
  <si>
    <t>Turnover in nominal or notional principal amounts in December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</si>
  <si>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</si>
  <si>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</si>
  <si>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</si>
  <si>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</si>
  <si>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</si>
  <si>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</si>
  <si>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</si>
  <si>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</si>
  <si>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</si>
  <si>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</si>
  <si>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</si>
  <si>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</si>
  <si>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</si>
  <si>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</si>
  <si>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</si>
  <si>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</si>
  <si>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</si>
  <si>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</si>
  <si>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</si>
  <si>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</si>
  <si>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</si>
  <si>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</si>
  <si>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</si>
  <si>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</si>
  <si>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</si>
  <si>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</si>
  <si>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</si>
  <si>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</si>
  <si>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</si>
  <si>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</si>
  <si>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</si>
  <si>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</si>
  <si>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</si>
  <si>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</si>
  <si>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</si>
  <si>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</si>
  <si>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</si>
  <si>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</si>
  <si>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</si>
  <si>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</si>
  <si>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</si>
  <si>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</si>
  <si>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</si>
  <si>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</si>
  <si>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</si>
  <si>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</si>
  <si>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</si>
  <si>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</si>
  <si>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</si>
  <si>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</si>
  <si>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</si>
  <si>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</si>
  <si>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</si>
  <si>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</si>
  <si>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</si>
  <si>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</si>
  <si>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</si>
  <si>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</si>
  <si>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</si>
  <si>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</si>
  <si>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</si>
  <si>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</si>
  <si>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</si>
  <si>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</si>
  <si>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</si>
  <si>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</si>
  <si>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</si>
  <si>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</si>
  <si>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</si>
  <si>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</si>
  <si>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</si>
  <si>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</si>
  <si>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</si>
  <si>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</si>
  <si>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</si>
  <si>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</si>
  <si>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</si>
  <si>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</si>
  <si>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</si>
  <si>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</si>
  <si>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</si>
  <si>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</si>
  <si>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</si>
  <si>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</si>
  <si>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</si>
  <si>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</si>
  <si>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</si>
  <si>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</si>
  <si>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</si>
  <si>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</si>
  <si>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</si>
  <si>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</si>
  <si>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</si>
  <si>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</si>
  <si>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</si>
  <si>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</si>
  <si>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</si>
  <si>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</si>
  <si>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</si>
  <si>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</si>
  <si>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</si>
  <si>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</si>
  <si>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</si>
  <si>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</si>
  <si>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</si>
  <si>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</si>
  <si>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</si>
  <si>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</si>
  <si>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</si>
  <si>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</si>
  <si>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</si>
  <si>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</si>
  <si>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</si>
  <si>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</si>
  <si>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</si>
  <si>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</si>
  <si>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</si>
  <si>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</si>
  <si>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</si>
  <si>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</si>
  <si>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</si>
  <si>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</si>
  <si>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</si>
  <si>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</si>
  <si>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</si>
  <si>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</si>
  <si>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</si>
  <si>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</si>
  <si>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</si>
  <si>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</si>
  <si>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</si>
  <si>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</si>
  <si>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</si>
  <si>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</si>
  <si>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</si>
  <si>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</si>
  <si>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</si>
  <si>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</si>
  <si>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</si>
  <si>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</si>
  <si>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</si>
  <si>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</si>
  <si>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</si>
  <si>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</si>
  <si>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</si>
  <si>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</si>
  <si>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</si>
  <si>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</si>
  <si>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</si>
  <si>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</si>
  <si>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</si>
  <si>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</si>
  <si>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</si>
  <si>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</si>
  <si>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</si>
  <si>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</si>
  <si>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</si>
  <si>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</si>
  <si>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</si>
  <si>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</si>
  <si>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2384</t>
  </si>
  <si>
    <t>ОАО БАНК "АЛЕМАР"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</si>
  <si>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</si>
  <si>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</si>
  <si>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</si>
  <si>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</si>
  <si>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</si>
  <si>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</si>
  <si>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</si>
  <si>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</si>
  <si>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</si>
  <si>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</si>
  <si>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</si>
  <si>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</si>
  <si>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</si>
  <si>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</si>
  <si>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</si>
  <si>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</si>
  <si>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</si>
  <si>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</si>
  <si>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</si>
  <si>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</si>
  <si>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</si>
  <si>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</si>
  <si>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</si>
  <si>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</si>
  <si>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</si>
  <si>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</si>
  <si>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</si>
  <si>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</si>
  <si>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</si>
  <si>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</si>
  <si>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</si>
  <si>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</si>
  <si>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</si>
  <si>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</si>
  <si>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</si>
  <si>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</si>
  <si>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</si>
  <si>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</si>
  <si>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</si>
  <si>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</si>
  <si>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</si>
  <si>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</si>
  <si>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</si>
  <si>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</si>
  <si>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</si>
  <si>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</si>
  <si>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</si>
  <si>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</si>
  <si>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</si>
  <si>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</si>
  <si>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</si>
  <si>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</si>
  <si>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</si>
  <si>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</si>
  <si>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</si>
  <si>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</si>
  <si>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</si>
  <si>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</si>
  <si>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</si>
  <si>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</si>
  <si>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</si>
  <si>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</si>
  <si>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</si>
  <si>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</si>
  <si>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</si>
  <si>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</si>
  <si>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</si>
  <si>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</si>
  <si>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</si>
  <si>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</si>
  <si>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</si>
  <si>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</si>
  <si>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</si>
  <si>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</si>
  <si>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</si>
  <si>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</si>
  <si>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</si>
  <si>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</si>
  <si>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</si>
  <si>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</si>
  <si>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</si>
  <si>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</si>
  <si>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</si>
  <si>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</si>
  <si>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</si>
  <si>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</si>
  <si>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</si>
  <si>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</si>
  <si>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</si>
  <si>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</si>
  <si>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</si>
  <si>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</si>
  <si>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</si>
  <si>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</si>
  <si>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</si>
  <si>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</si>
  <si>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</si>
  <si>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</si>
  <si>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</si>
  <si>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</si>
  <si>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</si>
  <si>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</si>
  <si>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</si>
  <si>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</si>
  <si>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</si>
  <si>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</si>
  <si>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</si>
  <si>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</si>
  <si>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</si>
  <si>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</si>
  <si>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</si>
  <si>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</si>
  <si>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</si>
  <si>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</si>
  <si>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</si>
  <si>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</si>
  <si>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</si>
  <si>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</si>
  <si>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</si>
  <si>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</si>
  <si>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ЗАО КБ "ИНКРЕДБАНК"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</si>
  <si>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</si>
  <si>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</si>
  <si>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</si>
  <si>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</si>
  <si>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</si>
  <si>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</si>
  <si>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</si>
  <si>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</si>
  <si>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</si>
  <si>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</si>
  <si>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</si>
  <si>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</si>
  <si>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</si>
  <si>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</si>
  <si>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</si>
  <si>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</si>
  <si>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</si>
  <si>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</si>
  <si>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</si>
  <si>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</si>
  <si>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</si>
  <si>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</si>
  <si>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</si>
  <si>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</si>
  <si>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</si>
  <si>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</si>
  <si>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</si>
  <si>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</si>
  <si>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</si>
  <si>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</si>
  <si>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</si>
  <si>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</si>
  <si>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</si>
  <si>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</si>
  <si>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</si>
  <si>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</si>
  <si>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</si>
  <si>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</si>
  <si>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</si>
  <si>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</si>
  <si>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</si>
  <si>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</si>
  <si>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</si>
  <si>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</si>
  <si>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</si>
  <si>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</si>
  <si>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</si>
  <si>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</si>
  <si>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</si>
  <si>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</si>
  <si>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</si>
  <si>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</si>
  <si>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</si>
  <si>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</si>
  <si>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</si>
  <si>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</si>
  <si>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</si>
  <si>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</si>
  <si>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</si>
  <si>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</si>
  <si>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</si>
  <si>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</si>
  <si>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</si>
  <si>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</si>
  <si>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</si>
  <si>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</si>
  <si>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</si>
  <si>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</si>
  <si>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</si>
  <si>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</si>
  <si>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</si>
  <si>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</si>
  <si>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</si>
  <si>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</si>
  <si>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ЮЖНАЯ АМЕРИКА</t>
  </si>
  <si>
    <t>СНГ</t>
  </si>
  <si>
    <t>КИПР</t>
  </si>
  <si>
    <t>СЕВЕРНАЯ АМЕРИКА</t>
  </si>
  <si>
    <t>АЗИЯ</t>
  </si>
  <si>
    <t>ЮЖНАЯ ЕВРОПА</t>
  </si>
  <si>
    <t>ВОСТОЧНАЯ ЕВРОПА</t>
  </si>
  <si>
    <t>АФРИКА</t>
  </si>
  <si>
    <t>НОВАЯ ЗЕЛАНДИЯ</t>
  </si>
  <si>
    <t>АВСТРИЯ</t>
  </si>
  <si>
    <t>БЕЛЬГИЯ</t>
  </si>
  <si>
    <t>ГЕРМАНИЯ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</si>
  <si>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</si>
  <si>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</si>
  <si>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</si>
  <si>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</si>
  <si>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</si>
  <si>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</si>
  <si>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</si>
  <si>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</si>
  <si>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</si>
  <si>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</si>
  <si>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</si>
  <si>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</si>
  <si>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</si>
  <si>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</si>
  <si>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</si>
  <si>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</si>
  <si>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</si>
  <si>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</si>
  <si>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</si>
  <si>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</si>
  <si>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</si>
  <si>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</si>
  <si>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</si>
  <si>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</si>
  <si>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</si>
  <si>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АРУБА</t>
  </si>
  <si>
    <t>ГВАДЕЛУПА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</si>
  <si>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</si>
  <si>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</si>
  <si>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</si>
  <si>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</si>
  <si>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</si>
  <si>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</si>
  <si>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</si>
  <si>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</si>
  <si>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</si>
  <si>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</si>
  <si>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</si>
  <si>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</si>
  <si>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</si>
  <si>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</si>
  <si>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</si>
  <si>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ИТАЛИЯ</t>
  </si>
  <si>
    <t>СЛОВЕНИЯ</t>
  </si>
  <si>
    <t>БОЛГАРИЯ</t>
  </si>
  <si>
    <t>ВЕНГРИЯ</t>
  </si>
  <si>
    <t>ПОЛЬША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</si>
  <si>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</si>
  <si>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</si>
  <si>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</si>
  <si>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ТУРЦИЯ</t>
  </si>
  <si>
    <t>ИРЛАНДИЯ</t>
  </si>
  <si>
    <t>ФРАНЦУЗСКАЯ ГВИАНА</t>
  </si>
  <si>
    <t>СЛОВАКИЯ</t>
  </si>
  <si>
    <t>ЧЕШСКАЯ РЕСПУБЛИКА</t>
  </si>
  <si>
    <t>АВСТРАЛИЯ</t>
  </si>
  <si>
    <t>НОРВЕГИЯ</t>
  </si>
  <si>
    <t>ИНДИЯ</t>
  </si>
  <si>
    <t>ИСПАНИЯ</t>
  </si>
  <si>
    <t>СЕРБИЯ</t>
  </si>
  <si>
    <t>ТЮМЕНСКАЯ ОБЛАСТЬ</t>
  </si>
  <si>
    <t>СМОЛЕНСКАЯ ОБЛАСТЬ</t>
  </si>
  <si>
    <t>РЕСПУБЛИКА ТАТАРСТАН</t>
  </si>
  <si>
    <t>КАЛУЖСКАЯ ОБЛАСТЬ</t>
  </si>
  <si>
    <t>РЕСПУБЛИКА ДАГЕСТАН</t>
  </si>
  <si>
    <t>ЧЕЛЯБИНСКАЯ ОБЛАСТЬ</t>
  </si>
  <si>
    <t>ЛЕНИНГРАДСКАЯ ОБЛАСТЬ</t>
  </si>
  <si>
    <t>ВОЛОГОДСКАЯ ОБЛАСТЬ</t>
  </si>
  <si>
    <t>ОРЕНБУРГСКАЯ ОБЛАСТЬ</t>
  </si>
  <si>
    <t>РЕСПУБЛИКА КОМИ</t>
  </si>
  <si>
    <t>ПЕРМСКИЙ КРАЙ</t>
  </si>
  <si>
    <t>КРАСНОДАРСКИЙ КРАЙ</t>
  </si>
  <si>
    <t>КИРОВСКАЯ ОБЛАСТЬ</t>
  </si>
  <si>
    <t>САРАТОВСКАЯ ОБЛАСТЬ</t>
  </si>
  <si>
    <t>ИРКУТСКАЯ ОБЛАСТЬ</t>
  </si>
  <si>
    <t>РЕСПУБЛИКА БАШКОРТОСТАН</t>
  </si>
  <si>
    <t>ИВАНОВСКАЯ ОБЛАСТЬ</t>
  </si>
  <si>
    <t>КАЛИНИНГРАДСКАЯ ОБЛАСТЬ</t>
  </si>
  <si>
    <t>РЕСПУБЛИКА САХА(ЯКУТИЯ)</t>
  </si>
  <si>
    <t>ОМСКАЯ ОБЛАСТЬ</t>
  </si>
  <si>
    <t>ТВЕРСКАЯ ОБЛАСТЬ</t>
  </si>
  <si>
    <t>БРЯНСКАЯ ОБЛАСТЬ</t>
  </si>
  <si>
    <t>КБ "МОСКОММЕРЦБАНК" (ОАО)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</si>
</sst>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6" fillId="0" borderId="0"/>
    <xf numFmtId="0" fontId="87" fillId="0" borderId="0"/>
    <xf numFmtId="9" fontId="1" fillId="0" borderId="0" applyFont="0" applyFill="0" applyBorder="0" applyAlignment="0" applyProtection="0"/>
  </cellStyleXfs>
  <cellXfs count="52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5" xfId="3" applyNumberFormat="1" applyFont="1" applyFill="1" applyBorder="1" applyAlignment="1" applyProtection="1">
      <alignment horizontal="center" vertical="center"/>
      <protection locked="0"/>
    </xf>
    <xf numFmtId="3" fontId="20" fillId="2" borderId="55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6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7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6" fillId="0" borderId="0" xfId="4"/>
    <xf numFmtId="9" fontId="86" fillId="0" borderId="0" xfId="6" applyFont="1" applyFill="1" applyBorder="1"/>
    <xf numFmtId="0" fontId="86" fillId="0" borderId="0" xfId="4" applyFill="1" applyBorder="1"/>
    <xf numFmtId="10" fontId="89" fillId="0" borderId="0" xfId="6" applyNumberFormat="1" applyFont="1" applyFill="1" applyBorder="1" applyAlignment="1">
      <alignment horizontal="right" wrapText="1"/>
    </xf>
    <xf numFmtId="0" fontId="89" fillId="0" borderId="0" xfId="5" applyFont="1" applyFill="1" applyBorder="1" applyAlignment="1">
      <alignment horizontal="left" wrapText="1"/>
    </xf>
    <xf numFmtId="9" fontId="89" fillId="0" borderId="0" xfId="6" applyFont="1" applyFill="1" applyBorder="1" applyAlignment="1">
      <alignment horizontal="right" wrapText="1"/>
    </xf>
    <xf numFmtId="9" fontId="89" fillId="0" borderId="8" xfId="6" applyFont="1" applyFill="1" applyBorder="1" applyAlignment="1">
      <alignment horizontal="center"/>
    </xf>
    <xf numFmtId="0" fontId="89" fillId="0" borderId="8" xfId="5" applyFont="1" applyFill="1" applyBorder="1" applyAlignment="1">
      <alignment horizontal="center"/>
    </xf>
    <xf numFmtId="10" fontId="86" fillId="0" borderId="0" xfId="6" applyNumberFormat="1" applyFont="1" applyFill="1" applyBorder="1"/>
    <xf numFmtId="10" fontId="89" fillId="0" borderId="8" xfId="6" applyNumberFormat="1" applyFont="1" applyFill="1" applyBorder="1" applyAlignment="1">
      <alignment horizontal="center"/>
    </xf>
    <xf numFmtId="9" fontId="88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59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0" xfId="2" applyFont="1" applyFill="1" applyBorder="1" applyAlignment="1">
      <alignment horizontal="center" vertical="center" wrapText="1"/>
    </xf>
    <xf numFmtId="0" fontId="28" fillId="2" borderId="61" xfId="2" applyFill="1" applyBorder="1" applyAlignment="1">
      <alignment vertical="center"/>
    </xf>
    <xf numFmtId="0" fontId="33" fillId="2" borderId="62" xfId="2" applyFont="1" applyFill="1" applyBorder="1" applyAlignment="1">
      <alignment horizontal="center" vertical="center" wrapText="1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59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2943747192644068"/>
          <c:w val="0.71033579867147512"/>
          <c:h val="0.52813908632124074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6E-40DF-80AE-7C8760522FE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6E-40DF-80AE-7C8760522FE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6E-40DF-80AE-7C8760522FE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6E-40DF-80AE-7C8760522FE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26E-40DF-80AE-7C8760522FE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6E-40DF-80AE-7C8760522FE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26E-40DF-80AE-7C8760522FE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26E-40DF-80AE-7C8760522FE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26E-40DF-80AE-7C8760522FE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26E-40DF-80AE-7C8760522FE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26E-40DF-80AE-7C8760522FE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26E-40DF-80AE-7C8760522FE3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26E-40DF-80AE-7C8760522FE3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26E-40DF-80AE-7C8760522FE3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26E-40DF-80AE-7C8760522FE3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26E-40DF-80AE-7C8760522FE3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26E-40DF-80AE-7C8760522FE3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26E-40DF-80AE-7C8760522FE3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26E-40DF-80AE-7C8760522FE3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26E-40DF-80AE-7C8760522FE3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26E-40DF-80AE-7C8760522FE3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26E-40DF-80AE-7C8760522FE3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26E-40DF-80AE-7C8760522FE3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26E-40DF-80AE-7C8760522FE3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B26E-40DF-80AE-7C8760522FE3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26E-40DF-80AE-7C8760522FE3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B26E-40DF-80AE-7C8760522FE3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26E-40DF-80AE-7C8760522FE3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B26E-40DF-80AE-7C8760522FE3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26E-40DF-80AE-7C8760522FE3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B26E-40DF-80AE-7C8760522FE3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26E-40DF-80AE-7C8760522FE3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B26E-40DF-80AE-7C8760522FE3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26E-40DF-80AE-7C8760522FE3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B26E-40DF-80AE-7C8760522FE3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B26E-40DF-80AE-7C8760522FE3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B26E-40DF-80AE-7C8760522FE3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B26E-40DF-80AE-7C8760522FE3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B26E-40DF-80AE-7C8760522FE3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B26E-40DF-80AE-7C8760522FE3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B26E-40DF-80AE-7C8760522FE3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B26E-40DF-80AE-7C8760522FE3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B26E-40DF-80AE-7C8760522FE3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B26E-40DF-80AE-7C8760522FE3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B26E-40DF-80AE-7C8760522FE3}"/>
              </c:ext>
            </c:extLst>
          </c:dPt>
          <c:cat>
            <c:strRef>
              <c:f>'Geo6'!$B$4:$B$72</c:f>
              <c:strCache>
                <c:ptCount val="45"/>
                <c:pt idx="0">
                  <c:v>Г МОСКВА</c:v>
                </c:pt>
                <c:pt idx="1">
                  <c:v>Г САНКТ-ПЕТЕРБУРГ</c:v>
                </c:pt>
                <c:pt idx="2">
                  <c:v>КАЛУЖСКАЯ ОБЛАСТЬ</c:v>
                </c:pt>
                <c:pt idx="3">
                  <c:v>ЛЕНИНГРАДСКАЯ ОБЛАСТЬ</c:v>
                </c:pt>
                <c:pt idx="4">
                  <c:v>СВЕРДЛОВСКАЯ ОБЛАСТЬ</c:v>
                </c:pt>
                <c:pt idx="5">
                  <c:v>РЕСПУБЛИКА ТАТАРСТАН</c:v>
                </c:pt>
                <c:pt idx="6">
                  <c:v>ЧЕЛЯБИНСКАЯ ОБЛАСТЬ</c:v>
                </c:pt>
                <c:pt idx="7">
                  <c:v>САМАРСКАЯ ОБЛАСТЬ</c:v>
                </c:pt>
                <c:pt idx="8">
                  <c:v>НИЖЕГОРОДСКАЯ ОБЛАСТЬ</c:v>
                </c:pt>
                <c:pt idx="9">
                  <c:v>ВОЛОГОДСКАЯ ОБЛАСТЬ</c:v>
                </c:pt>
                <c:pt idx="10">
                  <c:v>АМУРСКАЯ ОБЛАСТЬ</c:v>
                </c:pt>
                <c:pt idx="11">
                  <c:v>ТЮМЕНСКАЯ ОБЛАСТЬ</c:v>
                </c:pt>
                <c:pt idx="12">
                  <c:v>РЯЗАНСКАЯ ОБЛАСТЬ</c:v>
                </c:pt>
                <c:pt idx="13">
                  <c:v>ОРЕНБУРГСКАЯ ОБЛАСТЬ</c:v>
                </c:pt>
                <c:pt idx="14">
                  <c:v>НОВОСИБИРСКАЯ ОБЛАСТЬ</c:v>
                </c:pt>
                <c:pt idx="15">
                  <c:v>ОМСКАЯ ОБЛАСТЬ</c:v>
                </c:pt>
                <c:pt idx="16">
                  <c:v>РЕСПУБЛИКА БАШКОРТОСТАН</c:v>
                </c:pt>
                <c:pt idx="17">
                  <c:v>РОСТОВСКАЯ ОБЛАСТЬ</c:v>
                </c:pt>
                <c:pt idx="18">
                  <c:v>КИРОВСКАЯ ОБЛАСТЬ</c:v>
                </c:pt>
                <c:pt idx="19">
                  <c:v>РЕСПУБЛИКА ХАКАСИЯ</c:v>
                </c:pt>
                <c:pt idx="20">
                  <c:v>ПРИМОРСКИЙ КРАЙ</c:v>
                </c:pt>
                <c:pt idx="21">
                  <c:v>ЛИПЕЦКАЯ ОБЛАСТЬ</c:v>
                </c:pt>
                <c:pt idx="22">
                  <c:v>ПЕРМСКИЙ КРАЙ</c:v>
                </c:pt>
                <c:pt idx="23">
                  <c:v>СТАВРОПОЛЬСКИЙ КРАЙ</c:v>
                </c:pt>
                <c:pt idx="24">
                  <c:v>РЕСПУБЛИКА ДАГЕСТАН</c:v>
                </c:pt>
                <c:pt idx="25">
                  <c:v>САРАТОВСКАЯ ОБЛАСТЬ</c:v>
                </c:pt>
                <c:pt idx="26">
                  <c:v>КРАСНОДАРСКИЙ КРАЙ</c:v>
                </c:pt>
                <c:pt idx="27">
                  <c:v>КАБАРДИНО-БАЛКАРСКАЯ РЕСПУБЛИКА</c:v>
                </c:pt>
                <c:pt idx="28">
                  <c:v>КАЛИНИНГРАДСКАЯ ОБЛАСТЬ</c:v>
                </c:pt>
                <c:pt idx="29">
                  <c:v>УДМУРТСКАЯ РЕСПУБЛИКА</c:v>
                </c:pt>
                <c:pt idx="30">
                  <c:v>ПСКОВСКАЯ ОБЛАСТЬ</c:v>
                </c:pt>
                <c:pt idx="31">
                  <c:v>ИВАНОВСКАЯ ОБЛАСТЬ</c:v>
                </c:pt>
                <c:pt idx="32">
                  <c:v>РЕСПУБЛИКА МОРДОВИЯ</c:v>
                </c:pt>
                <c:pt idx="33">
                  <c:v>ИРКУТСКАЯ ОБЛАСТЬ</c:v>
                </c:pt>
                <c:pt idx="34">
                  <c:v>УЛЬЯНОВСКАЯ ОБЛАСТЬ</c:v>
                </c:pt>
                <c:pt idx="35">
                  <c:v>КУРСКАЯ ОБЛАСТЬ</c:v>
                </c:pt>
                <c:pt idx="36">
                  <c:v>ТУЛЬСКАЯ ОБЛАСТЬ</c:v>
                </c:pt>
                <c:pt idx="37">
                  <c:v>РЕСПУБЛИКА КОМИ</c:v>
                </c:pt>
                <c:pt idx="38">
                  <c:v>САХАЛИНСКАЯ ОБЛАСТЬ</c:v>
                </c:pt>
                <c:pt idx="39">
                  <c:v>РЕСПУБЛИКА СЕВЕРНАЯ ОСЕТИЯ-АЛАНИЯ</c:v>
                </c:pt>
                <c:pt idx="40">
                  <c:v>АЛТАЙСКИЙ КРАЙ</c:v>
                </c:pt>
                <c:pt idx="41">
                  <c:v>ЧУВАШСКАЯ РЕСПУБЛИКА</c:v>
                </c:pt>
                <c:pt idx="42">
                  <c:v>СМОЛЕНСКАЯ ОБЛАСТЬ</c:v>
                </c:pt>
                <c:pt idx="43">
                  <c:v>БЕЛГОРОДСКАЯ ОБЛАСТЬ</c:v>
                </c:pt>
                <c:pt idx="44">
                  <c:v>КРАСНОЯРСКИЙ КРАЙ</c:v>
                </c:pt>
              </c:strCache>
            </c:strRef>
          </c:cat>
          <c:val>
            <c:numRef>
              <c:f>'Geo6'!$A$4:$A$72</c:f>
              <c:numCache>
                <c:formatCode>0.00%</c:formatCode>
                <c:ptCount val="45"/>
                <c:pt idx="0">
                  <c:v>0.92767885446248988</c:v>
                </c:pt>
                <c:pt idx="1">
                  <c:v>1.9600839022643715E-2</c:v>
                </c:pt>
                <c:pt idx="2">
                  <c:v>1.6600145209090811E-2</c:v>
                </c:pt>
                <c:pt idx="3">
                  <c:v>5.3559905046333756E-3</c:v>
                </c:pt>
                <c:pt idx="4">
                  <c:v>5.2983156739883986E-3</c:v>
                </c:pt>
                <c:pt idx="5">
                  <c:v>3.8688940586179238E-3</c:v>
                </c:pt>
                <c:pt idx="6">
                  <c:v>3.1310098121116003E-3</c:v>
                </c:pt>
                <c:pt idx="7">
                  <c:v>2.7752581910960596E-3</c:v>
                </c:pt>
                <c:pt idx="8">
                  <c:v>1.2104477920371203E-3</c:v>
                </c:pt>
                <c:pt idx="9">
                  <c:v>1.0875268869049487E-3</c:v>
                </c:pt>
                <c:pt idx="10">
                  <c:v>1.0715754354460858E-3</c:v>
                </c:pt>
                <c:pt idx="11">
                  <c:v>1.0090826831995262E-3</c:v>
                </c:pt>
                <c:pt idx="12">
                  <c:v>9.1229670083202452E-4</c:v>
                </c:pt>
                <c:pt idx="13">
                  <c:v>8.7309367320273707E-4</c:v>
                </c:pt>
                <c:pt idx="14">
                  <c:v>8.0082460719590185E-4</c:v>
                </c:pt>
                <c:pt idx="15">
                  <c:v>7.9903672929452813E-4</c:v>
                </c:pt>
                <c:pt idx="16">
                  <c:v>6.7000336789838468E-4</c:v>
                </c:pt>
                <c:pt idx="17">
                  <c:v>5.8644142318777838E-4</c:v>
                </c:pt>
                <c:pt idx="18">
                  <c:v>5.6261498318097415E-4</c:v>
                </c:pt>
                <c:pt idx="19">
                  <c:v>5.1356144328802244E-4</c:v>
                </c:pt>
                <c:pt idx="20">
                  <c:v>4.835988796305294E-4</c:v>
                </c:pt>
                <c:pt idx="21">
                  <c:v>4.6333859014416296E-4</c:v>
                </c:pt>
                <c:pt idx="22">
                  <c:v>4.2977176303430855E-4</c:v>
                </c:pt>
                <c:pt idx="23">
                  <c:v>3.7620717637446076E-4</c:v>
                </c:pt>
                <c:pt idx="24">
                  <c:v>3.6792736222707222E-4</c:v>
                </c:pt>
                <c:pt idx="25">
                  <c:v>3.6237324633019467E-4</c:v>
                </c:pt>
                <c:pt idx="26">
                  <c:v>3.1471375452107999E-4</c:v>
                </c:pt>
                <c:pt idx="27">
                  <c:v>2.9271699769586391E-4</c:v>
                </c:pt>
                <c:pt idx="28">
                  <c:v>2.7764475431918672E-4</c:v>
                </c:pt>
                <c:pt idx="29">
                  <c:v>2.2462923742714471E-4</c:v>
                </c:pt>
                <c:pt idx="30">
                  <c:v>2.0210944267210921E-4</c:v>
                </c:pt>
                <c:pt idx="31">
                  <c:v>1.7829934494827891E-4</c:v>
                </c:pt>
                <c:pt idx="32">
                  <c:v>1.4730133522874683E-4</c:v>
                </c:pt>
                <c:pt idx="33">
                  <c:v>1.1692747864379215E-4</c:v>
                </c:pt>
                <c:pt idx="34">
                  <c:v>1.1535255244561188E-4</c:v>
                </c:pt>
                <c:pt idx="35">
                  <c:v>1.1072418001756965E-4</c:v>
                </c:pt>
                <c:pt idx="36">
                  <c:v>1.0440788915298349E-4</c:v>
                </c:pt>
                <c:pt idx="37">
                  <c:v>1.0396100726105651E-4</c:v>
                </c:pt>
                <c:pt idx="38">
                  <c:v>1.0341714193461473E-4</c:v>
                </c:pt>
                <c:pt idx="39">
                  <c:v>9.8018892013800954E-5</c:v>
                </c:pt>
                <c:pt idx="40">
                  <c:v>9.3990189092295099E-5</c:v>
                </c:pt>
                <c:pt idx="41">
                  <c:v>8.4366411332415257E-5</c:v>
                </c:pt>
                <c:pt idx="42">
                  <c:v>7.0813643317228821E-5</c:v>
                </c:pt>
                <c:pt idx="43">
                  <c:v>6.7652618166281369E-5</c:v>
                </c:pt>
                <c:pt idx="44">
                  <c:v>6.458990133713091E-5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26E-40DF-80AE-7C8760522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238116627473776"/>
          <c:w val="0.26346471221216594"/>
          <c:h val="0.595238724337464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212578199739302E-2"/>
          <c:y val="6.9364292367180669E-2"/>
          <c:w val="0.64046670372018244"/>
          <c:h val="0.84778579559887479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19-43C5-8749-7D084F9611D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19-43C5-8749-7D084F9611D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19-43C5-8749-7D084F9611D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19-43C5-8749-7D084F9611D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519-43C5-8749-7D084F9611D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19-43C5-8749-7D084F9611D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519-43C5-8749-7D084F9611D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519-43C5-8749-7D084F9611D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519-43C5-8749-7D084F9611D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519-43C5-8749-7D084F9611D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519-43C5-8749-7D084F9611D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519-43C5-8749-7D084F9611D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519-43C5-8749-7D084F9611D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519-43C5-8749-7D084F9611D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519-43C5-8749-7D084F9611D4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519-43C5-8749-7D084F9611D4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519-43C5-8749-7D084F9611D4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519-43C5-8749-7D084F9611D4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519-43C5-8749-7D084F9611D4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519-43C5-8749-7D084F9611D4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519-43C5-8749-7D084F9611D4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519-43C5-8749-7D084F9611D4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519-43C5-8749-7D084F9611D4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519-43C5-8749-7D084F9611D4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1519-43C5-8749-7D084F9611D4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519-43C5-8749-7D084F9611D4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1519-43C5-8749-7D084F9611D4}"/>
              </c:ext>
            </c:extLst>
          </c:dPt>
          <c:cat>
            <c:strRef>
              <c:f>'Geo5'!$B$4:$B$72</c:f>
              <c:strCache>
                <c:ptCount val="27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НОВОСИБИРСКАЯ ОБЛАСТЬ</c:v>
                </c:pt>
                <c:pt idx="4">
                  <c:v>СМОЛЕНСКАЯ ОБЛАСТЬ</c:v>
                </c:pt>
                <c:pt idx="5">
                  <c:v>РЕСПУБЛИКА ТАТАРСТАН</c:v>
                </c:pt>
                <c:pt idx="6">
                  <c:v>СВЕРДЛОВСКАЯ ОБЛАСТЬ</c:v>
                </c:pt>
                <c:pt idx="7">
                  <c:v>КАЛУЖСКАЯ ОБЛАСТЬ</c:v>
                </c:pt>
                <c:pt idx="8">
                  <c:v>РЕСПУБЛИКА ДАГЕСТАН</c:v>
                </c:pt>
                <c:pt idx="9">
                  <c:v>ЧЕЛЯБИНСКАЯ ОБЛАСТЬ</c:v>
                </c:pt>
                <c:pt idx="10">
                  <c:v>ПРИМОРСКИЙ КРАЙ</c:v>
                </c:pt>
                <c:pt idx="11">
                  <c:v>РОСТОВСКАЯ ОБЛАСТЬ</c:v>
                </c:pt>
                <c:pt idx="12">
                  <c:v>ЛЕНИНГРАДСКАЯ ОБЛАСТЬ</c:v>
                </c:pt>
                <c:pt idx="13">
                  <c:v>АМУРСКАЯ ОБЛАСТЬ</c:v>
                </c:pt>
                <c:pt idx="14">
                  <c:v>ВОЛОГОДСКАЯ ОБЛАСТЬ</c:v>
                </c:pt>
                <c:pt idx="15">
                  <c:v>САМАРСКАЯ ОБЛАСТЬ</c:v>
                </c:pt>
                <c:pt idx="16">
                  <c:v>ОРЕНБУРГСКАЯ ОБЛАСТЬ</c:v>
                </c:pt>
                <c:pt idx="17">
                  <c:v>ХАБАРОВСКИЙ КРАЙ</c:v>
                </c:pt>
                <c:pt idx="18">
                  <c:v>РЕСПУБЛИКА КОМИ</c:v>
                </c:pt>
                <c:pt idx="19">
                  <c:v>ПЕРМСКИЙ КРАЙ</c:v>
                </c:pt>
                <c:pt idx="20">
                  <c:v>РЕСПУБЛИКА МОРДОВИЯ</c:v>
                </c:pt>
                <c:pt idx="21">
                  <c:v>КРАСНОДАРСКИЙ КРАЙ</c:v>
                </c:pt>
                <c:pt idx="22">
                  <c:v>УДМУРТСКАЯ РЕСПУБЛИКА</c:v>
                </c:pt>
                <c:pt idx="23">
                  <c:v>КИРОВСКАЯ ОБЛАСТЬ</c:v>
                </c:pt>
                <c:pt idx="24">
                  <c:v>САРАТОВСКАЯ ОБЛАСТЬ</c:v>
                </c:pt>
                <c:pt idx="25">
                  <c:v>СТАВРОПОЛЬСКИЙ КРАЙ</c:v>
                </c:pt>
                <c:pt idx="26">
                  <c:v>НИЖЕГОРОДСКАЯ ОБЛАСТЬ</c:v>
                </c:pt>
              </c:strCache>
            </c:strRef>
          </c:cat>
          <c:val>
            <c:numRef>
              <c:f>'Geo5'!$A$4:$A$72</c:f>
              <c:numCache>
                <c:formatCode>0.00%</c:formatCode>
                <c:ptCount val="27"/>
                <c:pt idx="0">
                  <c:v>0.93490337862982009</c:v>
                </c:pt>
                <c:pt idx="1">
                  <c:v>3.9836705896399462E-2</c:v>
                </c:pt>
                <c:pt idx="2">
                  <c:v>1.2374385585361214E-2</c:v>
                </c:pt>
                <c:pt idx="3">
                  <c:v>3.9841658939227202E-3</c:v>
                </c:pt>
                <c:pt idx="4">
                  <c:v>1.1521130912951212E-3</c:v>
                </c:pt>
                <c:pt idx="5">
                  <c:v>9.839262070169409E-4</c:v>
                </c:pt>
                <c:pt idx="6">
                  <c:v>9.6064469878028328E-4</c:v>
                </c:pt>
                <c:pt idx="7">
                  <c:v>8.2759353716337341E-4</c:v>
                </c:pt>
                <c:pt idx="8">
                  <c:v>6.4435787383220172E-4</c:v>
                </c:pt>
                <c:pt idx="9">
                  <c:v>5.5560930117932463E-4</c:v>
                </c:pt>
                <c:pt idx="10">
                  <c:v>4.5064248663739039E-4</c:v>
                </c:pt>
                <c:pt idx="11">
                  <c:v>4.3380625611372822E-4</c:v>
                </c:pt>
                <c:pt idx="12">
                  <c:v>4.050138109771013E-4</c:v>
                </c:pt>
                <c:pt idx="13">
                  <c:v>3.7949536261690177E-4</c:v>
                </c:pt>
                <c:pt idx="14">
                  <c:v>3.2971863112913425E-4</c:v>
                </c:pt>
                <c:pt idx="15">
                  <c:v>2.836425657868055E-4</c:v>
                </c:pt>
                <c:pt idx="16">
                  <c:v>1.7784882066305933E-4</c:v>
                </c:pt>
                <c:pt idx="17">
                  <c:v>1.0627663224123529E-4</c:v>
                </c:pt>
                <c:pt idx="18">
                  <c:v>1.0114720818925041E-4</c:v>
                </c:pt>
                <c:pt idx="19">
                  <c:v>9.8110433156440533E-5</c:v>
                </c:pt>
                <c:pt idx="20">
                  <c:v>7.9841870138499336E-5</c:v>
                </c:pt>
                <c:pt idx="21">
                  <c:v>6.7784509218026266E-5</c:v>
                </c:pt>
                <c:pt idx="22">
                  <c:v>6.739692011939382E-5</c:v>
                </c:pt>
                <c:pt idx="23">
                  <c:v>6.6158078310600286E-5</c:v>
                </c:pt>
                <c:pt idx="24">
                  <c:v>6.0083598955556018E-5</c:v>
                </c:pt>
                <c:pt idx="25">
                  <c:v>5.7456105911751022E-5</c:v>
                </c:pt>
                <c:pt idx="26">
                  <c:v>5.2424956840523919E-5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519-43C5-8749-7D084F961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F2-462F-AF38-09A8F5D7255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F2-462F-AF38-09A8F5D7255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F2-462F-AF38-09A8F5D7255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F2-462F-AF38-09A8F5D7255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F2-462F-AF38-09A8F5D7255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F2-462F-AF38-09A8F5D7255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7F2-462F-AF38-09A8F5D7255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7F2-462F-AF38-09A8F5D7255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7F2-462F-AF38-09A8F5D7255C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ЮЖНАЯ ЕВРОПА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ЮЖНАЯ АМЕРИКА</c:v>
                </c:pt>
                <c:pt idx="7">
                  <c:v>НОВАЯ ЗЕЛАНДИЯ</c:v>
                </c:pt>
                <c:pt idx="8">
                  <c:v>АЗИЯ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0.8111038388913937</c:v>
                </c:pt>
                <c:pt idx="1">
                  <c:v>9.5087547280890264E-2</c:v>
                </c:pt>
                <c:pt idx="2">
                  <c:v>6.3146392315969788E-2</c:v>
                </c:pt>
                <c:pt idx="3">
                  <c:v>1.137569254019331E-2</c:v>
                </c:pt>
                <c:pt idx="4">
                  <c:v>1.0836072318912222E-2</c:v>
                </c:pt>
                <c:pt idx="5">
                  <c:v>4.2387563000853843E-3</c:v>
                </c:pt>
                <c:pt idx="6">
                  <c:v>2.1712759082398933E-3</c:v>
                </c:pt>
                <c:pt idx="7">
                  <c:v>1.7558402548506088E-3</c:v>
                </c:pt>
                <c:pt idx="8">
                  <c:v>2.8457555018472354E-4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F2-462F-AF38-09A8F5D72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97-47A5-A03C-2A9AA22D3DC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97-47A5-A03C-2A9AA22D3DC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697-47A5-A03C-2A9AA22D3DC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97-47A5-A03C-2A9AA22D3DC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697-47A5-A03C-2A9AA22D3DC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97-47A5-A03C-2A9AA22D3DC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697-47A5-A03C-2A9AA22D3DC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97-47A5-A03C-2A9AA22D3DC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697-47A5-A03C-2A9AA22D3DC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697-47A5-A03C-2A9AA22D3DC4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ЮЖНАЯ АМЕРИКА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АВСТРАЛИЯ</c:v>
                </c:pt>
                <c:pt idx="8">
                  <c:v>КИПР</c:v>
                </c:pt>
                <c:pt idx="9">
                  <c:v>НОВАЯ ЗЕЛАНДИЯ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0.88072965763383648</c:v>
                </c:pt>
                <c:pt idx="1">
                  <c:v>5.7619047864100492E-2</c:v>
                </c:pt>
                <c:pt idx="2">
                  <c:v>3.5146606120982207E-2</c:v>
                </c:pt>
                <c:pt idx="3">
                  <c:v>1.1225003556477481E-2</c:v>
                </c:pt>
                <c:pt idx="4">
                  <c:v>8.3618814220602113E-3</c:v>
                </c:pt>
                <c:pt idx="5">
                  <c:v>3.5642866416363329E-3</c:v>
                </c:pt>
                <c:pt idx="6">
                  <c:v>3.3216078122808158E-3</c:v>
                </c:pt>
                <c:pt idx="7">
                  <c:v>1.477812755178585E-5</c:v>
                </c:pt>
                <c:pt idx="8">
                  <c:v>1.2978972065961934E-5</c:v>
                </c:pt>
                <c:pt idx="9">
                  <c:v>4.1666873908763162E-6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97-47A5-A03C-2A9AA22D3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01-482A-A8D6-6FF83C6422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01-482A-A8D6-6FF83C6422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901-482A-A8D6-6FF83C6422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01-482A-A8D6-6FF83C64221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901-482A-A8D6-6FF83C64221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01-482A-A8D6-6FF83C64221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901-482A-A8D6-6FF83C64221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01-482A-A8D6-6FF83C64221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901-482A-A8D6-6FF83C64221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901-482A-A8D6-6FF83C642212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КИПР</c:v>
                </c:pt>
                <c:pt idx="5">
                  <c:v>ВОСТОЧНАЯ ЕВРОПА</c:v>
                </c:pt>
                <c:pt idx="6">
                  <c:v>СЕВЕРНАЯ АМЕРИКА</c:v>
                </c:pt>
                <c:pt idx="7">
                  <c:v>ЮЖНАЯ ЕВРОПА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0.88367042375557514</c:v>
                </c:pt>
                <c:pt idx="1">
                  <c:v>6.4021445187476864E-2</c:v>
                </c:pt>
                <c:pt idx="2">
                  <c:v>2.2373860197601084E-2</c:v>
                </c:pt>
                <c:pt idx="3">
                  <c:v>1.486317202376166E-2</c:v>
                </c:pt>
                <c:pt idx="4">
                  <c:v>4.9411140591891708E-3</c:v>
                </c:pt>
                <c:pt idx="5">
                  <c:v>4.2636722170076267E-3</c:v>
                </c:pt>
                <c:pt idx="6">
                  <c:v>3.6025486823721754E-3</c:v>
                </c:pt>
                <c:pt idx="7">
                  <c:v>1.590678118012105E-3</c:v>
                </c:pt>
                <c:pt idx="8">
                  <c:v>6.6753752673356654E-4</c:v>
                </c:pt>
                <c:pt idx="9">
                  <c:v>5.5436482734921624E-6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01-482A-A8D6-6FF83C642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9D-4B25-9222-376FDCB5C8B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9D-4B25-9222-376FDCB5C8B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D9D-4B25-9222-376FDCB5C8B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9D-4B25-9222-376FDCB5C8B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D9D-4B25-9222-376FDCB5C8B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9D-4B25-9222-376FDCB5C8B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D9D-4B25-9222-376FDCB5C8B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D9D-4B25-9222-376FDCB5C8B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D9D-4B25-9222-376FDCB5C8B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D9D-4B25-9222-376FDCB5C8B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D9D-4B25-9222-376FDCB5C8BE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  <c:pt idx="10">
                  <c:v>НОВАЯ ЗЕЛАНДИЯ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0.77885611398454702</c:v>
                </c:pt>
                <c:pt idx="1">
                  <c:v>0.10580755851844402</c:v>
                </c:pt>
                <c:pt idx="2">
                  <c:v>5.4348518598909649E-2</c:v>
                </c:pt>
                <c:pt idx="3">
                  <c:v>3.9418421838128097E-2</c:v>
                </c:pt>
                <c:pt idx="4">
                  <c:v>1.0650719908748017E-2</c:v>
                </c:pt>
                <c:pt idx="5">
                  <c:v>8.9317820533438286E-3</c:v>
                </c:pt>
                <c:pt idx="6">
                  <c:v>1.3313630260553889E-3</c:v>
                </c:pt>
                <c:pt idx="7">
                  <c:v>4.1748900066545597E-4</c:v>
                </c:pt>
                <c:pt idx="8">
                  <c:v>1.7223844268702109E-4</c:v>
                </c:pt>
                <c:pt idx="9">
                  <c:v>3.3520631800519187E-5</c:v>
                </c:pt>
                <c:pt idx="10">
                  <c:v>3.2279781910539937E-5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D9D-4B25-9222-376FDCB5C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2" bestFit="1" customWidth="1"/>
    <col min="2" max="2" width="37" style="466" customWidth="1"/>
    <col min="3" max="16384" width="9.140625" style="464"/>
  </cols>
  <sheetData>
    <row r="1" spans="1:13" ht="40.5" customHeight="1">
      <c r="A1" s="474" t="s">
        <v>286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</row>
    <row r="3" spans="1:13" ht="15" customHeight="1">
      <c r="A3" s="473" t="s">
        <v>284</v>
      </c>
      <c r="B3" s="471" t="s">
        <v>285</v>
      </c>
    </row>
    <row r="4" spans="1:13" ht="15" customHeight="1">
      <c r="A4" s="467">
        <v>0.92767885446248988</v>
      </c>
      <c r="B4" s="468" t="s">
        <v>340</v>
      </c>
    </row>
    <row r="5" spans="1:13" ht="15" customHeight="1">
      <c r="A5" s="467">
        <v>1.9600839022643715E-2</v>
      </c>
      <c r="B5" s="468" t="s">
        <v>348</v>
      </c>
    </row>
    <row r="6" spans="1:13" ht="15" customHeight="1">
      <c r="A6" s="467">
        <v>1.6600145209090811E-2</v>
      </c>
      <c r="B6" s="468" t="s">
        <v>770</v>
      </c>
    </row>
    <row r="7" spans="1:13" ht="15" customHeight="1">
      <c r="A7" s="467">
        <v>5.3559905046333756E-3</v>
      </c>
      <c r="B7" s="468" t="s">
        <v>773</v>
      </c>
    </row>
    <row r="8" spans="1:13" ht="15" customHeight="1">
      <c r="A8" s="467">
        <v>5.2983156739883986E-3</v>
      </c>
      <c r="B8" s="468" t="s">
        <v>351</v>
      </c>
    </row>
    <row r="9" spans="1:13" ht="15" customHeight="1">
      <c r="A9" s="467">
        <v>3.8688940586179238E-3</v>
      </c>
      <c r="B9" s="468" t="s">
        <v>769</v>
      </c>
    </row>
    <row r="10" spans="1:13" ht="15" customHeight="1">
      <c r="A10" s="467">
        <v>3.1310098121116003E-3</v>
      </c>
      <c r="B10" s="468" t="s">
        <v>772</v>
      </c>
    </row>
    <row r="11" spans="1:13" ht="15" customHeight="1">
      <c r="A11" s="467">
        <v>2.7752581910960596E-3</v>
      </c>
      <c r="B11" s="468" t="s">
        <v>345</v>
      </c>
    </row>
    <row r="12" spans="1:13" ht="15" customHeight="1">
      <c r="A12" s="467">
        <v>1.2104477920371203E-3</v>
      </c>
      <c r="B12" s="468" t="s">
        <v>363</v>
      </c>
    </row>
    <row r="13" spans="1:13" ht="15" customHeight="1">
      <c r="A13" s="467">
        <v>1.0875268869049487E-3</v>
      </c>
      <c r="B13" s="468" t="s">
        <v>774</v>
      </c>
    </row>
    <row r="14" spans="1:13" ht="15" customHeight="1">
      <c r="A14" s="467">
        <v>1.0715754354460858E-3</v>
      </c>
      <c r="B14" s="468" t="s">
        <v>293</v>
      </c>
    </row>
    <row r="15" spans="1:13" ht="15" customHeight="1">
      <c r="A15" s="467">
        <v>1.0090826831995262E-3</v>
      </c>
      <c r="B15" s="468" t="s">
        <v>767</v>
      </c>
    </row>
    <row r="16" spans="1:13" ht="15" customHeight="1">
      <c r="A16" s="467">
        <v>9.1229670083202452E-4</v>
      </c>
      <c r="B16" s="468" t="s">
        <v>289</v>
      </c>
    </row>
    <row r="17" spans="1:2" ht="15" customHeight="1">
      <c r="A17" s="472">
        <v>8.7309367320273707E-4</v>
      </c>
      <c r="B17" s="466" t="s">
        <v>775</v>
      </c>
    </row>
    <row r="18" spans="1:2" ht="15" customHeight="1">
      <c r="A18" s="472">
        <v>8.0082460719590185E-4</v>
      </c>
      <c r="B18" s="466" t="s">
        <v>368</v>
      </c>
    </row>
    <row r="19" spans="1:2" ht="15" customHeight="1">
      <c r="A19" s="472">
        <v>7.9903672929452813E-4</v>
      </c>
      <c r="B19" s="466" t="s">
        <v>786</v>
      </c>
    </row>
    <row r="20" spans="1:2" ht="15" customHeight="1">
      <c r="A20" s="472">
        <v>6.7000336789838468E-4</v>
      </c>
      <c r="B20" s="466" t="s">
        <v>782</v>
      </c>
    </row>
    <row r="21" spans="1:2" ht="15" customHeight="1">
      <c r="A21" s="472">
        <v>5.8644142318777838E-4</v>
      </c>
      <c r="B21" s="466" t="s">
        <v>356</v>
      </c>
    </row>
    <row r="22" spans="1:2" ht="15" customHeight="1">
      <c r="A22" s="472">
        <v>5.6261498318097415E-4</v>
      </c>
      <c r="B22" s="466" t="s">
        <v>779</v>
      </c>
    </row>
    <row r="23" spans="1:2" ht="15" customHeight="1">
      <c r="A23" s="472">
        <v>5.1356144328802244E-4</v>
      </c>
      <c r="B23" s="466" t="s">
        <v>298</v>
      </c>
    </row>
    <row r="24" spans="1:2" ht="15" customHeight="1">
      <c r="A24" s="472">
        <v>4.835988796305294E-4</v>
      </c>
      <c r="B24" s="466" t="s">
        <v>397</v>
      </c>
    </row>
    <row r="25" spans="1:2" ht="15" customHeight="1">
      <c r="A25" s="472">
        <v>4.6333859014416296E-4</v>
      </c>
      <c r="B25" s="466" t="s">
        <v>288</v>
      </c>
    </row>
    <row r="26" spans="1:2" ht="15" customHeight="1">
      <c r="A26" s="472">
        <v>4.2977176303430855E-4</v>
      </c>
      <c r="B26" s="466" t="s">
        <v>777</v>
      </c>
    </row>
    <row r="27" spans="1:2" ht="15" customHeight="1">
      <c r="A27" s="472">
        <v>3.7620717637446076E-4</v>
      </c>
      <c r="B27" s="466" t="s">
        <v>294</v>
      </c>
    </row>
    <row r="28" spans="1:2" ht="15" customHeight="1">
      <c r="A28" s="472">
        <v>3.6792736222707222E-4</v>
      </c>
      <c r="B28" s="466" t="s">
        <v>771</v>
      </c>
    </row>
    <row r="29" spans="1:2" ht="15" customHeight="1">
      <c r="A29" s="472">
        <v>3.6237324633019467E-4</v>
      </c>
      <c r="B29" s="466" t="s">
        <v>780</v>
      </c>
    </row>
    <row r="30" spans="1:2" ht="15" customHeight="1">
      <c r="A30" s="472">
        <v>3.1471375452107999E-4</v>
      </c>
      <c r="B30" s="466" t="s">
        <v>778</v>
      </c>
    </row>
    <row r="31" spans="1:2" ht="15" customHeight="1">
      <c r="A31" s="472">
        <v>2.9271699769586391E-4</v>
      </c>
      <c r="B31" s="466" t="s">
        <v>300</v>
      </c>
    </row>
    <row r="32" spans="1:2" ht="15" customHeight="1">
      <c r="A32" s="472">
        <v>2.7764475431918672E-4</v>
      </c>
      <c r="B32" s="466" t="s">
        <v>784</v>
      </c>
    </row>
    <row r="33" spans="1:2" ht="15" customHeight="1">
      <c r="A33" s="472">
        <v>2.2462923742714471E-4</v>
      </c>
      <c r="B33" s="466" t="s">
        <v>291</v>
      </c>
    </row>
    <row r="34" spans="1:2" ht="15" customHeight="1">
      <c r="A34" s="472">
        <v>2.0210944267210921E-4</v>
      </c>
      <c r="B34" s="466" t="s">
        <v>297</v>
      </c>
    </row>
    <row r="35" spans="1:2" ht="15" customHeight="1">
      <c r="A35" s="472">
        <v>1.7829934494827891E-4</v>
      </c>
      <c r="B35" s="466" t="s">
        <v>783</v>
      </c>
    </row>
    <row r="36" spans="1:2" ht="15" customHeight="1">
      <c r="A36" s="472">
        <v>1.4730133522874683E-4</v>
      </c>
      <c r="B36" s="466" t="s">
        <v>287</v>
      </c>
    </row>
    <row r="37" spans="1:2" ht="15" customHeight="1">
      <c r="A37" s="472">
        <v>1.1692747864379215E-4</v>
      </c>
      <c r="B37" s="466" t="s">
        <v>781</v>
      </c>
    </row>
    <row r="38" spans="1:2" ht="15" customHeight="1">
      <c r="A38" s="472">
        <v>1.1535255244561188E-4</v>
      </c>
      <c r="B38" s="466" t="s">
        <v>321</v>
      </c>
    </row>
    <row r="39" spans="1:2" ht="15" customHeight="1">
      <c r="A39" s="472">
        <v>1.1072418001756965E-4</v>
      </c>
      <c r="B39" s="466" t="s">
        <v>301</v>
      </c>
    </row>
    <row r="40" spans="1:2" ht="15" customHeight="1">
      <c r="A40" s="472">
        <v>1.0440788915298349E-4</v>
      </c>
      <c r="B40" s="466" t="s">
        <v>290</v>
      </c>
    </row>
    <row r="41" spans="1:2" ht="15" customHeight="1">
      <c r="A41" s="472">
        <v>1.0396100726105651E-4</v>
      </c>
      <c r="B41" s="466" t="s">
        <v>776</v>
      </c>
    </row>
    <row r="42" spans="1:2" ht="15" customHeight="1">
      <c r="A42" s="472">
        <v>1.0341714193461473E-4</v>
      </c>
      <c r="B42" s="466" t="s">
        <v>295</v>
      </c>
    </row>
    <row r="43" spans="1:2" ht="15" customHeight="1">
      <c r="A43" s="472">
        <v>9.8018892013800954E-5</v>
      </c>
      <c r="B43" s="466" t="s">
        <v>299</v>
      </c>
    </row>
    <row r="44" spans="1:2" ht="15" customHeight="1">
      <c r="A44" s="472">
        <v>9.3990189092295099E-5</v>
      </c>
      <c r="B44" s="466" t="s">
        <v>302</v>
      </c>
    </row>
    <row r="45" spans="1:2" ht="15" customHeight="1">
      <c r="A45" s="472">
        <v>8.4366411332415257E-5</v>
      </c>
      <c r="B45" s="466" t="s">
        <v>307</v>
      </c>
    </row>
    <row r="46" spans="1:2" ht="15" customHeight="1">
      <c r="A46" s="472">
        <v>7.0813643317228821E-5</v>
      </c>
      <c r="B46" s="466" t="s">
        <v>768</v>
      </c>
    </row>
    <row r="47" spans="1:2" ht="15" customHeight="1">
      <c r="A47" s="472">
        <v>6.7652618166281369E-5</v>
      </c>
      <c r="B47" s="466" t="s">
        <v>303</v>
      </c>
    </row>
    <row r="48" spans="1:2" ht="15" customHeight="1">
      <c r="A48" s="472">
        <v>6.458990133713091E-5</v>
      </c>
      <c r="B48" s="466" t="s">
        <v>308</v>
      </c>
    </row>
    <row r="49" spans="1:2" ht="15" hidden="1" customHeight="1">
      <c r="A49" s="472">
        <v>4.0460016996600324E-5</v>
      </c>
      <c r="B49" s="466" t="s">
        <v>787</v>
      </c>
    </row>
    <row r="50" spans="1:2" ht="15" hidden="1" customHeight="1">
      <c r="A50" s="472">
        <v>3.3896759558059504E-5</v>
      </c>
      <c r="B50" s="466" t="s">
        <v>785</v>
      </c>
    </row>
    <row r="51" spans="1:2" ht="15" hidden="1" customHeight="1">
      <c r="A51" s="472">
        <v>2.8639725405824234E-5</v>
      </c>
      <c r="B51" s="466" t="s">
        <v>314</v>
      </c>
    </row>
    <row r="52" spans="1:2" ht="15" hidden="1" customHeight="1">
      <c r="A52" s="472">
        <v>2.7746092244660029E-5</v>
      </c>
      <c r="B52" s="466" t="s">
        <v>322</v>
      </c>
    </row>
    <row r="53" spans="1:2" ht="15" hidden="1" customHeight="1">
      <c r="A53" s="472">
        <v>2.6628752377543635E-5</v>
      </c>
      <c r="B53" s="466" t="s">
        <v>306</v>
      </c>
    </row>
    <row r="54" spans="1:2" ht="15" hidden="1" customHeight="1">
      <c r="A54" s="472">
        <v>2.3411484828445454E-5</v>
      </c>
      <c r="B54" s="466" t="s">
        <v>305</v>
      </c>
    </row>
    <row r="55" spans="1:2" ht="15" hidden="1" customHeight="1">
      <c r="A55" s="472">
        <v>2.2246898674233879E-5</v>
      </c>
      <c r="B55" s="466" t="s">
        <v>312</v>
      </c>
    </row>
    <row r="56" spans="1:2" ht="15" hidden="1" customHeight="1">
      <c r="A56" s="472">
        <v>2.0284409537888225E-5</v>
      </c>
      <c r="B56" s="466" t="s">
        <v>325</v>
      </c>
    </row>
    <row r="57" spans="1:2" ht="15" hidden="1" customHeight="1">
      <c r="A57" s="472">
        <v>2.0087376346361772E-5</v>
      </c>
      <c r="B57" s="466" t="s">
        <v>313</v>
      </c>
    </row>
    <row r="58" spans="1:2" ht="15" hidden="1" customHeight="1">
      <c r="A58" s="472">
        <v>1.6878263385183923E-5</v>
      </c>
      <c r="B58" s="466" t="s">
        <v>316</v>
      </c>
    </row>
    <row r="59" spans="1:2" ht="15" hidden="1" customHeight="1">
      <c r="A59" s="472">
        <v>1.6683717442294565E-5</v>
      </c>
      <c r="B59" s="466" t="s">
        <v>296</v>
      </c>
    </row>
    <row r="60" spans="1:2" ht="15" hidden="1" customHeight="1">
      <c r="A60" s="472">
        <v>1.5321137989689114E-5</v>
      </c>
      <c r="B60" s="466" t="s">
        <v>310</v>
      </c>
    </row>
    <row r="61" spans="1:2" ht="15" hidden="1" customHeight="1">
      <c r="A61" s="472">
        <v>1.0344167311653819E-5</v>
      </c>
      <c r="B61" s="466" t="s">
        <v>788</v>
      </c>
    </row>
    <row r="62" spans="1:2" ht="15" hidden="1" customHeight="1">
      <c r="A62" s="472">
        <v>7.9651555246716162E-6</v>
      </c>
      <c r="B62" s="466" t="s">
        <v>317</v>
      </c>
    </row>
    <row r="63" spans="1:2" ht="15" hidden="1" customHeight="1">
      <c r="A63" s="472">
        <v>5.1601644858696944E-6</v>
      </c>
      <c r="B63" s="466" t="s">
        <v>319</v>
      </c>
    </row>
    <row r="64" spans="1:2" ht="15" hidden="1" customHeight="1">
      <c r="A64" s="472">
        <v>4.9461714128451096E-6</v>
      </c>
      <c r="B64" s="466" t="s">
        <v>320</v>
      </c>
    </row>
    <row r="65" spans="1:2" ht="15" hidden="1" customHeight="1">
      <c r="A65" s="472">
        <v>4.7663485131345627E-6</v>
      </c>
      <c r="B65" s="466" t="s">
        <v>309</v>
      </c>
    </row>
    <row r="66" spans="1:2" ht="15" hidden="1" customHeight="1">
      <c r="A66" s="472">
        <v>4.3846569745834733E-6</v>
      </c>
      <c r="B66" s="466" t="s">
        <v>318</v>
      </c>
    </row>
    <row r="67" spans="1:2" ht="15" hidden="1" customHeight="1">
      <c r="A67" s="472">
        <v>2.6067738157969663E-6</v>
      </c>
      <c r="B67" s="466" t="s">
        <v>311</v>
      </c>
    </row>
    <row r="68" spans="1:2" ht="15" hidden="1" customHeight="1">
      <c r="A68" s="472">
        <v>2.3888229354662512E-6</v>
      </c>
      <c r="B68" s="466" t="s">
        <v>329</v>
      </c>
    </row>
    <row r="69" spans="1:2" ht="15" hidden="1" customHeight="1">
      <c r="A69" s="472">
        <v>2.3781058554239174E-6</v>
      </c>
      <c r="B69" s="466" t="s">
        <v>327</v>
      </c>
    </row>
    <row r="70" spans="1:2" ht="15" hidden="1" customHeight="1">
      <c r="A70" s="472">
        <v>1.5090026722874153E-6</v>
      </c>
      <c r="B70" s="466" t="s">
        <v>315</v>
      </c>
    </row>
    <row r="71" spans="1:2" ht="15" hidden="1" customHeight="1">
      <c r="A71" s="472">
        <v>3.3214882029652667E-7</v>
      </c>
      <c r="B71" s="466" t="s">
        <v>323</v>
      </c>
    </row>
    <row r="72" spans="1:2" ht="15" hidden="1" customHeight="1">
      <c r="A72" s="472">
        <v>8.0077126377873749E-8</v>
      </c>
      <c r="B72" s="466" t="s">
        <v>326</v>
      </c>
    </row>
    <row r="73" spans="1:2" ht="15" hidden="1" customHeight="1">
      <c r="A73" s="472">
        <v>6.9647407950127433E-7</v>
      </c>
      <c r="B73" s="466" t="s">
        <v>323</v>
      </c>
    </row>
  </sheetData>
  <mergeCells count="1">
    <mergeCell ref="A1:M1"/>
  </mergeCells>
  <phoneticPr fontId="86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4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52" sqref="D52:D5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4" t="s">
        <v>173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37"/>
    </row>
    <row r="2" spans="1:22" s="439" customFormat="1" ht="51" hidden="1" customHeight="1">
      <c r="A2" s="500" t="s">
        <v>264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452"/>
    </row>
    <row r="3" spans="1:22" s="439" customFormat="1" ht="15.75" customHeight="1">
      <c r="A3" s="495" t="s">
        <v>336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40"/>
    </row>
    <row r="4" spans="1:22" s="440" customFormat="1" ht="14.25" customHeight="1">
      <c r="A4" s="498" t="s">
        <v>334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</row>
    <row r="5" spans="1:22" s="440" customFormat="1" ht="14.25" customHeight="1">
      <c r="A5" s="495"/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5"/>
      <c r="D8" s="454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238579.56772634434</v>
      </c>
      <c r="E13" s="401">
        <f>'A1'!E13</f>
        <v>9792.4738760099935</v>
      </c>
      <c r="F13" s="401">
        <f>'A1'!F13</f>
        <v>51.368239269999997</v>
      </c>
      <c r="G13" s="401">
        <f>'A1'!G13</f>
        <v>27.270404060000001</v>
      </c>
      <c r="H13" s="401">
        <f>'A1'!H13</f>
        <v>8.2213734000000009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0.44887064000000004</v>
      </c>
      <c r="M13" s="401">
        <f>'A1'!M13</f>
        <v>248459.35048972431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190443.7741618643</v>
      </c>
      <c r="E14" s="401">
        <f>'A1'!E14</f>
        <v>7290.3893292099929</v>
      </c>
      <c r="F14" s="401">
        <f>'A1'!F14</f>
        <v>2.8747841600000004</v>
      </c>
      <c r="G14" s="401">
        <f>'A1'!G14</f>
        <v>6.7042881799999989</v>
      </c>
      <c r="H14" s="401">
        <f>'A1'!H14</f>
        <v>8.1172717600000013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0.41581736000000002</v>
      </c>
      <c r="M14" s="401">
        <f>'A1'!M14</f>
        <v>197752.27565253427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48135.793564480045</v>
      </c>
      <c r="E15" s="401">
        <f>'A1'!E15</f>
        <v>2502.0845468000002</v>
      </c>
      <c r="F15" s="401">
        <f>'A1'!F15</f>
        <v>48.493455109999999</v>
      </c>
      <c r="G15" s="401">
        <f>'A1'!G15</f>
        <v>20.566115880000002</v>
      </c>
      <c r="H15" s="401">
        <f>'A1'!H15</f>
        <v>0.10410164000000001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3.3053279999999997E-2</v>
      </c>
      <c r="M15" s="401">
        <f>'A1'!M15</f>
        <v>50707.074837190041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119462.35394211978</v>
      </c>
      <c r="E16" s="401">
        <f>'A1'!E16</f>
        <v>38241.510363210014</v>
      </c>
      <c r="F16" s="401">
        <f>'A1'!F16</f>
        <v>7.6493276999999997</v>
      </c>
      <c r="G16" s="401">
        <f>'A1'!G16</f>
        <v>16.677014920000001</v>
      </c>
      <c r="H16" s="401">
        <f>'A1'!H16</f>
        <v>386.31684276000004</v>
      </c>
      <c r="I16" s="401">
        <f>'A1'!I16</f>
        <v>5.4580415599999998</v>
      </c>
      <c r="J16" s="401">
        <f>'A1'!J16</f>
        <v>0</v>
      </c>
      <c r="K16" s="401">
        <f>'A1'!K16</f>
        <v>0</v>
      </c>
      <c r="L16" s="401">
        <f>'A1'!L16</f>
        <v>17.361316160000001</v>
      </c>
      <c r="M16" s="401">
        <f>'A1'!M16</f>
        <v>158137.32684842977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64138.665965819899</v>
      </c>
      <c r="E17" s="401">
        <f>'A1'!E17</f>
        <v>34872.408012200009</v>
      </c>
      <c r="F17" s="401">
        <f>'A1'!F17</f>
        <v>7.6309352700000002</v>
      </c>
      <c r="G17" s="401">
        <f>'A1'!G17</f>
        <v>14.20570562</v>
      </c>
      <c r="H17" s="401">
        <f>'A1'!H17</f>
        <v>295.89814601000006</v>
      </c>
      <c r="I17" s="401">
        <f>'A1'!I17</f>
        <v>5.4580415599999998</v>
      </c>
      <c r="J17" s="401">
        <f>'A1'!J17</f>
        <v>0</v>
      </c>
      <c r="K17" s="401">
        <f>'A1'!K17</f>
        <v>0</v>
      </c>
      <c r="L17" s="401">
        <f>'A1'!L17</f>
        <v>1.9872637900000005</v>
      </c>
      <c r="M17" s="401">
        <f>'A1'!M17</f>
        <v>99336.254070269919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55323.687976299872</v>
      </c>
      <c r="E18" s="401">
        <f>'A1'!E18</f>
        <v>3369.1023510100035</v>
      </c>
      <c r="F18" s="401">
        <f>'A1'!F18</f>
        <v>1.8392430000000001E-2</v>
      </c>
      <c r="G18" s="401">
        <f>'A1'!G18</f>
        <v>2.4713093000000002</v>
      </c>
      <c r="H18" s="401">
        <f>'A1'!H18</f>
        <v>90.418696749999995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15.374052370000001</v>
      </c>
      <c r="M18" s="401">
        <f>'A1'!M18</f>
        <v>58801.072778159883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111221.30977761006</v>
      </c>
      <c r="E19" s="401">
        <f>'A1'!E19</f>
        <v>15853.436750619981</v>
      </c>
      <c r="F19" s="401">
        <f>'A1'!F19</f>
        <v>185.64005034999997</v>
      </c>
      <c r="G19" s="401">
        <f>'A1'!G19</f>
        <v>154.42427301000009</v>
      </c>
      <c r="H19" s="401">
        <f>'A1'!H19</f>
        <v>118.67029104999997</v>
      </c>
      <c r="I19" s="401">
        <f>'A1'!I19</f>
        <v>11.839646200000001</v>
      </c>
      <c r="J19" s="401">
        <f>'A1'!J19</f>
        <v>0.11821311999999999</v>
      </c>
      <c r="K19" s="401">
        <f>'A1'!K19</f>
        <v>48.674932569999982</v>
      </c>
      <c r="L19" s="401">
        <f>'A1'!L19</f>
        <v>33.347686209999964</v>
      </c>
      <c r="M19" s="401">
        <f>'A1'!M19</f>
        <v>127627.46162074004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66943.143263620121</v>
      </c>
      <c r="E20" s="401">
        <f>'A1'!E20</f>
        <v>12342.486038709978</v>
      </c>
      <c r="F20" s="401">
        <f>'A1'!F20</f>
        <v>185.12481501999997</v>
      </c>
      <c r="G20" s="401">
        <f>'A1'!G20</f>
        <v>148.17025066000011</v>
      </c>
      <c r="H20" s="401">
        <f>'A1'!H20</f>
        <v>105.91442224999997</v>
      </c>
      <c r="I20" s="401">
        <f>'A1'!I20</f>
        <v>11.594432190000001</v>
      </c>
      <c r="J20" s="401">
        <f>'A1'!J20</f>
        <v>7.940586999999999E-2</v>
      </c>
      <c r="K20" s="401">
        <f>'A1'!K20</f>
        <v>48.282818499999983</v>
      </c>
      <c r="L20" s="401">
        <f>'A1'!L20</f>
        <v>33.287059799999966</v>
      </c>
      <c r="M20" s="401">
        <f>'A1'!M20</f>
        <v>79818.082506620092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44278.166513989949</v>
      </c>
      <c r="E21" s="401">
        <f>'A1'!E21</f>
        <v>3510.9507119100044</v>
      </c>
      <c r="F21" s="401">
        <f>'A1'!F21</f>
        <v>0.51523532999999999</v>
      </c>
      <c r="G21" s="401">
        <f>'A1'!G21</f>
        <v>6.2540223499999961</v>
      </c>
      <c r="H21" s="401">
        <f>'A1'!H21</f>
        <v>12.755868800000005</v>
      </c>
      <c r="I21" s="401">
        <f>'A1'!I21</f>
        <v>0.24521401000000004</v>
      </c>
      <c r="J21" s="401">
        <f>'A1'!J21</f>
        <v>3.8807250000000001E-2</v>
      </c>
      <c r="K21" s="401">
        <f>'A1'!K21</f>
        <v>0.39211406999999998</v>
      </c>
      <c r="L21" s="401">
        <f>'A1'!L21</f>
        <v>6.0626409999999999E-2</v>
      </c>
      <c r="M21" s="401">
        <f>'A1'!M21</f>
        <v>47809.37911411994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469263.23144607421</v>
      </c>
      <c r="E22" s="401">
        <f>'A1'!E22</f>
        <v>63887.420989839993</v>
      </c>
      <c r="F22" s="401">
        <f>'A1'!F22</f>
        <v>244.65761731999996</v>
      </c>
      <c r="G22" s="401">
        <f>'A1'!G22</f>
        <v>198.3716919900001</v>
      </c>
      <c r="H22" s="401">
        <f>'A1'!H22</f>
        <v>513.20850720999999</v>
      </c>
      <c r="I22" s="401">
        <f>'A1'!I22</f>
        <v>17.297687760000002</v>
      </c>
      <c r="J22" s="401">
        <f>'A1'!J22</f>
        <v>0.11821311999999999</v>
      </c>
      <c r="K22" s="401">
        <f>'A1'!K22</f>
        <v>48.674932569999982</v>
      </c>
      <c r="L22" s="401">
        <f>'A1'!L22</f>
        <v>51.157873009999967</v>
      </c>
      <c r="M22" s="401">
        <f>'A1'!M22</f>
        <v>534224.13895889407</v>
      </c>
      <c r="N22" s="26"/>
      <c r="P22" s="202"/>
    </row>
    <row r="23" spans="1:16" s="14" customFormat="1" ht="18.75" customHeight="1">
      <c r="A23" s="29"/>
      <c r="B23" s="12"/>
      <c r="C23" s="12"/>
      <c r="D23" s="456">
        <f>(D13+D16+D25+D28+(D41+D44)*2)/23</f>
        <v>45907.083077205869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3221.9971254299999</v>
      </c>
      <c r="E25" s="401">
        <f>'A1'!E25</f>
        <v>266.00867819000007</v>
      </c>
      <c r="F25" s="401">
        <f>'A1'!F25</f>
        <v>80.876290210000008</v>
      </c>
      <c r="G25" s="401">
        <f>'A1'!G25</f>
        <v>5.6957868299999994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0.86805505000000005</v>
      </c>
      <c r="L25" s="401">
        <f>'A1'!L25</f>
        <v>17.337452689999999</v>
      </c>
      <c r="M25" s="401">
        <f>'A1'!M25</f>
        <v>3592.7833884000001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544.66173951999974</v>
      </c>
      <c r="E26" s="401">
        <f>'A1'!E26</f>
        <v>28.164265099999998</v>
      </c>
      <c r="F26" s="401">
        <f>'A1'!F26</f>
        <v>0</v>
      </c>
      <c r="G26" s="401">
        <f>'A1'!G26</f>
        <v>7.7029400000000001E-3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572.83370755999965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2677.3353859100002</v>
      </c>
      <c r="E27" s="401">
        <f>'A1'!E27</f>
        <v>237.84441309000005</v>
      </c>
      <c r="F27" s="401">
        <f>'A1'!F27</f>
        <v>80.876290210000008</v>
      </c>
      <c r="G27" s="401">
        <f>'A1'!G27</f>
        <v>5.6880838899999997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0.86805505000000005</v>
      </c>
      <c r="L27" s="401">
        <f>'A1'!L27</f>
        <v>17.337452689999999</v>
      </c>
      <c r="M27" s="401">
        <f>'A1'!M27</f>
        <v>3019.9496808400008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8240.8599233000004</v>
      </c>
      <c r="E28" s="401">
        <f>'A1'!E28</f>
        <v>330.01053816000001</v>
      </c>
      <c r="F28" s="401">
        <f>'A1'!F28</f>
        <v>7.8726139600000007</v>
      </c>
      <c r="G28" s="401">
        <f>'A1'!G28</f>
        <v>0.115299</v>
      </c>
      <c r="H28" s="401">
        <f>'A1'!H28</f>
        <v>0</v>
      </c>
      <c r="I28" s="401">
        <f>'A1'!I28</f>
        <v>4.0715990000000001E-2</v>
      </c>
      <c r="J28" s="401">
        <f>'A1'!J28</f>
        <v>3.7707600000000002E-3</v>
      </c>
      <c r="K28" s="401">
        <f>'A1'!K28</f>
        <v>0</v>
      </c>
      <c r="L28" s="401">
        <f>'A1'!L28</f>
        <v>0.11342860999999999</v>
      </c>
      <c r="M28" s="401">
        <f>'A1'!M28</f>
        <v>8579.0162897800019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3346.8644942500018</v>
      </c>
      <c r="E29" s="401">
        <f>'A1'!E29</f>
        <v>330.01053816000001</v>
      </c>
      <c r="F29" s="401">
        <f>'A1'!F29</f>
        <v>7.8726139600000007</v>
      </c>
      <c r="G29" s="401">
        <f>'A1'!G29</f>
        <v>9.838848E-2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3684.8460348500016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4893.9954290499991</v>
      </c>
      <c r="E30" s="401">
        <f>'A1'!E30</f>
        <v>0</v>
      </c>
      <c r="F30" s="401">
        <f>'A1'!F30</f>
        <v>0</v>
      </c>
      <c r="G30" s="401">
        <f>'A1'!G30</f>
        <v>1.6910520000000002E-2</v>
      </c>
      <c r="H30" s="401">
        <f>'A1'!H30</f>
        <v>0</v>
      </c>
      <c r="I30" s="401">
        <f>'A1'!I30</f>
        <v>4.0715990000000001E-2</v>
      </c>
      <c r="J30" s="401">
        <f>'A1'!J30</f>
        <v>3.7707600000000002E-3</v>
      </c>
      <c r="K30" s="401">
        <f>'A1'!K30</f>
        <v>0</v>
      </c>
      <c r="L30" s="401">
        <f>'A1'!L30</f>
        <v>0.11342860999999999</v>
      </c>
      <c r="M30" s="401">
        <f>'A1'!M30</f>
        <v>4894.1702549299989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3072.5621418300002</v>
      </c>
      <c r="E31" s="401">
        <f>'A1'!E31</f>
        <v>995.33976801000017</v>
      </c>
      <c r="F31" s="401">
        <f>'A1'!F31</f>
        <v>107.92033599999999</v>
      </c>
      <c r="G31" s="401">
        <f>'A1'!G31</f>
        <v>43.476087429999993</v>
      </c>
      <c r="H31" s="401">
        <f>'A1'!H31</f>
        <v>3.3491106399999997</v>
      </c>
      <c r="I31" s="401">
        <f>'A1'!I31</f>
        <v>0</v>
      </c>
      <c r="J31" s="401">
        <f>'A1'!J31</f>
        <v>0.99392727999999997</v>
      </c>
      <c r="K31" s="401">
        <f>'A1'!K31</f>
        <v>2.70028274</v>
      </c>
      <c r="L31" s="401">
        <f>'A1'!L31</f>
        <v>17.330951239999997</v>
      </c>
      <c r="M31" s="401">
        <f>'A1'!M31</f>
        <v>4243.6726051700007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1459.7719054300001</v>
      </c>
      <c r="E32" s="401">
        <f>'A1'!E32</f>
        <v>848.70444720000012</v>
      </c>
      <c r="F32" s="401">
        <f>'A1'!F32</f>
        <v>107.92033599999999</v>
      </c>
      <c r="G32" s="401">
        <f>'A1'!G32</f>
        <v>43.476087429999993</v>
      </c>
      <c r="H32" s="401">
        <f>'A1'!H32</f>
        <v>3.3491106399999997</v>
      </c>
      <c r="I32" s="401">
        <f>'A1'!I32</f>
        <v>0</v>
      </c>
      <c r="J32" s="401">
        <f>'A1'!J32</f>
        <v>0.99392727999999997</v>
      </c>
      <c r="K32" s="401">
        <f>'A1'!K32</f>
        <v>2.70028274</v>
      </c>
      <c r="L32" s="401">
        <f>'A1'!L32</f>
        <v>17.330951239999997</v>
      </c>
      <c r="M32" s="401">
        <f>'A1'!M32</f>
        <v>2484.2470479600011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1612.7902364000001</v>
      </c>
      <c r="E33" s="401">
        <f>'A1'!E33</f>
        <v>146.63532081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1759.4255572100001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14535.41919056</v>
      </c>
      <c r="E34" s="401">
        <f>'A1'!E34</f>
        <v>1591.3589843600002</v>
      </c>
      <c r="F34" s="401">
        <f>'A1'!F34</f>
        <v>196.66924016999999</v>
      </c>
      <c r="G34" s="401">
        <f>'A1'!G34</f>
        <v>49.287173259999989</v>
      </c>
      <c r="H34" s="401">
        <f>'A1'!H34</f>
        <v>3.3491106399999997</v>
      </c>
      <c r="I34" s="401">
        <f>'A1'!I34</f>
        <v>4.0715990000000001E-2</v>
      </c>
      <c r="J34" s="401">
        <f>'A1'!J34</f>
        <v>0.99769803999999995</v>
      </c>
      <c r="K34" s="401">
        <f>'A1'!K34</f>
        <v>3.5683377900000002</v>
      </c>
      <c r="L34" s="401">
        <f>'A1'!L34</f>
        <v>34.781832539999996</v>
      </c>
      <c r="M34" s="401">
        <f>'A1'!M34</f>
        <v>16415.472283350002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2186.1041146100006</v>
      </c>
      <c r="E36" s="401">
        <f>'A1'!E36</f>
        <v>117.68883714999998</v>
      </c>
      <c r="F36" s="401">
        <f>'A1'!F36</f>
        <v>40.010075200000003</v>
      </c>
      <c r="G36" s="401">
        <f>'A1'!G36</f>
        <v>7.0639221499999998</v>
      </c>
      <c r="H36" s="401">
        <f>'A1'!H36</f>
        <v>0</v>
      </c>
      <c r="I36" s="401">
        <f>'A1'!I36</f>
        <v>4.0715990000000001E-2</v>
      </c>
      <c r="J36" s="401">
        <f>'A1'!J36</f>
        <v>3.7707600000000002E-3</v>
      </c>
      <c r="K36" s="401">
        <f>'A1'!K36</f>
        <v>1.7361101000000001</v>
      </c>
      <c r="L36" s="401">
        <f>'A1'!L36</f>
        <v>0.11342860999999999</v>
      </c>
      <c r="M36" s="401">
        <f>'A1'!M36</f>
        <v>2352.7609745700006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11476.037722240002</v>
      </c>
      <c r="E37" s="401">
        <f>'A1'!E37</f>
        <v>1459.5864742800004</v>
      </c>
      <c r="F37" s="401">
        <f>'A1'!F37</f>
        <v>156.65916497000001</v>
      </c>
      <c r="G37" s="401">
        <f>'A1'!G37</f>
        <v>42.223251109999993</v>
      </c>
      <c r="H37" s="401">
        <f>'A1'!H37</f>
        <v>0</v>
      </c>
      <c r="I37" s="401">
        <f>'A1'!I37</f>
        <v>0</v>
      </c>
      <c r="J37" s="401">
        <f>'A1'!J37</f>
        <v>0.99392727999999997</v>
      </c>
      <c r="K37" s="401">
        <f>'A1'!K37</f>
        <v>1.8322276899999999</v>
      </c>
      <c r="L37" s="401">
        <f>'A1'!L37</f>
        <v>34.668403929999997</v>
      </c>
      <c r="M37" s="401">
        <f>'A1'!M37</f>
        <v>13172.001171500002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873.27735373000007</v>
      </c>
      <c r="E38" s="401">
        <f>'A1'!E38</f>
        <v>14.083672959999999</v>
      </c>
      <c r="F38" s="401">
        <f>'A1'!F38</f>
        <v>0</v>
      </c>
      <c r="G38" s="401">
        <f>'A1'!G38</f>
        <v>0</v>
      </c>
      <c r="H38" s="401">
        <f>'A1'!H38</f>
        <v>3.3491106399999997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890.71013733000007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249746.12253823044</v>
      </c>
      <c r="E41" s="401">
        <f>'A1'!E41</f>
        <v>16604.962850369979</v>
      </c>
      <c r="F41" s="401">
        <f>'A1'!F41</f>
        <v>19.673995779999998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12.25176456</v>
      </c>
      <c r="L41" s="401">
        <f>'A1'!L41</f>
        <v>0</v>
      </c>
      <c r="M41" s="401">
        <f>'A1'!M41</f>
        <v>266383.01114894042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156912.10568702052</v>
      </c>
      <c r="E42" s="401">
        <f>'A1'!E42</f>
        <v>15464.946120509978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172377.05180753049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92834.016851209919</v>
      </c>
      <c r="E43" s="401">
        <f>'A1'!E43</f>
        <v>1140.0167298599999</v>
      </c>
      <c r="F43" s="401">
        <f>'A1'!F43</f>
        <v>19.673995779999998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12.25176456</v>
      </c>
      <c r="L43" s="401">
        <f>'A1'!L43</f>
        <v>0</v>
      </c>
      <c r="M43" s="401">
        <f>'A1'!M43</f>
        <v>94005.959341409922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93432.943491040089</v>
      </c>
      <c r="E44" s="401">
        <f>'A1'!E44</f>
        <v>11701.223665000016</v>
      </c>
      <c r="F44" s="401">
        <f>'A1'!F44</f>
        <v>0.12197014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105134.2891261801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45685.758430090042</v>
      </c>
      <c r="E45" s="401">
        <f>'A1'!E45</f>
        <v>10482.266593900014</v>
      </c>
      <c r="F45" s="401">
        <f>'A1'!F45</f>
        <v>0.12197014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56168.146994130053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47747.185060950047</v>
      </c>
      <c r="E46" s="401">
        <f>'A1'!E46</f>
        <v>1218.9570711000008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48966.142132050045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26770.698581809971</v>
      </c>
      <c r="E47" s="401">
        <f>'A1'!E47</f>
        <v>915.65409277000015</v>
      </c>
      <c r="F47" s="401">
        <f>'A1'!F47</f>
        <v>0</v>
      </c>
      <c r="G47" s="401">
        <f>'A1'!G47</f>
        <v>0.16322661999999999</v>
      </c>
      <c r="H47" s="401">
        <f>'A1'!H47</f>
        <v>0</v>
      </c>
      <c r="I47" s="401">
        <f>'A1'!I47</f>
        <v>0</v>
      </c>
      <c r="J47" s="401">
        <f>'A1'!J47</f>
        <v>0.24874988000000001</v>
      </c>
      <c r="K47" s="401">
        <f>'A1'!K47</f>
        <v>21.112173720000001</v>
      </c>
      <c r="L47" s="401">
        <f>'A1'!L47</f>
        <v>27.782901320000001</v>
      </c>
      <c r="M47" s="401">
        <f>'A1'!M47</f>
        <v>27735.659726119971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4359.7309479200003</v>
      </c>
      <c r="E48" s="401">
        <f>'A1'!E48</f>
        <v>870.41538174000016</v>
      </c>
      <c r="F48" s="401">
        <f>'A1'!F48</f>
        <v>0</v>
      </c>
      <c r="G48" s="401">
        <f>'A1'!G48</f>
        <v>0.16322661999999999</v>
      </c>
      <c r="H48" s="401">
        <f>'A1'!H48</f>
        <v>0</v>
      </c>
      <c r="I48" s="401">
        <f>'A1'!I48</f>
        <v>0</v>
      </c>
      <c r="J48" s="401">
        <f>'A1'!J48</f>
        <v>0.24874988000000001</v>
      </c>
      <c r="K48" s="401">
        <f>'A1'!K48</f>
        <v>21.112173720000001</v>
      </c>
      <c r="L48" s="401">
        <f>'A1'!L48</f>
        <v>0</v>
      </c>
      <c r="M48" s="401">
        <f>'A1'!M48</f>
        <v>5251.670479880001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22410.96763388997</v>
      </c>
      <c r="E49" s="401">
        <f>'A1'!E49</f>
        <v>45.23871102999999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27.782901320000001</v>
      </c>
      <c r="M49" s="401">
        <f>'A1'!M49</f>
        <v>22483.989246239969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369949.76461108052</v>
      </c>
      <c r="E50" s="401">
        <f>'A1'!E50</f>
        <v>29221.840608139995</v>
      </c>
      <c r="F50" s="401">
        <f>'A1'!F50</f>
        <v>19.795965919999997</v>
      </c>
      <c r="G50" s="401">
        <f>'A1'!G50</f>
        <v>0.16322661999999999</v>
      </c>
      <c r="H50" s="401">
        <f>'A1'!H50</f>
        <v>0</v>
      </c>
      <c r="I50" s="401">
        <f>'A1'!I50</f>
        <v>0</v>
      </c>
      <c r="J50" s="401">
        <f>'A1'!J50</f>
        <v>0.24874988000000001</v>
      </c>
      <c r="K50" s="401">
        <f>'A1'!K50</f>
        <v>33.363938279999999</v>
      </c>
      <c r="L50" s="401">
        <f>'A1'!L50</f>
        <v>27.782901320000001</v>
      </c>
      <c r="M50" s="401">
        <f>'A1'!M50</f>
        <v>399252.96000124054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362677.18435483926</v>
      </c>
      <c r="E52" s="401">
        <f>'A1'!E52</f>
        <v>28729.205864569878</v>
      </c>
      <c r="F52" s="401">
        <f>'A1'!F52</f>
        <v>9.9553320000000003</v>
      </c>
      <c r="G52" s="401">
        <f>'A1'!G52</f>
        <v>8.1473280000000009E-2</v>
      </c>
      <c r="H52" s="401">
        <f>'A1'!H52</f>
        <v>0</v>
      </c>
      <c r="I52" s="401">
        <f>'A1'!I52</f>
        <v>0</v>
      </c>
      <c r="J52" s="401">
        <f>'A1'!J52</f>
        <v>0.12438294000000001</v>
      </c>
      <c r="K52" s="401">
        <f>'A1'!K52</f>
        <v>16.68196914</v>
      </c>
      <c r="L52" s="401">
        <f>'A1'!L52</f>
        <v>13.89145066</v>
      </c>
      <c r="M52" s="401">
        <f>'A1'!M52</f>
        <v>391447.12482742913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7005.6727588700023</v>
      </c>
      <c r="E53" s="401">
        <f>'A1'!E53</f>
        <v>492.63474357000018</v>
      </c>
      <c r="F53" s="401">
        <f>'A1'!F53</f>
        <v>9.8406339200000001</v>
      </c>
      <c r="G53" s="401">
        <f>'A1'!G53</f>
        <v>8.1753339999999994E-2</v>
      </c>
      <c r="H53" s="401">
        <f>'A1'!H53</f>
        <v>0</v>
      </c>
      <c r="I53" s="401">
        <f>'A1'!I53</f>
        <v>0</v>
      </c>
      <c r="J53" s="401">
        <f>'A1'!J53</f>
        <v>0.12436694</v>
      </c>
      <c r="K53" s="401">
        <f>'A1'!K53</f>
        <v>16.68196914</v>
      </c>
      <c r="L53" s="401">
        <f>'A1'!L53</f>
        <v>13.89145066</v>
      </c>
      <c r="M53" s="401">
        <f>'A1'!M53</f>
        <v>7538.9276764400029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266.90749735999998</v>
      </c>
      <c r="E54" s="444">
        <f>'A1'!E54</f>
        <v>0</v>
      </c>
      <c r="F54" s="444">
        <f>'A1'!F54</f>
        <v>0</v>
      </c>
      <c r="G54" s="444">
        <f>'A1'!G54</f>
        <v>0</v>
      </c>
      <c r="H54" s="444">
        <f>'A1'!H54</f>
        <v>0</v>
      </c>
      <c r="I54" s="444">
        <f>'A1'!I54</f>
        <v>0</v>
      </c>
      <c r="J54" s="444">
        <f>'A1'!J54</f>
        <v>0</v>
      </c>
      <c r="K54" s="444">
        <f>'A1'!K54</f>
        <v>0</v>
      </c>
      <c r="L54" s="444">
        <f>'A1'!L54</f>
        <v>0</v>
      </c>
      <c r="M54" s="444">
        <f>'A1'!M54</f>
        <v>266.90749735999998</v>
      </c>
      <c r="N54" s="26"/>
    </row>
    <row r="55" spans="1:28" s="14" customFormat="1" ht="14.25">
      <c r="A55" s="496" t="s">
        <v>259</v>
      </c>
      <c r="B55" s="497"/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26"/>
      <c r="O55" s="44"/>
      <c r="P55" s="44"/>
    </row>
    <row r="56" spans="1:28" s="14" customFormat="1" ht="18" customHeight="1">
      <c r="A56" s="496" t="s">
        <v>255</v>
      </c>
      <c r="B56" s="497"/>
      <c r="C56" s="497"/>
      <c r="D56" s="497"/>
      <c r="E56" s="497"/>
      <c r="F56" s="497"/>
      <c r="G56" s="497"/>
      <c r="H56" s="497"/>
      <c r="I56" s="497"/>
      <c r="J56" s="497"/>
      <c r="K56" s="497"/>
      <c r="L56" s="497"/>
      <c r="M56" s="497"/>
      <c r="N56" s="26"/>
      <c r="O56" s="44"/>
      <c r="P56" s="44"/>
      <c r="V56" s="26"/>
    </row>
    <row r="57" spans="1:28" s="44" customFormat="1" ht="18" customHeight="1">
      <c r="A57" s="496" t="s">
        <v>263</v>
      </c>
      <c r="B57" s="497"/>
      <c r="C57" s="497"/>
      <c r="D57" s="497"/>
      <c r="E57" s="497"/>
      <c r="F57" s="497"/>
      <c r="G57" s="497"/>
      <c r="H57" s="497"/>
      <c r="I57" s="497"/>
      <c r="J57" s="497"/>
      <c r="K57" s="497"/>
      <c r="L57" s="497"/>
      <c r="M57" s="497"/>
      <c r="O57" s="40"/>
      <c r="P57" s="40"/>
      <c r="T57" s="45"/>
    </row>
    <row r="58" spans="1:28" s="44" customFormat="1" ht="18" customHeight="1">
      <c r="A58" s="496" t="s">
        <v>260</v>
      </c>
      <c r="B58" s="497"/>
      <c r="C58" s="497"/>
      <c r="D58" s="497"/>
      <c r="E58" s="497"/>
      <c r="F58" s="497"/>
      <c r="G58" s="497"/>
      <c r="H58" s="497"/>
      <c r="I58" s="497"/>
      <c r="J58" s="497"/>
      <c r="K58" s="497"/>
      <c r="L58" s="497"/>
      <c r="M58" s="497"/>
      <c r="O58" s="42"/>
      <c r="P58" s="42"/>
      <c r="T58" s="45"/>
    </row>
    <row r="59" spans="1:28" s="40" customFormat="1" ht="20.25" customHeight="1">
      <c r="A59" s="496" t="s">
        <v>261</v>
      </c>
      <c r="B59" s="496"/>
      <c r="C59" s="496"/>
      <c r="D59" s="496"/>
      <c r="E59" s="496"/>
      <c r="F59" s="496"/>
      <c r="G59" s="496"/>
      <c r="H59" s="496"/>
      <c r="I59" s="496"/>
      <c r="J59" s="496"/>
      <c r="K59" s="496"/>
      <c r="L59" s="496"/>
      <c r="M59" s="49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52" sqref="D52:D54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4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273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88569.27142360009</v>
      </c>
      <c r="E13" s="401">
        <f>'A2'!E13</f>
        <v>1115.3407770900005</v>
      </c>
      <c r="F13" s="401">
        <f>'A2'!F13</f>
        <v>3501.4194627300012</v>
      </c>
      <c r="G13" s="401">
        <f>'A2'!G13</f>
        <v>1090.1250062399999</v>
      </c>
      <c r="H13" s="401">
        <f>'A2'!H13</f>
        <v>428.13867708000009</v>
      </c>
      <c r="I13" s="401">
        <f>'A2'!I13</f>
        <v>1454.9356727899994</v>
      </c>
      <c r="J13" s="401">
        <f>'A2'!J13</f>
        <v>75.345687670000018</v>
      </c>
      <c r="K13" s="401">
        <f>'A2'!K13</f>
        <v>272.63320539</v>
      </c>
      <c r="L13" s="401">
        <f>'A2'!L13</f>
        <v>96507.209912590086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28532.797698850049</v>
      </c>
      <c r="E14" s="401">
        <f>'A2'!E14</f>
        <v>138.14058608000011</v>
      </c>
      <c r="F14" s="401">
        <f>'A2'!F14</f>
        <v>522.22619526999995</v>
      </c>
      <c r="G14" s="401">
        <f>'A2'!G14</f>
        <v>202.53400551000018</v>
      </c>
      <c r="H14" s="401">
        <f>'A2'!H14</f>
        <v>100.62140915000003</v>
      </c>
      <c r="I14" s="401">
        <f>'A2'!I14</f>
        <v>53.187236090000006</v>
      </c>
      <c r="J14" s="401">
        <f>'A2'!J14</f>
        <v>0.17947352</v>
      </c>
      <c r="K14" s="401">
        <f>'A2'!K14</f>
        <v>44.800952060000007</v>
      </c>
      <c r="L14" s="401">
        <f>'A2'!L14</f>
        <v>29594.487556530046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60036.473724750038</v>
      </c>
      <c r="E15" s="401">
        <f>'A2'!E15</f>
        <v>977.20019101000037</v>
      </c>
      <c r="F15" s="401">
        <f>'A2'!F15</f>
        <v>2979.1932674600012</v>
      </c>
      <c r="G15" s="401">
        <f>'A2'!G15</f>
        <v>887.59100072999968</v>
      </c>
      <c r="H15" s="401">
        <f>'A2'!H15</f>
        <v>327.51726793000006</v>
      </c>
      <c r="I15" s="401">
        <f>'A2'!I15</f>
        <v>1401.7484366999995</v>
      </c>
      <c r="J15" s="401">
        <f>'A2'!J15</f>
        <v>75.166214150000016</v>
      </c>
      <c r="K15" s="401">
        <f>'A2'!K15</f>
        <v>227.83225333000001</v>
      </c>
      <c r="L15" s="401">
        <f>'A2'!L15</f>
        <v>66912.722356060025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34663.031167859954</v>
      </c>
      <c r="E16" s="401">
        <f>'A2'!E16</f>
        <v>662.72975398000005</v>
      </c>
      <c r="F16" s="401">
        <f>'A2'!F16</f>
        <v>1860.3088265699992</v>
      </c>
      <c r="G16" s="401">
        <f>'A2'!G16</f>
        <v>1343.5767482900008</v>
      </c>
      <c r="H16" s="401">
        <f>'A2'!H16</f>
        <v>230.85863465</v>
      </c>
      <c r="I16" s="401">
        <f>'A2'!I16</f>
        <v>779.37379890000045</v>
      </c>
      <c r="J16" s="401">
        <f>'A2'!J16</f>
        <v>16.289805170000001</v>
      </c>
      <c r="K16" s="401">
        <f>'A2'!K16</f>
        <v>429.75286532000007</v>
      </c>
      <c r="L16" s="401">
        <f>'A2'!L16</f>
        <v>39985.921600739952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6647.7913618199946</v>
      </c>
      <c r="E17" s="401">
        <f>'A2'!E17</f>
        <v>55.335664160000007</v>
      </c>
      <c r="F17" s="401">
        <f>'A2'!F17</f>
        <v>227.86151944999997</v>
      </c>
      <c r="G17" s="401">
        <f>'A2'!G17</f>
        <v>23.089529050000007</v>
      </c>
      <c r="H17" s="401">
        <f>'A2'!H17</f>
        <v>3.9609884700000002</v>
      </c>
      <c r="I17" s="401">
        <f>'A2'!I17</f>
        <v>70.198446619999999</v>
      </c>
      <c r="J17" s="401">
        <f>'A2'!J17</f>
        <v>0</v>
      </c>
      <c r="K17" s="401">
        <f>'A2'!K17</f>
        <v>1.7274142299999995</v>
      </c>
      <c r="L17" s="401">
        <f>'A2'!L17</f>
        <v>7029.9649237999956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28015.239806039957</v>
      </c>
      <c r="E18" s="401">
        <f>'A2'!E18</f>
        <v>607.39408982000009</v>
      </c>
      <c r="F18" s="401">
        <f>'A2'!F18</f>
        <v>1632.4473071199991</v>
      </c>
      <c r="G18" s="401">
        <f>'A2'!G18</f>
        <v>1320.4872192400007</v>
      </c>
      <c r="H18" s="401">
        <f>'A2'!H18</f>
        <v>226.89764618000001</v>
      </c>
      <c r="I18" s="401">
        <f>'A2'!I18</f>
        <v>709.17535228000042</v>
      </c>
      <c r="J18" s="401">
        <f>'A2'!J18</f>
        <v>16.289805170000001</v>
      </c>
      <c r="K18" s="401">
        <f>'A2'!K18</f>
        <v>428.02545109000005</v>
      </c>
      <c r="L18" s="401">
        <f>'A2'!L18</f>
        <v>32955.956676939953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27750.554839239994</v>
      </c>
      <c r="E19" s="401">
        <f>'A2'!E19</f>
        <v>1309.1338083400001</v>
      </c>
      <c r="F19" s="401">
        <f>'A2'!F19</f>
        <v>5286.3838763899976</v>
      </c>
      <c r="G19" s="401">
        <f>'A2'!G19</f>
        <v>265.07717871000006</v>
      </c>
      <c r="H19" s="401">
        <f>'A2'!H19</f>
        <v>102.85565023000002</v>
      </c>
      <c r="I19" s="401">
        <f>'A2'!I19</f>
        <v>190.99896190000007</v>
      </c>
      <c r="J19" s="401">
        <f>'A2'!J19</f>
        <v>6.70343117</v>
      </c>
      <c r="K19" s="401">
        <f>'A2'!K19</f>
        <v>110.23175880000007</v>
      </c>
      <c r="L19" s="401">
        <f>'A2'!L19</f>
        <v>35021.939504779984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4467.882031070003</v>
      </c>
      <c r="E20" s="401">
        <f>'A2'!E20</f>
        <v>103.56397882999993</v>
      </c>
      <c r="F20" s="401">
        <f>'A2'!F20</f>
        <v>604.26815166999938</v>
      </c>
      <c r="G20" s="401">
        <f>'A2'!G20</f>
        <v>192.51514681000003</v>
      </c>
      <c r="H20" s="401">
        <f>'A2'!H20</f>
        <v>74.725287700000024</v>
      </c>
      <c r="I20" s="401">
        <f>'A2'!I20</f>
        <v>162.08735071000007</v>
      </c>
      <c r="J20" s="401">
        <f>'A2'!J20</f>
        <v>1.5409337899999997</v>
      </c>
      <c r="K20" s="401">
        <f>'A2'!K20</f>
        <v>105.94057667000007</v>
      </c>
      <c r="L20" s="401">
        <f>'A2'!L20</f>
        <v>5712.523457250003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23282.672808169991</v>
      </c>
      <c r="E21" s="401">
        <f>'A2'!E21</f>
        <v>1205.5698295100001</v>
      </c>
      <c r="F21" s="401">
        <f>'A2'!F21</f>
        <v>4682.1157247199981</v>
      </c>
      <c r="G21" s="401">
        <f>'A2'!G21</f>
        <v>72.562031900000036</v>
      </c>
      <c r="H21" s="401">
        <f>'A2'!H21</f>
        <v>28.130362529999999</v>
      </c>
      <c r="I21" s="401">
        <f>'A2'!I21</f>
        <v>28.911611189999995</v>
      </c>
      <c r="J21" s="401">
        <f>'A2'!J21</f>
        <v>5.1624973800000005</v>
      </c>
      <c r="K21" s="401">
        <f>'A2'!K21</f>
        <v>4.2911821299999984</v>
      </c>
      <c r="L21" s="401">
        <f>'A2'!L21</f>
        <v>29309.41604752999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150982.85743070004</v>
      </c>
      <c r="E22" s="401">
        <f>'A2'!E22</f>
        <v>3087.204339410001</v>
      </c>
      <c r="F22" s="401">
        <f>'A2'!F22</f>
        <v>10648.112165689998</v>
      </c>
      <c r="G22" s="401">
        <f>'A2'!G22</f>
        <v>2698.7789332400007</v>
      </c>
      <c r="H22" s="401">
        <f>'A2'!H22</f>
        <v>761.85296196000013</v>
      </c>
      <c r="I22" s="401">
        <f>'A2'!I22</f>
        <v>2425.3084335899998</v>
      </c>
      <c r="J22" s="401">
        <f>'A2'!J22</f>
        <v>98.338924010000028</v>
      </c>
      <c r="K22" s="401">
        <f>'A2'!K22</f>
        <v>812.61782951000009</v>
      </c>
      <c r="L22" s="401">
        <f>'A2'!L22</f>
        <v>171515.07101811003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274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329.07696684000001</v>
      </c>
      <c r="E25" s="401">
        <f>'A2'!E25</f>
        <v>32.120859449999998</v>
      </c>
      <c r="F25" s="401">
        <f>'A2'!F25</f>
        <v>287.8025801600001</v>
      </c>
      <c r="G25" s="401">
        <f>'A2'!G25</f>
        <v>0.67271325999999998</v>
      </c>
      <c r="H25" s="401">
        <f>'A2'!H25</f>
        <v>3.3294176099999997</v>
      </c>
      <c r="I25" s="401">
        <f>'A2'!I25</f>
        <v>73.073946710000001</v>
      </c>
      <c r="J25" s="401">
        <f>'A2'!J25</f>
        <v>7.3418369999999997E-2</v>
      </c>
      <c r="K25" s="401">
        <f>'A2'!K25</f>
        <v>151.95610737000001</v>
      </c>
      <c r="L25" s="401">
        <f>'A2'!L25</f>
        <v>878.10600977000013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127.76407636</v>
      </c>
      <c r="E26" s="401">
        <f>'A2'!E26</f>
        <v>4.9920759600000002</v>
      </c>
      <c r="F26" s="401">
        <f>'A2'!F26</f>
        <v>5.1084052</v>
      </c>
      <c r="G26" s="401">
        <f>'A2'!G26</f>
        <v>0.67271325999999998</v>
      </c>
      <c r="H26" s="401">
        <f>'A2'!H26</f>
        <v>0.13014986000000001</v>
      </c>
      <c r="I26" s="401">
        <f>'A2'!I26</f>
        <v>0.19055497000000002</v>
      </c>
      <c r="J26" s="401">
        <f>'A2'!J26</f>
        <v>0</v>
      </c>
      <c r="K26" s="401">
        <f>'A2'!K26</f>
        <v>0</v>
      </c>
      <c r="L26" s="401">
        <f>'A2'!L26</f>
        <v>138.85797560999998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201.31289048000002</v>
      </c>
      <c r="E27" s="401">
        <f>'A2'!E27</f>
        <v>27.12878349</v>
      </c>
      <c r="F27" s="401">
        <f>'A2'!F27</f>
        <v>282.69417496000011</v>
      </c>
      <c r="G27" s="401">
        <f>'A2'!G27</f>
        <v>0</v>
      </c>
      <c r="H27" s="401">
        <f>'A2'!H27</f>
        <v>3.1992677499999997</v>
      </c>
      <c r="I27" s="401">
        <f>'A2'!I27</f>
        <v>72.883391740000008</v>
      </c>
      <c r="J27" s="401">
        <f>'A2'!J27</f>
        <v>7.3418369999999997E-2</v>
      </c>
      <c r="K27" s="401">
        <f>'A2'!K27</f>
        <v>151.95610737000001</v>
      </c>
      <c r="L27" s="401">
        <f>'A2'!L27</f>
        <v>739.2480341600002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3336.420375239999</v>
      </c>
      <c r="E28" s="401">
        <f>'A2'!E28</f>
        <v>54.617039239999997</v>
      </c>
      <c r="F28" s="401">
        <f>'A2'!F28</f>
        <v>247.78136751000008</v>
      </c>
      <c r="G28" s="401">
        <f>'A2'!G28</f>
        <v>24.813691419999998</v>
      </c>
      <c r="H28" s="401">
        <f>'A2'!H28</f>
        <v>13.98300154</v>
      </c>
      <c r="I28" s="401">
        <f>'A2'!I28</f>
        <v>48.027642909999997</v>
      </c>
      <c r="J28" s="401">
        <f>'A2'!J28</f>
        <v>0</v>
      </c>
      <c r="K28" s="401">
        <f>'A2'!K28</f>
        <v>22.026097229999998</v>
      </c>
      <c r="L28" s="401">
        <f>'A2'!L28</f>
        <v>3747.6692150899985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2338.9105500299993</v>
      </c>
      <c r="E29" s="401">
        <f>'A2'!E29</f>
        <v>0</v>
      </c>
      <c r="F29" s="401">
        <f>'A2'!F29</f>
        <v>100.07794354000001</v>
      </c>
      <c r="G29" s="401">
        <f>'A2'!G29</f>
        <v>0</v>
      </c>
      <c r="H29" s="401">
        <f>'A2'!H29</f>
        <v>0.59812433999999992</v>
      </c>
      <c r="I29" s="401">
        <f>'A2'!I29</f>
        <v>22.10170222</v>
      </c>
      <c r="J29" s="401">
        <f>'A2'!J29</f>
        <v>0</v>
      </c>
      <c r="K29" s="401">
        <f>'A2'!K29</f>
        <v>0</v>
      </c>
      <c r="L29" s="401">
        <f>'A2'!L29</f>
        <v>2461.6883201299993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997.50982520999992</v>
      </c>
      <c r="E30" s="401">
        <f>'A2'!E30</f>
        <v>54.617039239999997</v>
      </c>
      <c r="F30" s="401">
        <f>'A2'!F30</f>
        <v>147.70342397000007</v>
      </c>
      <c r="G30" s="401">
        <f>'A2'!G30</f>
        <v>24.813691419999998</v>
      </c>
      <c r="H30" s="401">
        <f>'A2'!H30</f>
        <v>13.3848772</v>
      </c>
      <c r="I30" s="401">
        <f>'A2'!I30</f>
        <v>25.925940689999997</v>
      </c>
      <c r="J30" s="401">
        <f>'A2'!J30</f>
        <v>0</v>
      </c>
      <c r="K30" s="401">
        <f>'A2'!K30</f>
        <v>22.026097229999998</v>
      </c>
      <c r="L30" s="401">
        <f>'A2'!L30</f>
        <v>1285.9808949599999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445.52030513</v>
      </c>
      <c r="E31" s="401">
        <f>'A2'!E31</f>
        <v>30.20439193</v>
      </c>
      <c r="F31" s="401">
        <f>'A2'!F31</f>
        <v>114.83203936000001</v>
      </c>
      <c r="G31" s="401">
        <f>'A2'!G31</f>
        <v>3.5723299999999999E-3</v>
      </c>
      <c r="H31" s="401">
        <f>'A2'!H31</f>
        <v>0</v>
      </c>
      <c r="I31" s="401">
        <f>'A2'!I31</f>
        <v>1.6490832</v>
      </c>
      <c r="J31" s="401">
        <f>'A2'!J31</f>
        <v>0</v>
      </c>
      <c r="K31" s="401">
        <f>'A2'!K31</f>
        <v>9.0999999999999998E-2</v>
      </c>
      <c r="L31" s="401">
        <f>'A2'!L31</f>
        <v>592.30039194999995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12.935398679999999</v>
      </c>
      <c r="E32" s="401">
        <f>'A2'!E32</f>
        <v>0.23899145999999999</v>
      </c>
      <c r="F32" s="401">
        <f>'A2'!F32</f>
        <v>114.67720438000001</v>
      </c>
      <c r="G32" s="401">
        <f>'A2'!G32</f>
        <v>3.5723299999999999E-3</v>
      </c>
      <c r="H32" s="401">
        <f>'A2'!H32</f>
        <v>0</v>
      </c>
      <c r="I32" s="401">
        <f>'A2'!I32</f>
        <v>1.6490832</v>
      </c>
      <c r="J32" s="401">
        <f>'A2'!J32</f>
        <v>0</v>
      </c>
      <c r="K32" s="401">
        <f>'A2'!K32</f>
        <v>9.0999999999999998E-2</v>
      </c>
      <c r="L32" s="401">
        <f>'A2'!L32</f>
        <v>129.59525005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432.58490645000001</v>
      </c>
      <c r="E33" s="401">
        <f>'A2'!E33</f>
        <v>29.965400469999999</v>
      </c>
      <c r="F33" s="401">
        <f>'A2'!F33</f>
        <v>0.15483498000000001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462.7051419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4111.0176472099993</v>
      </c>
      <c r="E34" s="401">
        <f>'A2'!E34</f>
        <v>116.94229061999999</v>
      </c>
      <c r="F34" s="401">
        <f>'A2'!F34</f>
        <v>650.41598703000022</v>
      </c>
      <c r="G34" s="401">
        <f>'A2'!G34</f>
        <v>25.489977009999997</v>
      </c>
      <c r="H34" s="401">
        <f>'A2'!H34</f>
        <v>17.31241915</v>
      </c>
      <c r="I34" s="401">
        <f>'A2'!I34</f>
        <v>122.75067282000001</v>
      </c>
      <c r="J34" s="401">
        <f>'A2'!J34</f>
        <v>7.3418369999999997E-2</v>
      </c>
      <c r="K34" s="401">
        <f>'A2'!K34</f>
        <v>174.0732046</v>
      </c>
      <c r="L34" s="401">
        <f>'A2'!L34</f>
        <v>5218.0756168099988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783.03808196999978</v>
      </c>
      <c r="E36" s="401">
        <f>'A2'!E36</f>
        <v>40.963768619999996</v>
      </c>
      <c r="F36" s="401">
        <f>'A2'!F36</f>
        <v>370.13313182000013</v>
      </c>
      <c r="G36" s="401">
        <f>'A2'!G36</f>
        <v>3.5723299999999999E-3</v>
      </c>
      <c r="H36" s="401">
        <f>'A2'!H36</f>
        <v>14.178810699999998</v>
      </c>
      <c r="I36" s="401">
        <f>'A2'!I36</f>
        <v>102.26529430999999</v>
      </c>
      <c r="J36" s="401">
        <f>'A2'!J36</f>
        <v>0</v>
      </c>
      <c r="K36" s="401">
        <f>'A2'!K36</f>
        <v>2.0499433200000001</v>
      </c>
      <c r="L36" s="401">
        <f>'A2'!L36</f>
        <v>1312.6326030699997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3275.6284925800023</v>
      </c>
      <c r="E37" s="401">
        <f>'A2'!E37</f>
        <v>75.978521999999998</v>
      </c>
      <c r="F37" s="401">
        <f>'A2'!F37</f>
        <v>280.28285520999998</v>
      </c>
      <c r="G37" s="401">
        <f>'A2'!G37</f>
        <v>25.48640468</v>
      </c>
      <c r="H37" s="401">
        <f>'A2'!H37</f>
        <v>3.1336084499999997</v>
      </c>
      <c r="I37" s="401">
        <f>'A2'!I37</f>
        <v>20.485378490000002</v>
      </c>
      <c r="J37" s="401">
        <f>'A2'!J37</f>
        <v>7.3418369999999997E-2</v>
      </c>
      <c r="K37" s="401">
        <f>'A2'!K37</f>
        <v>20.791762109999997</v>
      </c>
      <c r="L37" s="401">
        <f>'A2'!L37</f>
        <v>3701.8604418900022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52.351072660000007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151.23149917000001</v>
      </c>
      <c r="L38" s="401">
        <f>'A2'!L38</f>
        <v>203.58257183000001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275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96062.211740720159</v>
      </c>
      <c r="E41" s="401">
        <f>'A2'!E41</f>
        <v>3179.4879738199993</v>
      </c>
      <c r="F41" s="401">
        <f>'A2'!F41</f>
        <v>5259.2711631000002</v>
      </c>
      <c r="G41" s="401">
        <f>'A2'!G41</f>
        <v>4101.7717711099958</v>
      </c>
      <c r="H41" s="401">
        <f>'A2'!H41</f>
        <v>978.8266761900004</v>
      </c>
      <c r="I41" s="401">
        <f>'A2'!I41</f>
        <v>896.37605791999977</v>
      </c>
      <c r="J41" s="401">
        <f>'A2'!J41</f>
        <v>114.83055560000001</v>
      </c>
      <c r="K41" s="401">
        <f>'A2'!K41</f>
        <v>102.53910734</v>
      </c>
      <c r="L41" s="401">
        <f>'A2'!L41</f>
        <v>110695.31504580015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30460.163990020068</v>
      </c>
      <c r="E42" s="401">
        <f>'A2'!E42</f>
        <v>1001.5557386699999</v>
      </c>
      <c r="F42" s="401">
        <f>'A2'!F42</f>
        <v>1703.61074482</v>
      </c>
      <c r="G42" s="401">
        <f>'A2'!G42</f>
        <v>476.86223431999986</v>
      </c>
      <c r="H42" s="401">
        <f>'A2'!H42</f>
        <v>50.079958020000021</v>
      </c>
      <c r="I42" s="401">
        <f>'A2'!I42</f>
        <v>23.090391620000002</v>
      </c>
      <c r="J42" s="401">
        <f>'A2'!J42</f>
        <v>1.5838272800000002</v>
      </c>
      <c r="K42" s="401">
        <f>'A2'!K42</f>
        <v>5.1575905599999965</v>
      </c>
      <c r="L42" s="401">
        <f>'A2'!L42</f>
        <v>33722.104475310058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65602.047750700091</v>
      </c>
      <c r="E43" s="401">
        <f>'A2'!E43</f>
        <v>2177.9322351499995</v>
      </c>
      <c r="F43" s="401">
        <f>'A2'!F43</f>
        <v>3555.6604182800006</v>
      </c>
      <c r="G43" s="401">
        <f>'A2'!G43</f>
        <v>3624.9095367899959</v>
      </c>
      <c r="H43" s="401">
        <f>'A2'!H43</f>
        <v>928.74671817000035</v>
      </c>
      <c r="I43" s="401">
        <f>'A2'!I43</f>
        <v>873.28566629999978</v>
      </c>
      <c r="J43" s="401">
        <f>'A2'!J43</f>
        <v>113.24672832000002</v>
      </c>
      <c r="K43" s="401">
        <f>'A2'!K43</f>
        <v>97.381516779999998</v>
      </c>
      <c r="L43" s="401">
        <f>'A2'!L43</f>
        <v>76973.210570490104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45923.655999839968</v>
      </c>
      <c r="E44" s="401">
        <f>'A2'!E44</f>
        <v>622.91374760999997</v>
      </c>
      <c r="F44" s="401">
        <f>'A2'!F44</f>
        <v>3435.8226182799981</v>
      </c>
      <c r="G44" s="401">
        <f>'A2'!G44</f>
        <v>2126.8089594900002</v>
      </c>
      <c r="H44" s="401">
        <f>'A2'!H44</f>
        <v>925.54446889999974</v>
      </c>
      <c r="I44" s="401">
        <f>'A2'!I44</f>
        <v>861.00013530000035</v>
      </c>
      <c r="J44" s="401">
        <f>'A2'!J44</f>
        <v>14.12706206</v>
      </c>
      <c r="K44" s="401">
        <f>'A2'!K44</f>
        <v>382.17089917000004</v>
      </c>
      <c r="L44" s="401">
        <f>'A2'!L44</f>
        <v>54292.043890649962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12330.186733820008</v>
      </c>
      <c r="E45" s="401">
        <f>'A2'!E45</f>
        <v>106.69931268000001</v>
      </c>
      <c r="F45" s="401">
        <f>'A2'!F45</f>
        <v>18.165530279999999</v>
      </c>
      <c r="G45" s="401">
        <f>'A2'!G45</f>
        <v>69.159709190000001</v>
      </c>
      <c r="H45" s="401">
        <f>'A2'!H45</f>
        <v>20.04053558</v>
      </c>
      <c r="I45" s="401">
        <f>'A2'!I45</f>
        <v>177.93808998000006</v>
      </c>
      <c r="J45" s="401">
        <f>'A2'!J45</f>
        <v>0.54674467999999998</v>
      </c>
      <c r="K45" s="401">
        <f>'A2'!K45</f>
        <v>0</v>
      </c>
      <c r="L45" s="401">
        <f>'A2'!L45</f>
        <v>12722.736656210009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33593.469266019958</v>
      </c>
      <c r="E46" s="401">
        <f>'A2'!E46</f>
        <v>516.21443492999992</v>
      </c>
      <c r="F46" s="401">
        <f>'A2'!F46</f>
        <v>3417.6570879999981</v>
      </c>
      <c r="G46" s="401">
        <f>'A2'!G46</f>
        <v>2057.6492503000004</v>
      </c>
      <c r="H46" s="401">
        <f>'A2'!H46</f>
        <v>905.50393331999976</v>
      </c>
      <c r="I46" s="401">
        <f>'A2'!I46</f>
        <v>683.06204532000027</v>
      </c>
      <c r="J46" s="401">
        <f>'A2'!J46</f>
        <v>13.58031738</v>
      </c>
      <c r="K46" s="401">
        <f>'A2'!K46</f>
        <v>382.17089917000004</v>
      </c>
      <c r="L46" s="401">
        <f>'A2'!L46</f>
        <v>41569.307234439955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6701.0522326600003</v>
      </c>
      <c r="E47" s="401">
        <f>'A2'!E47</f>
        <v>593.87434717999997</v>
      </c>
      <c r="F47" s="401">
        <f>'A2'!F47</f>
        <v>656.75411483999994</v>
      </c>
      <c r="G47" s="401">
        <f>'A2'!G47</f>
        <v>261.97414006000002</v>
      </c>
      <c r="H47" s="401">
        <f>'A2'!H47</f>
        <v>529.68318622999982</v>
      </c>
      <c r="I47" s="401">
        <f>'A2'!I47</f>
        <v>155.08431178000006</v>
      </c>
      <c r="J47" s="401">
        <f>'A2'!J47</f>
        <v>104.51544184000005</v>
      </c>
      <c r="K47" s="401">
        <f>'A2'!K47</f>
        <v>41.202972209999992</v>
      </c>
      <c r="L47" s="401">
        <f>'A2'!L47</f>
        <v>9044.1407467999998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561.74027818000002</v>
      </c>
      <c r="E48" s="401">
        <f>'A2'!E48</f>
        <v>199.55848395999996</v>
      </c>
      <c r="F48" s="401">
        <f>'A2'!F48</f>
        <v>164.10243645999992</v>
      </c>
      <c r="G48" s="401">
        <f>'A2'!G48</f>
        <v>90.106625099999974</v>
      </c>
      <c r="H48" s="401">
        <f>'A2'!H48</f>
        <v>53.074904289999999</v>
      </c>
      <c r="I48" s="401">
        <f>'A2'!I48</f>
        <v>88.637926720000038</v>
      </c>
      <c r="J48" s="401">
        <f>'A2'!J48</f>
        <v>1.2010798199999999</v>
      </c>
      <c r="K48" s="401">
        <f>'A2'!K48</f>
        <v>41.195972209999994</v>
      </c>
      <c r="L48" s="401">
        <f>'A2'!L48</f>
        <v>1199.6177067399999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6139.3119544800002</v>
      </c>
      <c r="E49" s="401">
        <f>'A2'!E49</f>
        <v>394.31586322000004</v>
      </c>
      <c r="F49" s="401">
        <f>'A2'!F49</f>
        <v>492.65167838000002</v>
      </c>
      <c r="G49" s="401">
        <f>'A2'!G49</f>
        <v>171.86751496000005</v>
      </c>
      <c r="H49" s="401">
        <f>'A2'!H49</f>
        <v>476.60828193999987</v>
      </c>
      <c r="I49" s="401">
        <f>'A2'!I49</f>
        <v>66.446385060000011</v>
      </c>
      <c r="J49" s="401">
        <f>'A2'!J49</f>
        <v>103.31436202000005</v>
      </c>
      <c r="K49" s="401">
        <f>'A2'!K49</f>
        <v>7.0000000000000001E-3</v>
      </c>
      <c r="L49" s="401">
        <f>'A2'!L49</f>
        <v>7844.5230400600003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148686.91997322012</v>
      </c>
      <c r="E50" s="401">
        <f>'A2'!E50</f>
        <v>4396.2760686099991</v>
      </c>
      <c r="F50" s="401">
        <f>'A2'!F50</f>
        <v>9351.8478962199988</v>
      </c>
      <c r="G50" s="401">
        <f>'A2'!G50</f>
        <v>6490.5548706599966</v>
      </c>
      <c r="H50" s="401">
        <f>'A2'!H50</f>
        <v>2434.0543313200001</v>
      </c>
      <c r="I50" s="401">
        <f>'A2'!I50</f>
        <v>1912.4605050000002</v>
      </c>
      <c r="J50" s="401">
        <f>'A2'!J50</f>
        <v>233.47305950000006</v>
      </c>
      <c r="K50" s="401">
        <f>'A2'!K50</f>
        <v>525.91297872000007</v>
      </c>
      <c r="L50" s="401">
        <f>'A2'!L50</f>
        <v>174031.49968325009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/>
      <c r="E52" s="401">
        <f>'A2'!E52</f>
        <v>4266.8696749300052</v>
      </c>
      <c r="F52" s="401">
        <f>'A2'!F52</f>
        <v>9106.686031029998</v>
      </c>
      <c r="G52" s="401">
        <f>'A2'!G52</f>
        <v>5599.1494925700008</v>
      </c>
      <c r="H52" s="401">
        <f>'A2'!H52</f>
        <v>2390.5011205600008</v>
      </c>
      <c r="I52" s="401">
        <f>'A2'!I52</f>
        <v>1804.5505930799998</v>
      </c>
      <c r="J52" s="401">
        <f>'A2'!J52</f>
        <v>227.24184706000005</v>
      </c>
      <c r="K52" s="401">
        <f>'A2'!K52</f>
        <v>504.74692369000024</v>
      </c>
      <c r="L52" s="401">
        <f>'A2'!L52</f>
        <v>163071.59729797041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/>
      <c r="E53" s="401">
        <f>'A2'!E53</f>
        <v>129.4063937</v>
      </c>
      <c r="F53" s="401">
        <f>'A2'!F53</f>
        <v>245.16186520000002</v>
      </c>
      <c r="G53" s="401">
        <f>'A2'!G53</f>
        <v>889.86811437999995</v>
      </c>
      <c r="H53" s="401">
        <f>'A2'!H53</f>
        <v>43.553210759999999</v>
      </c>
      <c r="I53" s="401">
        <f>'A2'!I53</f>
        <v>107.90991192999999</v>
      </c>
      <c r="J53" s="401">
        <f>'A2'!J53</f>
        <v>6.2312124399999993</v>
      </c>
      <c r="K53" s="401">
        <f>'A2'!K53</f>
        <v>21.166055029999999</v>
      </c>
      <c r="L53" s="401">
        <f>'A2'!L53</f>
        <v>10957.93683638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5"/>
      <c r="E54" s="445">
        <f>'A2'!E54</f>
        <v>0</v>
      </c>
      <c r="F54" s="445">
        <f>'A2'!F54</f>
        <v>0</v>
      </c>
      <c r="G54" s="445">
        <f>'A2'!G54</f>
        <v>1.5372636800000001</v>
      </c>
      <c r="H54" s="445">
        <f>'A2'!H54</f>
        <v>0</v>
      </c>
      <c r="I54" s="445">
        <f>'A2'!I54</f>
        <v>0</v>
      </c>
      <c r="J54" s="445">
        <f>'A2'!J54</f>
        <v>0</v>
      </c>
      <c r="K54" s="445">
        <f>'A2'!K54</f>
        <v>0</v>
      </c>
      <c r="L54" s="445">
        <f>'A2'!L54</f>
        <v>1.9655488800000001</v>
      </c>
      <c r="O54" s="42"/>
      <c r="P54" s="42"/>
      <c r="Q54" s="42"/>
    </row>
    <row r="55" spans="1:22" s="14" customFormat="1" ht="14.25" hidden="1">
      <c r="A55" s="496" t="s">
        <v>217</v>
      </c>
      <c r="B55" s="497"/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26"/>
      <c r="O55" s="44"/>
      <c r="P55" s="44"/>
    </row>
    <row r="56" spans="1:22" s="14" customFormat="1" ht="18" hidden="1" customHeight="1">
      <c r="A56" s="496" t="s">
        <v>221</v>
      </c>
      <c r="B56" s="497"/>
      <c r="C56" s="497"/>
      <c r="D56" s="497"/>
      <c r="E56" s="497"/>
      <c r="F56" s="497"/>
      <c r="G56" s="497"/>
      <c r="H56" s="497"/>
      <c r="I56" s="497"/>
      <c r="J56" s="497"/>
      <c r="K56" s="497"/>
      <c r="L56" s="497"/>
      <c r="M56" s="497"/>
      <c r="N56" s="26"/>
      <c r="O56" s="44"/>
      <c r="P56" s="44"/>
      <c r="V56" s="26"/>
    </row>
    <row r="57" spans="1:22" s="44" customFormat="1" ht="18" hidden="1" customHeight="1">
      <c r="A57" s="496" t="s">
        <v>218</v>
      </c>
      <c r="B57" s="497"/>
      <c r="C57" s="497"/>
      <c r="D57" s="497"/>
      <c r="E57" s="497"/>
      <c r="F57" s="497"/>
      <c r="G57" s="497"/>
      <c r="H57" s="497"/>
      <c r="I57" s="497"/>
      <c r="J57" s="497"/>
      <c r="K57" s="497"/>
      <c r="L57" s="497"/>
      <c r="M57" s="497"/>
      <c r="O57" s="40"/>
      <c r="P57" s="40"/>
      <c r="T57" s="45"/>
    </row>
    <row r="58" spans="1:22" s="44" customFormat="1" ht="18" hidden="1" customHeight="1">
      <c r="A58" s="496" t="s">
        <v>219</v>
      </c>
      <c r="B58" s="497"/>
      <c r="C58" s="497"/>
      <c r="D58" s="497"/>
      <c r="E58" s="497"/>
      <c r="F58" s="497"/>
      <c r="G58" s="497"/>
      <c r="H58" s="497"/>
      <c r="I58" s="497"/>
      <c r="J58" s="497"/>
      <c r="K58" s="497"/>
      <c r="L58" s="497"/>
      <c r="M58" s="497"/>
      <c r="O58" s="42"/>
      <c r="P58" s="42"/>
      <c r="T58" s="45"/>
    </row>
    <row r="59" spans="1:22" s="40" customFormat="1" ht="12" hidden="1" customHeight="1">
      <c r="A59" s="496" t="s">
        <v>220</v>
      </c>
      <c r="B59" s="496"/>
      <c r="C59" s="496"/>
      <c r="D59" s="496"/>
      <c r="E59" s="496"/>
      <c r="F59" s="496"/>
      <c r="G59" s="496"/>
      <c r="H59" s="496"/>
      <c r="I59" s="496"/>
      <c r="J59" s="496"/>
      <c r="K59" s="496"/>
      <c r="L59" s="496"/>
      <c r="M59" s="49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5" sqref="D4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2" t="s">
        <v>222</v>
      </c>
      <c r="M9" s="50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3"/>
      <c r="M10" s="50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273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223.47502935000011</v>
      </c>
      <c r="E13" s="401">
        <f>'A3'!E13</f>
        <v>636.76816767999969</v>
      </c>
      <c r="F13" s="401">
        <f>'A3'!F13</f>
        <v>995.79152808000015</v>
      </c>
      <c r="G13" s="401">
        <f>'A3'!G13</f>
        <v>31.132148370000003</v>
      </c>
      <c r="H13" s="401">
        <f>'A3'!H13</f>
        <v>2.6300089400000002</v>
      </c>
      <c r="I13" s="401">
        <f>'A3'!I13</f>
        <v>9.5515424800000002</v>
      </c>
      <c r="J13" s="401">
        <f>'A3'!J13</f>
        <v>9.4520599900000004</v>
      </c>
      <c r="K13" s="401">
        <f>'A3'!K13</f>
        <v>1908.80048489</v>
      </c>
      <c r="L13" s="401">
        <f>'A3'!L13</f>
        <v>144.363862445</v>
      </c>
      <c r="M13" s="401">
        <f>'A3'!M13</f>
        <v>347019.72474964941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38.963554240000022</v>
      </c>
      <c r="E14" s="401">
        <f>'A3'!E14</f>
        <v>9.5450815299999974</v>
      </c>
      <c r="F14" s="401">
        <f>'A3'!F14</f>
        <v>474.32797006999999</v>
      </c>
      <c r="G14" s="401">
        <f>'A3'!G14</f>
        <v>23.463751740000003</v>
      </c>
      <c r="H14" s="401">
        <f>'A3'!H14</f>
        <v>0</v>
      </c>
      <c r="I14" s="401">
        <f>'A3'!I14</f>
        <v>2.81394E-3</v>
      </c>
      <c r="J14" s="401">
        <f>'A3'!J14</f>
        <v>6.8557080000000006E-2</v>
      </c>
      <c r="K14" s="401">
        <f>'A3'!K14</f>
        <v>546.3717286000001</v>
      </c>
      <c r="L14" s="401">
        <f>'A3'!L14</f>
        <v>22.729008230000005</v>
      </c>
      <c r="M14" s="401">
        <f>'A3'!M14</f>
        <v>227915.86394589432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184.51147511000008</v>
      </c>
      <c r="E15" s="401">
        <f>'A3'!E15</f>
        <v>627.22308614999974</v>
      </c>
      <c r="F15" s="401">
        <f>'A3'!F15</f>
        <v>521.46355801000016</v>
      </c>
      <c r="G15" s="401">
        <f>'A3'!G15</f>
        <v>7.6683966299999993</v>
      </c>
      <c r="H15" s="401">
        <f>'A3'!H15</f>
        <v>2.6300089400000002</v>
      </c>
      <c r="I15" s="401">
        <f>'A3'!I15</f>
        <v>9.5487285400000008</v>
      </c>
      <c r="J15" s="401">
        <f>'A3'!J15</f>
        <v>9.3835029100000007</v>
      </c>
      <c r="K15" s="401">
        <f>'A3'!K15</f>
        <v>1362.4287562899999</v>
      </c>
      <c r="L15" s="401">
        <f>'A3'!L15</f>
        <v>121.634854215</v>
      </c>
      <c r="M15" s="401">
        <f>'A3'!M15</f>
        <v>119103.86080375506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41.243137030000014</v>
      </c>
      <c r="E16" s="401">
        <f>'A3'!E16</f>
        <v>202.53072022000012</v>
      </c>
      <c r="F16" s="401">
        <f>'A3'!F16</f>
        <v>734.31886117999954</v>
      </c>
      <c r="G16" s="401">
        <f>'A3'!G16</f>
        <v>17.8621835</v>
      </c>
      <c r="H16" s="401">
        <f>'A3'!H16</f>
        <v>0</v>
      </c>
      <c r="I16" s="401">
        <f>'A3'!I16</f>
        <v>5.2885084999999998</v>
      </c>
      <c r="J16" s="401">
        <f>'A3'!J16</f>
        <v>11.814735300000001</v>
      </c>
      <c r="K16" s="401">
        <f>'A3'!K16</f>
        <v>1013.0581457299998</v>
      </c>
      <c r="L16" s="401">
        <f>'A3'!L16</f>
        <v>231.48115870499993</v>
      </c>
      <c r="M16" s="401">
        <f>'A3'!M16</f>
        <v>199367.78775360476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3.9280699700000001</v>
      </c>
      <c r="E17" s="401">
        <f>'A3'!E17</f>
        <v>3.98378363</v>
      </c>
      <c r="F17" s="401">
        <f>'A3'!F17</f>
        <v>4.286152E-2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2.7358199999999999E-3</v>
      </c>
      <c r="K17" s="401">
        <f>'A3'!K17</f>
        <v>7.9574509400000002</v>
      </c>
      <c r="L17" s="401">
        <f>'A3'!L17</f>
        <v>3.675382219999999</v>
      </c>
      <c r="M17" s="401">
        <f>'A3'!M17</f>
        <v>106377.85182722991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37.315067060000011</v>
      </c>
      <c r="E18" s="401">
        <f>'A3'!E18</f>
        <v>198.54693659000012</v>
      </c>
      <c r="F18" s="401">
        <f>'A3'!F18</f>
        <v>734.27599965999957</v>
      </c>
      <c r="G18" s="401">
        <f>'A3'!G18</f>
        <v>17.8621835</v>
      </c>
      <c r="H18" s="401">
        <f>'A3'!H18</f>
        <v>0</v>
      </c>
      <c r="I18" s="401">
        <f>'A3'!I18</f>
        <v>5.2885084999999998</v>
      </c>
      <c r="J18" s="401">
        <f>'A3'!J18</f>
        <v>11.811999480000001</v>
      </c>
      <c r="K18" s="401">
        <f>'A3'!K18</f>
        <v>1005.1006947899998</v>
      </c>
      <c r="L18" s="401">
        <f>'A3'!L18</f>
        <v>227.80577648499994</v>
      </c>
      <c r="M18" s="401">
        <f>'A3'!M18</f>
        <v>92989.935926374834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103.54636909999998</v>
      </c>
      <c r="E19" s="401">
        <f>'A3'!E19</f>
        <v>81.45201747000003</v>
      </c>
      <c r="F19" s="401">
        <f>'A3'!F19</f>
        <v>399.50543696</v>
      </c>
      <c r="G19" s="401">
        <f>'A3'!G19</f>
        <v>10.728014010000001</v>
      </c>
      <c r="H19" s="401">
        <f>'A3'!H19</f>
        <v>0.22955708000000002</v>
      </c>
      <c r="I19" s="401">
        <f>'A3'!I19</f>
        <v>6.4206749599999995</v>
      </c>
      <c r="J19" s="401">
        <f>'A3'!J19</f>
        <v>3.5324586799999991</v>
      </c>
      <c r="K19" s="401">
        <f>'A3'!K19</f>
        <v>605.41452826</v>
      </c>
      <c r="L19" s="401">
        <f>'A3'!L19</f>
        <v>74.662857735000017</v>
      </c>
      <c r="M19" s="401">
        <f>'A3'!M19</f>
        <v>163329.47851151502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103.41420126999998</v>
      </c>
      <c r="E20" s="401">
        <f>'A3'!E20</f>
        <v>70.056328470000025</v>
      </c>
      <c r="F20" s="401">
        <f>'A3'!F20</f>
        <v>85.474419390000008</v>
      </c>
      <c r="G20" s="401">
        <f>'A3'!G20</f>
        <v>0.19863299000000001</v>
      </c>
      <c r="H20" s="401">
        <f>'A3'!H20</f>
        <v>0.22955708000000002</v>
      </c>
      <c r="I20" s="401">
        <f>'A3'!I20</f>
        <v>1.10754844</v>
      </c>
      <c r="J20" s="401">
        <f>'A3'!J20</f>
        <v>3.467773129999999</v>
      </c>
      <c r="K20" s="401">
        <f>'A3'!K20</f>
        <v>263.94846077000011</v>
      </c>
      <c r="L20" s="401">
        <f>'A3'!L20</f>
        <v>72.453749315000024</v>
      </c>
      <c r="M20" s="401">
        <f>'A3'!M20</f>
        <v>85867.008173955095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0.13216782999999999</v>
      </c>
      <c r="E21" s="401">
        <f>'A3'!E21</f>
        <v>11.395688999999999</v>
      </c>
      <c r="F21" s="401">
        <f>'A3'!F21</f>
        <v>314.03101757000002</v>
      </c>
      <c r="G21" s="401">
        <f>'A3'!G21</f>
        <v>10.529381020000001</v>
      </c>
      <c r="H21" s="401">
        <f>'A3'!H21</f>
        <v>0</v>
      </c>
      <c r="I21" s="401">
        <f>'A3'!I21</f>
        <v>5.31312652</v>
      </c>
      <c r="J21" s="401">
        <f>'A3'!J21</f>
        <v>6.4685550000000008E-2</v>
      </c>
      <c r="K21" s="401">
        <f>'A3'!K21</f>
        <v>341.46606749000006</v>
      </c>
      <c r="L21" s="401">
        <f>'A3'!L21</f>
        <v>2.2091084199999997</v>
      </c>
      <c r="M21" s="401">
        <f>'A3'!M21</f>
        <v>77462.470337559935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368.26453548000012</v>
      </c>
      <c r="E22" s="401">
        <f>'A3'!E22</f>
        <v>920.75090536999983</v>
      </c>
      <c r="F22" s="401">
        <f>'A3'!F22</f>
        <v>2129.6158262199997</v>
      </c>
      <c r="G22" s="401">
        <f>'A3'!G22</f>
        <v>59.722345880000006</v>
      </c>
      <c r="H22" s="401">
        <f>'A3'!H22</f>
        <v>2.8595660200000004</v>
      </c>
      <c r="I22" s="401">
        <f>'A3'!I22</f>
        <v>21.26072594</v>
      </c>
      <c r="J22" s="401">
        <f>'A3'!J22</f>
        <v>24.799253970000002</v>
      </c>
      <c r="K22" s="401">
        <f>'A3'!K22</f>
        <v>3527.2731588799998</v>
      </c>
      <c r="L22" s="401">
        <f>'A3'!L22</f>
        <v>450.50787888499997</v>
      </c>
      <c r="M22" s="401">
        <f>'A3'!M22</f>
        <v>709716.99101476918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274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1.9712090800000002</v>
      </c>
      <c r="E25" s="401">
        <f>'A3'!E25</f>
        <v>39.594585290000005</v>
      </c>
      <c r="F25" s="401">
        <f>'A3'!F25</f>
        <v>0</v>
      </c>
      <c r="G25" s="401">
        <f>'A3'!G25</f>
        <v>1.3211776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42.886971970000005</v>
      </c>
      <c r="L25" s="401">
        <f>'A3'!L25</f>
        <v>85.491995085000013</v>
      </c>
      <c r="M25" s="401">
        <f>'A3'!M25</f>
        <v>4599.2683652250007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1.9712090800000002</v>
      </c>
      <c r="E26" s="401">
        <f>'A3'!E26</f>
        <v>2.2262006400000001</v>
      </c>
      <c r="F26" s="401">
        <f>'A3'!F26</f>
        <v>0</v>
      </c>
      <c r="G26" s="401">
        <f>'A3'!G26</f>
        <v>1.3211776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5.51858732</v>
      </c>
      <c r="L26" s="401">
        <f>'A3'!L26</f>
        <v>0</v>
      </c>
      <c r="M26" s="401">
        <f>'A3'!M26</f>
        <v>717.21027048999963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</v>
      </c>
      <c r="E27" s="401">
        <f>'A3'!E27</f>
        <v>37.368384650000003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37.368384650000003</v>
      </c>
      <c r="L27" s="401">
        <f>'A3'!L27</f>
        <v>85.491995085000013</v>
      </c>
      <c r="M27" s="401">
        <f>'A3'!M27</f>
        <v>3882.0580947350009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2.6258784400000001</v>
      </c>
      <c r="E28" s="401">
        <f>'A3'!E28</f>
        <v>32.715748829999995</v>
      </c>
      <c r="F28" s="401">
        <f>'A3'!F28</f>
        <v>0</v>
      </c>
      <c r="G28" s="401">
        <f>'A3'!G28</f>
        <v>0</v>
      </c>
      <c r="H28" s="401">
        <f>'A3'!H28</f>
        <v>0.13209915</v>
      </c>
      <c r="I28" s="401">
        <f>'A3'!I28</f>
        <v>0</v>
      </c>
      <c r="J28" s="401">
        <f>'A3'!J28</f>
        <v>0.61629329999999993</v>
      </c>
      <c r="K28" s="401">
        <f>'A3'!K28</f>
        <v>36.090019720000001</v>
      </c>
      <c r="L28" s="401">
        <f>'A3'!L28</f>
        <v>11.37790957</v>
      </c>
      <c r="M28" s="401">
        <f>'A3'!M28</f>
        <v>12374.15343416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1.3116396299999999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1.3116396299999999</v>
      </c>
      <c r="L29" s="401">
        <f>'A3'!L29</f>
        <v>0</v>
      </c>
      <c r="M29" s="401">
        <f>'A3'!M29</f>
        <v>6147.8459946100011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1.31423881</v>
      </c>
      <c r="E30" s="401">
        <f>'A3'!E30</f>
        <v>32.715748829999995</v>
      </c>
      <c r="F30" s="401">
        <f>'A3'!F30</f>
        <v>0</v>
      </c>
      <c r="G30" s="401">
        <f>'A3'!G30</f>
        <v>0</v>
      </c>
      <c r="H30" s="401">
        <f>'A3'!H30</f>
        <v>0.13209915</v>
      </c>
      <c r="I30" s="401">
        <f>'A3'!I30</f>
        <v>0</v>
      </c>
      <c r="J30" s="401">
        <f>'A3'!J30</f>
        <v>0.61629329999999993</v>
      </c>
      <c r="K30" s="401">
        <f>'A3'!K30</f>
        <v>34.778380089999999</v>
      </c>
      <c r="L30" s="401">
        <f>'A3'!L30</f>
        <v>11.37790957</v>
      </c>
      <c r="M30" s="401">
        <f>'A3'!M30</f>
        <v>6226.3074395499989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2.0289118400000001</v>
      </c>
      <c r="F31" s="401">
        <f>'A3'!F31</f>
        <v>2.6240719999999999E-2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2.0551525600000002</v>
      </c>
      <c r="L31" s="401">
        <f>'A3'!L31</f>
        <v>8.7109756199999993</v>
      </c>
      <c r="M31" s="401">
        <f>'A3'!M31</f>
        <v>4846.7391253000014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0.72387449999999998</v>
      </c>
      <c r="F32" s="401">
        <f>'A3'!F32</f>
        <v>2.6240719999999999E-2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0.75011521999999997</v>
      </c>
      <c r="L32" s="401">
        <f>'A3'!L32</f>
        <v>8.7109756199999993</v>
      </c>
      <c r="M32" s="401">
        <f>'A3'!M32</f>
        <v>2623.3033888500013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1.3050373400000002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1.3050373400000002</v>
      </c>
      <c r="L33" s="401">
        <f>'A3'!L33</f>
        <v>0</v>
      </c>
      <c r="M33" s="401">
        <f>'A3'!M33</f>
        <v>2223.4357364500001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4.5970875200000005</v>
      </c>
      <c r="E34" s="401">
        <f>'A3'!E34</f>
        <v>74.33924596</v>
      </c>
      <c r="F34" s="401">
        <f>'A3'!F34</f>
        <v>2.6240719999999999E-2</v>
      </c>
      <c r="G34" s="401">
        <f>'A3'!G34</f>
        <v>1.3211776</v>
      </c>
      <c r="H34" s="401">
        <f>'A3'!H34</f>
        <v>0.13209915</v>
      </c>
      <c r="I34" s="401">
        <f>'A3'!I34</f>
        <v>0</v>
      </c>
      <c r="J34" s="401">
        <f>'A3'!J34</f>
        <v>0.61629329999999993</v>
      </c>
      <c r="K34" s="401">
        <f>'A3'!K34</f>
        <v>81.032144250000016</v>
      </c>
      <c r="L34" s="401">
        <f>'A3'!L34</f>
        <v>105.58088027500001</v>
      </c>
      <c r="M34" s="401">
        <f>'A3'!M34</f>
        <v>21820.160924685002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48.816572669999999</v>
      </c>
      <c r="F36" s="401">
        <f>'A3'!F36</f>
        <v>2.6240719999999999E-2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0.61629329999999993</v>
      </c>
      <c r="K36" s="401">
        <f>'A3'!K36</f>
        <v>49.459106689999999</v>
      </c>
      <c r="L36" s="401">
        <f>'A3'!L36</f>
        <v>2.2350476699999997</v>
      </c>
      <c r="M36" s="401">
        <f>'A3'!M36</f>
        <v>3717.0877320000004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4.5970875200000005</v>
      </c>
      <c r="E37" s="401">
        <f>'A3'!E37</f>
        <v>25.52267329</v>
      </c>
      <c r="F37" s="401">
        <f>'A3'!F37</f>
        <v>0</v>
      </c>
      <c r="G37" s="401">
        <f>'A3'!G37</f>
        <v>1.3211776</v>
      </c>
      <c r="H37" s="401">
        <f>'A3'!H37</f>
        <v>0.13209915</v>
      </c>
      <c r="I37" s="401">
        <f>'A3'!I37</f>
        <v>0</v>
      </c>
      <c r="J37" s="401">
        <f>'A3'!J37</f>
        <v>0</v>
      </c>
      <c r="K37" s="401">
        <f>'A3'!K37</f>
        <v>31.57303756</v>
      </c>
      <c r="L37" s="401">
        <f>'A3'!L37</f>
        <v>27.730083019999999</v>
      </c>
      <c r="M37" s="401">
        <f>'A3'!M37</f>
        <v>16933.164733970003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75.615749585000017</v>
      </c>
      <c r="M38" s="401">
        <f>'A3'!M38</f>
        <v>1169.9084587450002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275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467.84748812999999</v>
      </c>
      <c r="E41" s="401">
        <f>'A3'!E41</f>
        <v>268.84213186999995</v>
      </c>
      <c r="F41" s="401">
        <f>'A3'!F41</f>
        <v>715.10496778000004</v>
      </c>
      <c r="G41" s="401">
        <f>'A3'!G41</f>
        <v>0</v>
      </c>
      <c r="H41" s="401">
        <f>'A3'!H41</f>
        <v>0</v>
      </c>
      <c r="I41" s="401">
        <f>'A3'!I41</f>
        <v>0.65319065999999992</v>
      </c>
      <c r="J41" s="401">
        <f>'A3'!J41</f>
        <v>0</v>
      </c>
      <c r="K41" s="401">
        <f>'A3'!K41</f>
        <v>1452.4477784399999</v>
      </c>
      <c r="L41" s="401">
        <f>'A3'!L41</f>
        <v>51.269553669999993</v>
      </c>
      <c r="M41" s="401">
        <f>'A3'!M41</f>
        <v>378582.04352685052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1.4714945200000005</v>
      </c>
      <c r="E42" s="401">
        <f>'A3'!E42</f>
        <v>0</v>
      </c>
      <c r="F42" s="401">
        <f>'A3'!F42</f>
        <v>153.78197425999997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155.25346877999996</v>
      </c>
      <c r="L42" s="401">
        <f>'A3'!L42</f>
        <v>2.57879528</v>
      </c>
      <c r="M42" s="401">
        <f>'A3'!M42</f>
        <v>206256.98854690054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466.37599360999997</v>
      </c>
      <c r="E43" s="401">
        <f>'A3'!E43</f>
        <v>268.84213186999995</v>
      </c>
      <c r="F43" s="401">
        <f>'A3'!F43</f>
        <v>561.32299352000007</v>
      </c>
      <c r="G43" s="401">
        <f>'A3'!G43</f>
        <v>0</v>
      </c>
      <c r="H43" s="401">
        <f>'A3'!H43</f>
        <v>0</v>
      </c>
      <c r="I43" s="401">
        <f>'A3'!I43</f>
        <v>0.65319065999999992</v>
      </c>
      <c r="J43" s="401">
        <f>'A3'!J43</f>
        <v>0</v>
      </c>
      <c r="K43" s="401">
        <f>'A3'!K43</f>
        <v>1297.19430966</v>
      </c>
      <c r="L43" s="401">
        <f>'A3'!L43</f>
        <v>48.690758389999992</v>
      </c>
      <c r="M43" s="401">
        <f>'A3'!M43</f>
        <v>172325.05497995001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2.6247384299999998</v>
      </c>
      <c r="E44" s="401">
        <f>'A3'!E44</f>
        <v>62.338131660000002</v>
      </c>
      <c r="F44" s="401">
        <f>'A3'!F44</f>
        <v>130.55489135999997</v>
      </c>
      <c r="G44" s="401">
        <f>'A3'!G44</f>
        <v>0.50041806</v>
      </c>
      <c r="H44" s="401">
        <f>'A3'!H44</f>
        <v>0</v>
      </c>
      <c r="I44" s="401">
        <f>'A3'!I44</f>
        <v>0</v>
      </c>
      <c r="J44" s="401">
        <f>'A3'!J44</f>
        <v>0.18412146000000001</v>
      </c>
      <c r="K44" s="401">
        <f>'A3'!K44</f>
        <v>196.20230096999995</v>
      </c>
      <c r="L44" s="401">
        <f>'A3'!L44</f>
        <v>191.17751031500003</v>
      </c>
      <c r="M44" s="401">
        <f>'A3'!M44</f>
        <v>159813.71282811504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2.6247384299999998</v>
      </c>
      <c r="E45" s="401">
        <f>'A3'!E45</f>
        <v>2.65363734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5.2783757700000002</v>
      </c>
      <c r="L45" s="401">
        <f>'A3'!L45</f>
        <v>0</v>
      </c>
      <c r="M45" s="401">
        <f>'A3'!M45</f>
        <v>68896.162026110062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0</v>
      </c>
      <c r="E46" s="401">
        <f>'A3'!E46</f>
        <v>59.684494319999999</v>
      </c>
      <c r="F46" s="401">
        <f>'A3'!F46</f>
        <v>130.55489135999997</v>
      </c>
      <c r="G46" s="401">
        <f>'A3'!G46</f>
        <v>0.50041806</v>
      </c>
      <c r="H46" s="401">
        <f>'A3'!H46</f>
        <v>0</v>
      </c>
      <c r="I46" s="401">
        <f>'A3'!I46</f>
        <v>0</v>
      </c>
      <c r="J46" s="401">
        <f>'A3'!J46</f>
        <v>0.18412146000000001</v>
      </c>
      <c r="K46" s="401">
        <f>'A3'!K46</f>
        <v>190.92392519999996</v>
      </c>
      <c r="L46" s="401">
        <f>'A3'!L46</f>
        <v>191.17751031500003</v>
      </c>
      <c r="M46" s="401">
        <f>'A3'!M46</f>
        <v>90917.550802004989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64.757185219999997</v>
      </c>
      <c r="E47" s="401">
        <f>'A3'!E47</f>
        <v>49.554953780000005</v>
      </c>
      <c r="F47" s="401">
        <f>'A3'!F47</f>
        <v>59.637290240000006</v>
      </c>
      <c r="G47" s="401">
        <f>'A3'!G47</f>
        <v>0</v>
      </c>
      <c r="H47" s="401">
        <f>'A3'!H47</f>
        <v>0</v>
      </c>
      <c r="I47" s="401">
        <f>'A3'!I47</f>
        <v>1.8488663400000001</v>
      </c>
      <c r="J47" s="401">
        <f>'A3'!J47</f>
        <v>1.45005275</v>
      </c>
      <c r="K47" s="401">
        <f>'A3'!K47</f>
        <v>177.24834833</v>
      </c>
      <c r="L47" s="401">
        <f>'A3'!L47</f>
        <v>35.217963140000002</v>
      </c>
      <c r="M47" s="401">
        <f>'A3'!M47</f>
        <v>36992.266784389969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64.757185219999997</v>
      </c>
      <c r="E48" s="401">
        <f>'A3'!E48</f>
        <v>49.554953780000005</v>
      </c>
      <c r="F48" s="401">
        <f>'A3'!F48</f>
        <v>59.637290240000006</v>
      </c>
      <c r="G48" s="401">
        <f>'A3'!G48</f>
        <v>0</v>
      </c>
      <c r="H48" s="401">
        <f>'A3'!H48</f>
        <v>0</v>
      </c>
      <c r="I48" s="401">
        <f>'A3'!I48</f>
        <v>1.8488663400000001</v>
      </c>
      <c r="J48" s="401">
        <f>'A3'!J48</f>
        <v>1.45005275</v>
      </c>
      <c r="K48" s="401">
        <f>'A3'!K48</f>
        <v>177.24834833</v>
      </c>
      <c r="L48" s="401">
        <f>'A3'!L48</f>
        <v>21.323012479999999</v>
      </c>
      <c r="M48" s="401">
        <f>'A3'!M48</f>
        <v>6649.8595474300009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</v>
      </c>
      <c r="E49" s="401">
        <f>'A3'!E49</f>
        <v>0</v>
      </c>
      <c r="F49" s="401">
        <f>'A3'!F49</f>
        <v>0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0</v>
      </c>
      <c r="L49" s="401">
        <f>'A3'!L49</f>
        <v>13.894950660000001</v>
      </c>
      <c r="M49" s="401">
        <f>'A3'!M49</f>
        <v>30342.407236959971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535.22941177999996</v>
      </c>
      <c r="E50" s="401">
        <f>'A3'!E50</f>
        <v>380.73521730999994</v>
      </c>
      <c r="F50" s="401">
        <f>'A3'!F50</f>
        <v>905.29714938000006</v>
      </c>
      <c r="G50" s="401">
        <f>'A3'!G50</f>
        <v>0.50041806</v>
      </c>
      <c r="H50" s="401">
        <f>'A3'!H50</f>
        <v>0</v>
      </c>
      <c r="I50" s="401">
        <f>'A3'!I50</f>
        <v>2.5020569999999998</v>
      </c>
      <c r="J50" s="401">
        <f>'A3'!J50</f>
        <v>1.6341742100000001</v>
      </c>
      <c r="K50" s="401">
        <f>'A3'!K50</f>
        <v>1825.8984277399998</v>
      </c>
      <c r="L50" s="401">
        <f>'A3'!L50</f>
        <v>277.66502712500005</v>
      </c>
      <c r="M50" s="401">
        <f>'A3'!M50</f>
        <v>575388.02313935547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474.97612048999991</v>
      </c>
      <c r="E52" s="401">
        <f>'A3'!E52</f>
        <v>380.19524633999993</v>
      </c>
      <c r="F52" s="401">
        <f>'A3'!F52</f>
        <v>780.87178952000011</v>
      </c>
      <c r="G52" s="401">
        <f>'A3'!G52</f>
        <v>0.50041806</v>
      </c>
      <c r="H52" s="401">
        <f>'A3'!H52</f>
        <v>0</v>
      </c>
      <c r="I52" s="401">
        <f>'A3'!I52</f>
        <v>2.5020570000000002</v>
      </c>
      <c r="J52" s="401">
        <f>'A3'!J52</f>
        <v>1.6341742100000001</v>
      </c>
      <c r="K52" s="401">
        <f>'A3'!K52</f>
        <v>1640.67980562</v>
      </c>
      <c r="L52" s="401">
        <f>'A3'!L52</f>
        <v>260.13627428000007</v>
      </c>
      <c r="M52" s="401">
        <f>'A3'!M52</f>
        <v>556419.53820529953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60.253291290000007</v>
      </c>
      <c r="E53" s="401">
        <f>'A3'!E53</f>
        <v>0.53997097000000005</v>
      </c>
      <c r="F53" s="401">
        <f>'A3'!F53</f>
        <v>124.42535986000001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</v>
      </c>
      <c r="K53" s="401">
        <f>'A3'!K53</f>
        <v>185.21862212000002</v>
      </c>
      <c r="L53" s="401">
        <f>'A3'!L53</f>
        <v>17.528752845</v>
      </c>
      <c r="M53" s="401">
        <f>'A3'!M53</f>
        <v>18699.611887785002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5">
        <f>'A3'!D54</f>
        <v>0</v>
      </c>
      <c r="E54" s="445">
        <f>'A3'!E54</f>
        <v>0</v>
      </c>
      <c r="F54" s="445">
        <f>'A3'!F54</f>
        <v>0</v>
      </c>
      <c r="G54" s="445">
        <f>'A3'!G54</f>
        <v>0</v>
      </c>
      <c r="H54" s="445">
        <f>'A3'!H54</f>
        <v>0</v>
      </c>
      <c r="I54" s="445">
        <f>'A3'!I54</f>
        <v>0</v>
      </c>
      <c r="J54" s="445">
        <f>'A3'!J54</f>
        <v>0</v>
      </c>
      <c r="K54" s="445">
        <f>'A3'!K54</f>
        <v>0</v>
      </c>
      <c r="L54" s="445">
        <f>'A3'!L54</f>
        <v>0</v>
      </c>
      <c r="M54" s="445">
        <f>'A3'!M54</f>
        <v>268.87304624000001</v>
      </c>
      <c r="N54" s="26"/>
      <c r="O54" s="42"/>
      <c r="P54" s="42"/>
      <c r="Q54" s="44"/>
      <c r="R54" s="44"/>
    </row>
    <row r="55" spans="1:22" s="14" customFormat="1" ht="15" customHeight="1">
      <c r="A55" s="496" t="s">
        <v>224</v>
      </c>
      <c r="B55" s="497"/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26"/>
      <c r="O55" s="44"/>
      <c r="P55" s="44"/>
    </row>
    <row r="56" spans="1:22" s="14" customFormat="1" ht="14.25">
      <c r="A56" s="496" t="s">
        <v>225</v>
      </c>
      <c r="B56" s="497"/>
      <c r="C56" s="497"/>
      <c r="D56" s="497"/>
      <c r="E56" s="497"/>
      <c r="F56" s="497"/>
      <c r="G56" s="497"/>
      <c r="H56" s="497"/>
      <c r="I56" s="497"/>
      <c r="J56" s="497"/>
      <c r="K56" s="497"/>
      <c r="L56" s="497"/>
      <c r="M56" s="497"/>
      <c r="N56" s="26"/>
      <c r="O56" s="44"/>
      <c r="P56" s="44"/>
    </row>
    <row r="57" spans="1:22" s="14" customFormat="1" ht="14.25" hidden="1">
      <c r="A57" s="496" t="s">
        <v>226</v>
      </c>
      <c r="B57" s="497"/>
      <c r="C57" s="497"/>
      <c r="D57" s="497"/>
      <c r="E57" s="497"/>
      <c r="F57" s="497"/>
      <c r="G57" s="497"/>
      <c r="H57" s="497"/>
      <c r="I57" s="497"/>
      <c r="J57" s="497"/>
      <c r="K57" s="497"/>
      <c r="L57" s="497"/>
      <c r="M57" s="497"/>
      <c r="N57" s="26"/>
      <c r="O57" s="44"/>
      <c r="P57" s="44"/>
    </row>
    <row r="58" spans="1:22" s="14" customFormat="1" ht="18" hidden="1" customHeight="1">
      <c r="A58" s="496" t="s">
        <v>227</v>
      </c>
      <c r="B58" s="497"/>
      <c r="C58" s="497"/>
      <c r="D58" s="497"/>
      <c r="E58" s="497"/>
      <c r="F58" s="497"/>
      <c r="G58" s="497"/>
      <c r="H58" s="497"/>
      <c r="I58" s="497"/>
      <c r="J58" s="497"/>
      <c r="K58" s="497"/>
      <c r="L58" s="497"/>
      <c r="M58" s="497"/>
      <c r="N58" s="26"/>
      <c r="O58" s="44"/>
      <c r="P58" s="44"/>
      <c r="V58" s="26"/>
    </row>
    <row r="59" spans="1:22" s="44" customFormat="1" ht="18" hidden="1" customHeight="1">
      <c r="A59" s="496" t="s">
        <v>228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O59" s="40"/>
      <c r="P59" s="40"/>
      <c r="T59" s="45"/>
    </row>
    <row r="60" spans="1:22" s="44" customFormat="1" ht="18" hidden="1" customHeight="1">
      <c r="A60" s="496" t="s">
        <v>229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  <c r="O60" s="42"/>
      <c r="P60" s="42"/>
      <c r="T60" s="45"/>
    </row>
    <row r="61" spans="1:22" s="40" customFormat="1" ht="13.5" hidden="1" customHeight="1">
      <c r="A61" s="496" t="s">
        <v>230</v>
      </c>
      <c r="B61" s="496"/>
      <c r="C61" s="496"/>
      <c r="D61" s="496"/>
      <c r="E61" s="496"/>
      <c r="F61" s="496"/>
      <c r="G61" s="496"/>
      <c r="H61" s="496"/>
      <c r="I61" s="496"/>
      <c r="J61" s="496"/>
      <c r="K61" s="496"/>
      <c r="L61" s="496"/>
      <c r="M61" s="49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6" t="s">
        <v>231</v>
      </c>
      <c r="E9" s="507"/>
      <c r="F9" s="507"/>
      <c r="G9" s="507"/>
      <c r="H9" s="507"/>
      <c r="I9" s="507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7"/>
      <c r="X9" s="507"/>
      <c r="Y9" s="507"/>
      <c r="Z9" s="507"/>
      <c r="AA9" s="507"/>
      <c r="AB9" s="507"/>
      <c r="AC9" s="507"/>
      <c r="AD9" s="507"/>
      <c r="AE9" s="507"/>
      <c r="AF9" s="507"/>
      <c r="AG9" s="507"/>
      <c r="AH9" s="507"/>
      <c r="AI9" s="507"/>
      <c r="AJ9" s="507"/>
      <c r="AK9" s="507"/>
      <c r="AL9" s="507"/>
      <c r="AM9" s="507"/>
      <c r="AN9" s="507"/>
      <c r="AO9" s="507"/>
      <c r="AP9" s="507"/>
      <c r="AQ9" s="507"/>
      <c r="AR9" s="50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273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159.09454912000001</v>
      </c>
      <c r="M13" s="401">
        <f>'A4'!M13</f>
        <v>0</v>
      </c>
      <c r="N13" s="401">
        <f>'A4'!N13</f>
        <v>0.88245660999999997</v>
      </c>
      <c r="O13" s="401">
        <f>'A4'!O13</f>
        <v>3.9232970799999989</v>
      </c>
      <c r="P13" s="401">
        <f>'A4'!P13</f>
        <v>0.2216689</v>
      </c>
      <c r="Q13" s="401">
        <f>'A4'!Q13</f>
        <v>0</v>
      </c>
      <c r="R13" s="401">
        <f>'A4'!R13</f>
        <v>29.245999999999999</v>
      </c>
      <c r="S13" s="401">
        <f>'A4'!S13</f>
        <v>0.69978476999999994</v>
      </c>
      <c r="T13" s="401">
        <f>'A4'!T13</f>
        <v>0</v>
      </c>
      <c r="U13" s="401">
        <f>'A4'!U13</f>
        <v>0</v>
      </c>
      <c r="V13" s="401">
        <f>'A4'!V13</f>
        <v>0.66429731000000003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19.276156370000002</v>
      </c>
      <c r="AD13" s="401">
        <f>'A4'!AD13</f>
        <v>3.488</v>
      </c>
      <c r="AE13" s="401">
        <f>'A4'!AE13</f>
        <v>0</v>
      </c>
      <c r="AF13" s="401">
        <f>'A4'!AF13</f>
        <v>0</v>
      </c>
      <c r="AG13" s="401">
        <f>'A4'!AG13</f>
        <v>8.4486142600000029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4.2647376500000007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1.198636E-2</v>
      </c>
      <c r="AR13" s="401">
        <f>'A4'!AR13</f>
        <v>42.860527600000012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0.20791525999999999</v>
      </c>
      <c r="O14" s="401">
        <f>'A4'!O14</f>
        <v>0.17780162000000002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1.73067108</v>
      </c>
      <c r="AD14" s="401">
        <f>'A4'!AD14</f>
        <v>0.11</v>
      </c>
      <c r="AE14" s="401">
        <f>'A4'!AE14</f>
        <v>0</v>
      </c>
      <c r="AF14" s="401">
        <f>'A4'!AF14</f>
        <v>0</v>
      </c>
      <c r="AG14" s="401">
        <f>'A4'!AG14</f>
        <v>0.27142973999999997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42.718951720000014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159.09454912000001</v>
      </c>
      <c r="M15" s="401">
        <f>'A4'!M15</f>
        <v>0</v>
      </c>
      <c r="N15" s="401">
        <f>'A4'!N15</f>
        <v>0.67454135000000004</v>
      </c>
      <c r="O15" s="401">
        <f>'A4'!O15</f>
        <v>3.745495459999999</v>
      </c>
      <c r="P15" s="401">
        <f>'A4'!P15</f>
        <v>0.2216689</v>
      </c>
      <c r="Q15" s="401">
        <f>'A4'!Q15</f>
        <v>0</v>
      </c>
      <c r="R15" s="401">
        <f>'A4'!R15</f>
        <v>29.245999999999999</v>
      </c>
      <c r="S15" s="401">
        <f>'A4'!S15</f>
        <v>0.69978476999999994</v>
      </c>
      <c r="T15" s="401">
        <f>'A4'!T15</f>
        <v>0</v>
      </c>
      <c r="U15" s="401">
        <f>'A4'!U15</f>
        <v>0</v>
      </c>
      <c r="V15" s="401">
        <f>'A4'!V15</f>
        <v>0.66429731000000003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17.545485290000002</v>
      </c>
      <c r="AD15" s="401">
        <f>'A4'!AD15</f>
        <v>3.3780000000000001</v>
      </c>
      <c r="AE15" s="401">
        <f>'A4'!AE15</f>
        <v>0</v>
      </c>
      <c r="AF15" s="401">
        <f>'A4'!AF15</f>
        <v>0</v>
      </c>
      <c r="AG15" s="401">
        <f>'A4'!AG15</f>
        <v>8.1771845200000026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4.2647376500000007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1.198636E-2</v>
      </c>
      <c r="AR15" s="401">
        <f>'A4'!AR15</f>
        <v>0.14157587999999999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1.35516627</v>
      </c>
      <c r="M16" s="401">
        <f>'A4'!M16</f>
        <v>0</v>
      </c>
      <c r="N16" s="401">
        <f>'A4'!N16</f>
        <v>8.6677459999999998E-2</v>
      </c>
      <c r="O16" s="401">
        <f>'A4'!O16</f>
        <v>0.32754401</v>
      </c>
      <c r="P16" s="401">
        <f>'A4'!P16</f>
        <v>1.6539999999999998E-4</v>
      </c>
      <c r="Q16" s="401">
        <f>'A4'!Q16</f>
        <v>0</v>
      </c>
      <c r="R16" s="401">
        <f>'A4'!R16</f>
        <v>0</v>
      </c>
      <c r="S16" s="401">
        <f>'A4'!S16</f>
        <v>0.25096454000000001</v>
      </c>
      <c r="T16" s="401">
        <f>'A4'!T16</f>
        <v>0</v>
      </c>
      <c r="U16" s="401">
        <f>'A4'!U16</f>
        <v>0</v>
      </c>
      <c r="V16" s="401">
        <f>'A4'!V16</f>
        <v>0.35463850000000002</v>
      </c>
      <c r="W16" s="401">
        <f>'A4'!W16</f>
        <v>0</v>
      </c>
      <c r="X16" s="401">
        <f>'A4'!X16</f>
        <v>0</v>
      </c>
      <c r="Y16" s="401">
        <f>'A4'!Y16</f>
        <v>1.95115E-3</v>
      </c>
      <c r="Z16" s="401">
        <f>'A4'!Z16</f>
        <v>0.55894672000000001</v>
      </c>
      <c r="AA16" s="401">
        <f>'A4'!AA16</f>
        <v>0</v>
      </c>
      <c r="AB16" s="401">
        <f>'A4'!AB16</f>
        <v>0</v>
      </c>
      <c r="AC16" s="401">
        <f>'A4'!AC16</f>
        <v>2.9154192799999996</v>
      </c>
      <c r="AD16" s="401">
        <f>'A4'!AD16</f>
        <v>4.4539999999999997</v>
      </c>
      <c r="AE16" s="401">
        <f>'A4'!AE16</f>
        <v>0</v>
      </c>
      <c r="AF16" s="401">
        <f>'A4'!AF16</f>
        <v>0</v>
      </c>
      <c r="AG16" s="401">
        <f>'A4'!AG16</f>
        <v>4.2321663899999997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1.1179515799999999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431.45859017999993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0.69771185000000002</v>
      </c>
      <c r="M17" s="401">
        <f>'A4'!M17</f>
        <v>0</v>
      </c>
      <c r="N17" s="401">
        <f>'A4'!N17</f>
        <v>4.9213149999999997E-2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0.35463850000000002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0.32883310999999998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9.6627700000000011E-2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0.21887545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1.9687782599999999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0.65745441999999998</v>
      </c>
      <c r="M18" s="401">
        <f>'A4'!M18</f>
        <v>0</v>
      </c>
      <c r="N18" s="401">
        <f>'A4'!N18</f>
        <v>3.7464310000000001E-2</v>
      </c>
      <c r="O18" s="401">
        <f>'A4'!O18</f>
        <v>0.32754401</v>
      </c>
      <c r="P18" s="401">
        <f>'A4'!P18</f>
        <v>1.6539999999999998E-4</v>
      </c>
      <c r="Q18" s="401">
        <f>'A4'!Q18</f>
        <v>0</v>
      </c>
      <c r="R18" s="401">
        <f>'A4'!R18</f>
        <v>0</v>
      </c>
      <c r="S18" s="401">
        <f>'A4'!S18</f>
        <v>0.25096454000000001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1.95115E-3</v>
      </c>
      <c r="Z18" s="401">
        <f>'A4'!Z18</f>
        <v>0.55894672000000001</v>
      </c>
      <c r="AA18" s="401">
        <f>'A4'!AA18</f>
        <v>0</v>
      </c>
      <c r="AB18" s="401">
        <f>'A4'!AB18</f>
        <v>0</v>
      </c>
      <c r="AC18" s="401">
        <f>'A4'!AC18</f>
        <v>2.5865861699999995</v>
      </c>
      <c r="AD18" s="401">
        <f>'A4'!AD18</f>
        <v>4.4539999999999997</v>
      </c>
      <c r="AE18" s="401">
        <f>'A4'!AE18</f>
        <v>0</v>
      </c>
      <c r="AF18" s="401">
        <f>'A4'!AF18</f>
        <v>0</v>
      </c>
      <c r="AG18" s="401">
        <f>'A4'!AG18</f>
        <v>4.1355386899999997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0.89907612999999997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429.48981191999991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2.32135085</v>
      </c>
      <c r="M19" s="401">
        <f>'A4'!M19</f>
        <v>0</v>
      </c>
      <c r="N19" s="401">
        <f>'A4'!N19</f>
        <v>1.21391768</v>
      </c>
      <c r="O19" s="401">
        <f>'A4'!O19</f>
        <v>10.192642379999997</v>
      </c>
      <c r="P19" s="401">
        <f>'A4'!P19</f>
        <v>1.1386240000000001E-2</v>
      </c>
      <c r="Q19" s="401">
        <f>'A4'!Q19</f>
        <v>0</v>
      </c>
      <c r="R19" s="401">
        <f>'A4'!R19</f>
        <v>17.172058700000001</v>
      </c>
      <c r="S19" s="401">
        <f>'A4'!S19</f>
        <v>0.98286138000000001</v>
      </c>
      <c r="T19" s="401">
        <f>'A4'!T19</f>
        <v>0</v>
      </c>
      <c r="U19" s="401">
        <f>'A4'!U19</f>
        <v>0</v>
      </c>
      <c r="V19" s="401">
        <f>'A4'!V19</f>
        <v>0.35432845999999996</v>
      </c>
      <c r="W19" s="401">
        <f>'A4'!W19</f>
        <v>0</v>
      </c>
      <c r="X19" s="401">
        <f>'A4'!X19</f>
        <v>0</v>
      </c>
      <c r="Y19" s="401">
        <f>'A4'!Y19</f>
        <v>4.1305300000000003E-3</v>
      </c>
      <c r="Z19" s="401">
        <f>'A4'!Z19</f>
        <v>9.4760399999999998E-3</v>
      </c>
      <c r="AA19" s="401">
        <f>'A4'!AA19</f>
        <v>0</v>
      </c>
      <c r="AB19" s="401">
        <f>'A4'!AB19</f>
        <v>0</v>
      </c>
      <c r="AC19" s="401">
        <f>'A4'!AC19</f>
        <v>1.3417486900000006</v>
      </c>
      <c r="AD19" s="401">
        <f>'A4'!AD19</f>
        <v>42.0748459</v>
      </c>
      <c r="AE19" s="401">
        <f>'A4'!AE19</f>
        <v>0</v>
      </c>
      <c r="AF19" s="401">
        <f>'A4'!AF19</f>
        <v>0</v>
      </c>
      <c r="AG19" s="401">
        <f>'A4'!AG19</f>
        <v>1.9270626499999997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4.3705915000000015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0.35237357000000002</v>
      </c>
      <c r="AR19" s="401">
        <f>'A4'!AR19</f>
        <v>61.250670439999979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2.32135085</v>
      </c>
      <c r="M20" s="401">
        <f>'A4'!M20</f>
        <v>0</v>
      </c>
      <c r="N20" s="401">
        <f>'A4'!N20</f>
        <v>1.1969877099999999</v>
      </c>
      <c r="O20" s="401">
        <f>'A4'!O20</f>
        <v>10.174602989999997</v>
      </c>
      <c r="P20" s="401">
        <f>'A4'!P20</f>
        <v>1.1386240000000001E-2</v>
      </c>
      <c r="Q20" s="401">
        <f>'A4'!Q20</f>
        <v>0</v>
      </c>
      <c r="R20" s="401">
        <f>'A4'!R20</f>
        <v>17.172058700000001</v>
      </c>
      <c r="S20" s="401">
        <f>'A4'!S20</f>
        <v>0.97837176999999997</v>
      </c>
      <c r="T20" s="401">
        <f>'A4'!T20</f>
        <v>0</v>
      </c>
      <c r="U20" s="401">
        <f>'A4'!U20</f>
        <v>0</v>
      </c>
      <c r="V20" s="401">
        <f>'A4'!V20</f>
        <v>0.35432845999999996</v>
      </c>
      <c r="W20" s="401">
        <f>'A4'!W20</f>
        <v>0</v>
      </c>
      <c r="X20" s="401">
        <f>'A4'!X20</f>
        <v>0</v>
      </c>
      <c r="Y20" s="401">
        <f>'A4'!Y20</f>
        <v>4.1305300000000003E-3</v>
      </c>
      <c r="Z20" s="401">
        <f>'A4'!Z20</f>
        <v>9.4760399999999998E-3</v>
      </c>
      <c r="AA20" s="401">
        <f>'A4'!AA20</f>
        <v>0</v>
      </c>
      <c r="AB20" s="401">
        <f>'A4'!AB20</f>
        <v>0</v>
      </c>
      <c r="AC20" s="401">
        <f>'A4'!AC20</f>
        <v>1.3382127300000006</v>
      </c>
      <c r="AD20" s="401">
        <f>'A4'!AD20</f>
        <v>41.927845900000001</v>
      </c>
      <c r="AE20" s="401">
        <f>'A4'!AE20</f>
        <v>0</v>
      </c>
      <c r="AF20" s="401">
        <f>'A4'!AF20</f>
        <v>0</v>
      </c>
      <c r="AG20" s="401">
        <f>'A4'!AG20</f>
        <v>1.8442839099999997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4.3705915000000015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0.34030646000000003</v>
      </c>
      <c r="AR20" s="401">
        <f>'A4'!AR20</f>
        <v>57.183702679999982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1.6929970000000003E-2</v>
      </c>
      <c r="O21" s="401">
        <f>'A4'!O21</f>
        <v>1.8039390000000002E-2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4.4896099999999998E-3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3.5359600000000003E-3</v>
      </c>
      <c r="AD21" s="401">
        <f>'A4'!AD21</f>
        <v>0.14699999999999999</v>
      </c>
      <c r="AE21" s="401">
        <f>'A4'!AE21</f>
        <v>0</v>
      </c>
      <c r="AF21" s="401">
        <f>'A4'!AF21</f>
        <v>0</v>
      </c>
      <c r="AG21" s="401">
        <f>'A4'!AG21</f>
        <v>8.2778740000000003E-2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1.2067109999999999E-2</v>
      </c>
      <c r="AR21" s="401">
        <f>'A4'!AR21</f>
        <v>4.0669677599999998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162.77106624000001</v>
      </c>
      <c r="M22" s="401">
        <f>'A4'!M22</f>
        <v>0</v>
      </c>
      <c r="N22" s="401">
        <f>'A4'!N22</f>
        <v>2.1830517499999997</v>
      </c>
      <c r="O22" s="401">
        <f>'A4'!O22</f>
        <v>14.443483469999997</v>
      </c>
      <c r="P22" s="401">
        <f>'A4'!P22</f>
        <v>0.23322054</v>
      </c>
      <c r="Q22" s="401">
        <f>'A4'!Q22</f>
        <v>0</v>
      </c>
      <c r="R22" s="401">
        <f>'A4'!R22</f>
        <v>46.418058700000003</v>
      </c>
      <c r="S22" s="401">
        <f>'A4'!S22</f>
        <v>1.9336106900000001</v>
      </c>
      <c r="T22" s="401">
        <f>'A4'!T22</f>
        <v>0</v>
      </c>
      <c r="U22" s="401">
        <f>'A4'!U22</f>
        <v>0</v>
      </c>
      <c r="V22" s="401">
        <f>'A4'!V22</f>
        <v>1.37326427</v>
      </c>
      <c r="W22" s="401">
        <f>'A4'!W22</f>
        <v>0</v>
      </c>
      <c r="X22" s="401">
        <f>'A4'!X22</f>
        <v>0</v>
      </c>
      <c r="Y22" s="401">
        <f>'A4'!Y22</f>
        <v>6.0816800000000008E-3</v>
      </c>
      <c r="Z22" s="401">
        <f>'A4'!Z22</f>
        <v>0.56842276000000003</v>
      </c>
      <c r="AA22" s="401">
        <f>'A4'!AA22</f>
        <v>0</v>
      </c>
      <c r="AB22" s="401">
        <f>'A4'!AB22</f>
        <v>0</v>
      </c>
      <c r="AC22" s="401">
        <f>'A4'!AC22</f>
        <v>23.533324340000004</v>
      </c>
      <c r="AD22" s="401">
        <f>'A4'!AD22</f>
        <v>50.0168459</v>
      </c>
      <c r="AE22" s="401">
        <f>'A4'!AE22</f>
        <v>0</v>
      </c>
      <c r="AF22" s="401">
        <f>'A4'!AF22</f>
        <v>0</v>
      </c>
      <c r="AG22" s="401">
        <f>'A4'!AG22</f>
        <v>14.607843300000003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9.753280730000002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0.36435993</v>
      </c>
      <c r="AR22" s="401">
        <f>'A4'!AR22</f>
        <v>535.56978821999996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274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300.37421474000001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5.2284301099999997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34.674905379999998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300.37421474000001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5.2284301099999997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34.674905379999998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1.2325866000000001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5.9886639999999998E-2</v>
      </c>
      <c r="AD28" s="401">
        <f>'A4'!AD28</f>
        <v>0.93400000000000005</v>
      </c>
      <c r="AE28" s="401">
        <f>'A4'!AE28</f>
        <v>0</v>
      </c>
      <c r="AF28" s="401">
        <f>'A4'!AF28</f>
        <v>0</v>
      </c>
      <c r="AG28" s="401">
        <f>'A4'!AG28</f>
        <v>0.13193981999999999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43.153225220000003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1.2325866000000001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5.9886639999999998E-2</v>
      </c>
      <c r="AD30" s="401">
        <f>'A4'!AD30</f>
        <v>0.93400000000000005</v>
      </c>
      <c r="AE30" s="401">
        <f>'A4'!AE30</f>
        <v>0</v>
      </c>
      <c r="AF30" s="401">
        <f>'A4'!AF30</f>
        <v>0</v>
      </c>
      <c r="AG30" s="401">
        <f>'A4'!AG30</f>
        <v>0.13193981999999999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43.153225220000003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0.182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34.661902479999995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0.182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34.661902479999995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300.37421474000001</v>
      </c>
      <c r="M34" s="401">
        <f>'A4'!M34</f>
        <v>0</v>
      </c>
      <c r="N34" s="401">
        <f>'A4'!N34</f>
        <v>1.2325866000000001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5.9886639999999998E-2</v>
      </c>
      <c r="AD34" s="401">
        <f>'A4'!AD34</f>
        <v>6.3444301099999993</v>
      </c>
      <c r="AE34" s="401">
        <f>'A4'!AE34</f>
        <v>0</v>
      </c>
      <c r="AF34" s="401">
        <f>'A4'!AF34</f>
        <v>0</v>
      </c>
      <c r="AG34" s="401">
        <f>'A4'!AG34</f>
        <v>0.13193981999999999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112.49003308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1.2325866000000001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5.9886639999999998E-2</v>
      </c>
      <c r="AD36" s="401">
        <f>'A4'!AD36</f>
        <v>5.7304301100000004</v>
      </c>
      <c r="AE36" s="401">
        <f>'A4'!AE36</f>
        <v>0</v>
      </c>
      <c r="AF36" s="401">
        <f>'A4'!AF36</f>
        <v>0</v>
      </c>
      <c r="AG36" s="401">
        <f>'A4'!AG36</f>
        <v>0.13193981999999999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9.4917399999999999E-2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0.61399999999999999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110.30633207999999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300.37421474000001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2.0887836000000002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275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3.3703065999999997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0.11413046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0.41931362</v>
      </c>
      <c r="AD41" s="401">
        <f>'A4'!AD41</f>
        <v>74.048999999999992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11.997491080000001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7.5882750199999984</v>
      </c>
      <c r="AR41" s="401">
        <f>'A4'!AR41</f>
        <v>5.00059056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0.157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5.00059056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3.3703065999999997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0.11413046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0.41931362</v>
      </c>
      <c r="AD43" s="401">
        <f>'A4'!AD43</f>
        <v>73.891999999999996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11.997491080000001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7.5882750199999984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0.99015914999999999</v>
      </c>
      <c r="AD44" s="401">
        <f>'A4'!AD44</f>
        <v>150.05449999999999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3.2898609200000002</v>
      </c>
      <c r="AR44" s="401">
        <f>'A4'!AR44</f>
        <v>227.83637910000002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0.99015914999999999</v>
      </c>
      <c r="AD46" s="401">
        <f>'A4'!AD46</f>
        <v>150.05449999999999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3.2898609200000002</v>
      </c>
      <c r="AR46" s="401">
        <f>'A4'!AR46</f>
        <v>227.83637910000002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8.1089900899999989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27.782901320000001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6.0219999999999994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14.491581660000003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10.779535919999999</v>
      </c>
      <c r="AR47" s="401">
        <f>'A4'!AR47</f>
        <v>1.8008645400000001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8.1089900899999989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6.0149999999999997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14.491581660000003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10.779535919999999</v>
      </c>
      <c r="AR48" s="401">
        <f>'A4'!AR48</f>
        <v>1.8008645400000001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27.782901320000001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7.0000000000000001E-3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0</v>
      </c>
      <c r="O50" s="401">
        <f>'A4'!O50</f>
        <v>11.479296689999998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0.11413046</v>
      </c>
      <c r="Z50" s="401">
        <f>'A4'!Z50</f>
        <v>27.782901320000001</v>
      </c>
      <c r="AA50" s="401">
        <f>'A4'!AA50</f>
        <v>0</v>
      </c>
      <c r="AB50" s="401">
        <f>'A4'!AB50</f>
        <v>0</v>
      </c>
      <c r="AC50" s="401">
        <f>'A4'!AC50</f>
        <v>1.40947277</v>
      </c>
      <c r="AD50" s="401">
        <f>'A4'!AD50</f>
        <v>230.12549999999999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26.489072740000005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21.657671859999997</v>
      </c>
      <c r="AR50" s="401">
        <f>'A4'!AR50</f>
        <v>234.63783420000001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0</v>
      </c>
      <c r="O52" s="401">
        <f>'A4'!O52</f>
        <v>10.592918039999999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5.7065230000000002E-2</v>
      </c>
      <c r="Z52" s="401">
        <f>'A4'!Z52</f>
        <v>13.89145066</v>
      </c>
      <c r="AA52" s="401">
        <f>'A4'!AA52</f>
        <v>0</v>
      </c>
      <c r="AB52" s="401">
        <f>'A4'!AB52</f>
        <v>0</v>
      </c>
      <c r="AC52" s="401">
        <f>'A4'!AC52</f>
        <v>1.2841628599999999</v>
      </c>
      <c r="AD52" s="401">
        <f>'A4'!AD52</f>
        <v>227.61949999999999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26.489072739999997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21.37775705</v>
      </c>
      <c r="AR52" s="401">
        <f>'A4'!AR52</f>
        <v>217.32644777000002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0.88637865000000005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5.7065230000000002E-2</v>
      </c>
      <c r="Z53" s="401">
        <f>'A4'!Z53</f>
        <v>13.89145066</v>
      </c>
      <c r="AA53" s="401">
        <f>'A4'!AA53</f>
        <v>0</v>
      </c>
      <c r="AB53" s="401">
        <f>'A4'!AB53</f>
        <v>0</v>
      </c>
      <c r="AC53" s="401">
        <f>'A4'!AC53</f>
        <v>0.12530991</v>
      </c>
      <c r="AD53" s="401">
        <f>'A4'!AD53</f>
        <v>2.5059999999999998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0.27991481000000001</v>
      </c>
      <c r="AR53" s="401">
        <f>'A4'!AR53</f>
        <v>17.311386430000002</v>
      </c>
    </row>
    <row r="54" spans="1:44" s="14" customFormat="1" ht="18" customHeight="1">
      <c r="A54" s="84"/>
      <c r="B54" s="442" t="s">
        <v>186</v>
      </c>
      <c r="C54" s="91"/>
      <c r="D54" s="445">
        <f>'A4'!D54</f>
        <v>0</v>
      </c>
      <c r="E54" s="445">
        <f>'A4'!E54</f>
        <v>0</v>
      </c>
      <c r="F54" s="445">
        <f>'A4'!F54</f>
        <v>0</v>
      </c>
      <c r="G54" s="445">
        <f>'A4'!G54</f>
        <v>0</v>
      </c>
      <c r="H54" s="445">
        <f>'A4'!H54</f>
        <v>0</v>
      </c>
      <c r="I54" s="445">
        <f>'A4'!I54</f>
        <v>0</v>
      </c>
      <c r="J54" s="445">
        <f>'A4'!J54</f>
        <v>0</v>
      </c>
      <c r="K54" s="445">
        <f>'A4'!K54</f>
        <v>0</v>
      </c>
      <c r="L54" s="445">
        <f>'A4'!L54</f>
        <v>0</v>
      </c>
      <c r="M54" s="445">
        <f>'A4'!M54</f>
        <v>0</v>
      </c>
      <c r="N54" s="445">
        <f>'A4'!N54</f>
        <v>0</v>
      </c>
      <c r="O54" s="445">
        <f>'A4'!O54</f>
        <v>0</v>
      </c>
      <c r="P54" s="445">
        <f>'A4'!P54</f>
        <v>0</v>
      </c>
      <c r="Q54" s="445">
        <f>'A4'!Q54</f>
        <v>0</v>
      </c>
      <c r="R54" s="445">
        <f>'A4'!R54</f>
        <v>0</v>
      </c>
      <c r="S54" s="445">
        <f>'A4'!S54</f>
        <v>0</v>
      </c>
      <c r="T54" s="445">
        <f>'A4'!T54</f>
        <v>0</v>
      </c>
      <c r="U54" s="445">
        <f>'A4'!U54</f>
        <v>0</v>
      </c>
      <c r="V54" s="445">
        <f>'A4'!V54</f>
        <v>0</v>
      </c>
      <c r="W54" s="445">
        <f>'A4'!W54</f>
        <v>0</v>
      </c>
      <c r="X54" s="445">
        <f>'A4'!X54</f>
        <v>0</v>
      </c>
      <c r="Y54" s="445">
        <f>'A4'!Y54</f>
        <v>0</v>
      </c>
      <c r="Z54" s="445">
        <f>'A4'!Z54</f>
        <v>0</v>
      </c>
      <c r="AA54" s="445">
        <f>'A4'!AA54</f>
        <v>0</v>
      </c>
      <c r="AB54" s="445">
        <f>'A4'!AB54</f>
        <v>0</v>
      </c>
      <c r="AC54" s="445">
        <f>'A4'!AC54</f>
        <v>0</v>
      </c>
      <c r="AD54" s="445">
        <f>'A4'!AD54</f>
        <v>0</v>
      </c>
      <c r="AE54" s="445">
        <f>'A4'!AE54</f>
        <v>0</v>
      </c>
      <c r="AF54" s="445">
        <f>'A4'!AF54</f>
        <v>0</v>
      </c>
      <c r="AG54" s="445">
        <f>'A4'!AG54</f>
        <v>0</v>
      </c>
      <c r="AH54" s="445">
        <f>'A4'!AH54</f>
        <v>0</v>
      </c>
      <c r="AI54" s="445">
        <f>'A4'!AI54</f>
        <v>0</v>
      </c>
      <c r="AJ54" s="445">
        <f>'A4'!AJ54</f>
        <v>0</v>
      </c>
      <c r="AK54" s="445">
        <f>'A4'!AK54</f>
        <v>0</v>
      </c>
      <c r="AL54" s="445">
        <f>'A4'!AL54</f>
        <v>0</v>
      </c>
      <c r="AM54" s="445">
        <f>'A4'!AM54</f>
        <v>0</v>
      </c>
      <c r="AN54" s="445">
        <f>'A4'!AN54</f>
        <v>0</v>
      </c>
      <c r="AO54" s="445">
        <f>'A4'!AO54</f>
        <v>0</v>
      </c>
      <c r="AP54" s="445">
        <f>'A4'!AP54</f>
        <v>0</v>
      </c>
      <c r="AQ54" s="445">
        <f>'A4'!AQ54</f>
        <v>0</v>
      </c>
      <c r="AR54" s="445">
        <f>'A4'!AR54</f>
        <v>0</v>
      </c>
    </row>
    <row r="55" spans="1:44" s="14" customFormat="1" ht="14.25">
      <c r="A55" s="496" t="s">
        <v>232</v>
      </c>
      <c r="B55" s="497"/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26"/>
      <c r="O55" s="44"/>
      <c r="P55" s="44"/>
    </row>
    <row r="56" spans="1:44" s="14" customFormat="1" ht="14.25" hidden="1">
      <c r="A56" s="496" t="s">
        <v>233</v>
      </c>
      <c r="B56" s="497"/>
      <c r="C56" s="497"/>
      <c r="D56" s="497"/>
      <c r="E56" s="497"/>
      <c r="F56" s="497"/>
      <c r="G56" s="497"/>
      <c r="H56" s="497"/>
      <c r="I56" s="497"/>
      <c r="J56" s="497"/>
      <c r="K56" s="497"/>
      <c r="L56" s="497"/>
      <c r="M56" s="497"/>
      <c r="AR56" s="279"/>
    </row>
    <row r="57" spans="1:44" s="14" customFormat="1" ht="14.25" hidden="1">
      <c r="A57" s="496" t="s">
        <v>234</v>
      </c>
      <c r="B57" s="497"/>
      <c r="C57" s="497"/>
      <c r="D57" s="497"/>
      <c r="E57" s="497"/>
      <c r="F57" s="497"/>
      <c r="G57" s="497"/>
      <c r="H57" s="497"/>
      <c r="I57" s="497"/>
      <c r="J57" s="497"/>
      <c r="K57" s="497"/>
      <c r="L57" s="497"/>
      <c r="M57" s="497"/>
      <c r="AR57" s="279"/>
    </row>
    <row r="58" spans="1:44" s="44" customFormat="1" ht="12.75" hidden="1" customHeight="1">
      <c r="A58" s="496" t="s">
        <v>235</v>
      </c>
      <c r="B58" s="497"/>
      <c r="C58" s="497"/>
      <c r="D58" s="497"/>
      <c r="E58" s="497"/>
      <c r="F58" s="497"/>
      <c r="G58" s="497"/>
      <c r="H58" s="497"/>
      <c r="I58" s="497"/>
      <c r="J58" s="497"/>
      <c r="K58" s="497"/>
      <c r="L58" s="497"/>
      <c r="M58" s="497"/>
      <c r="AR58" s="280"/>
    </row>
    <row r="59" spans="1:44" s="40" customFormat="1" ht="12.75" hidden="1" customHeight="1">
      <c r="A59" s="496" t="s">
        <v>236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AR59" s="199"/>
    </row>
    <row r="60" spans="1:44" ht="14.25" hidden="1">
      <c r="A60" s="496" t="s">
        <v>237</v>
      </c>
      <c r="B60" s="496"/>
      <c r="C60" s="496"/>
      <c r="D60" s="496"/>
      <c r="E60" s="496"/>
      <c r="F60" s="496"/>
      <c r="G60" s="496"/>
      <c r="H60" s="496"/>
      <c r="I60" s="496"/>
      <c r="J60" s="496"/>
      <c r="K60" s="496"/>
      <c r="L60" s="496"/>
      <c r="M60" s="49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653.11344796999992</v>
      </c>
      <c r="E25" s="264">
        <f xml:space="preserve"> 'A5'!E25</f>
        <v>314.91045055000001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968.02389851999988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653.11344796999992</v>
      </c>
      <c r="E27" s="264">
        <f xml:space="preserve"> 'A5'!E27</f>
        <v>314.91045055000001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968.02389851999988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1573.4793352200002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1573.4793352200002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1573.4793352200002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1573.4793352200002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588.76423580999995</v>
      </c>
      <c r="E31" s="264">
        <f xml:space="preserve"> 'A5'!E31</f>
        <v>8.7656715100000007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597.52990731999989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588.12484988999995</v>
      </c>
      <c r="E32" s="264">
        <f xml:space="preserve"> 'A5'!E32</f>
        <v>8.7656715100000007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596.8905213999999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0.63938591999999994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0.63938591999999994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2815.357019</v>
      </c>
      <c r="E34" s="264">
        <f xml:space="preserve"> 'A5'!E34</f>
        <v>323.67612206000001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3139.0331410600002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78.657304450000012</v>
      </c>
      <c r="E37" s="264">
        <f xml:space="preserve"> 'A5'!E37</f>
        <v>8.7656715100000007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87.422975960000016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78.657304450000012</v>
      </c>
      <c r="E39" s="264">
        <f xml:space="preserve"> 'A5'!E39</f>
        <v>8.7656715100000007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87.422975960000016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26.6380588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26.6380588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26.6380588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26.6380588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1358.9030918899998</v>
      </c>
      <c r="E43" s="264">
        <f xml:space="preserve"> 'A5'!E43</f>
        <v>327.52057209000009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1686.4236639799999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1135.2166986999998</v>
      </c>
      <c r="E44" s="264">
        <f xml:space="preserve"> 'A5'!E44</f>
        <v>11.74187345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1146.9585721499998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223.68639319000002</v>
      </c>
      <c r="E45" s="264">
        <f xml:space="preserve"> 'A5'!E45</f>
        <v>315.77869864000007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539.46509183000012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1437.5603963399999</v>
      </c>
      <c r="E46" s="264">
        <f xml:space="preserve"> 'A5'!E46</f>
        <v>362.9243024000001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1800.4846987400001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4252.9174153399999</v>
      </c>
      <c r="E48" s="264">
        <f xml:space="preserve"> 'A5'!E48</f>
        <v>686.60042446000011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4939.5178398000007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6">
        <f xml:space="preserve"> 'A5'!D50</f>
        <v>858001.33266305481</v>
      </c>
      <c r="E50" s="446">
        <f xml:space="preserve"> 'A5'!E50</f>
        <v>95387.221006799984</v>
      </c>
      <c r="F50" s="446">
        <f xml:space="preserve"> 'A5'!F50</f>
        <v>461.12282340999991</v>
      </c>
      <c r="G50" s="446">
        <f xml:space="preserve"> 'A5'!G50</f>
        <v>247.82209187000009</v>
      </c>
      <c r="H50" s="446">
        <f xml:space="preserve"> 'A5'!H50</f>
        <v>516.55761785000004</v>
      </c>
      <c r="I50" s="446">
        <f xml:space="preserve"> 'A5'!I50</f>
        <v>17.338403750000001</v>
      </c>
      <c r="J50" s="446">
        <f xml:space="preserve"> 'A5'!J50</f>
        <v>1.3646610400000001</v>
      </c>
      <c r="K50" s="446">
        <f xml:space="preserve"> 'A5'!K50</f>
        <v>85.607208639999982</v>
      </c>
      <c r="L50" s="446">
        <f xml:space="preserve"> 'A5'!L50</f>
        <v>113.72260686999996</v>
      </c>
      <c r="M50" s="446">
        <f xml:space="preserve"> 'A5'!M50</f>
        <v>954832.08908328461</v>
      </c>
      <c r="N50" s="251"/>
      <c r="O50" s="241"/>
      <c r="P50" s="241"/>
    </row>
    <row r="51" spans="1:20" s="44" customFormat="1" ht="18" customHeight="1">
      <c r="A51" s="496" t="s">
        <v>239</v>
      </c>
      <c r="B51" s="497"/>
      <c r="C51" s="497"/>
      <c r="D51" s="497"/>
      <c r="E51" s="497"/>
      <c r="F51" s="497"/>
      <c r="G51" s="497"/>
      <c r="H51" s="497"/>
      <c r="I51" s="497"/>
      <c r="J51" s="497"/>
      <c r="K51" s="497"/>
      <c r="L51" s="497"/>
      <c r="M51" s="497"/>
      <c r="O51" s="42"/>
      <c r="P51" s="42"/>
      <c r="T51" s="45"/>
    </row>
    <row r="52" spans="1:20" s="44" customFormat="1" ht="18" hidden="1" customHeight="1">
      <c r="A52" s="496" t="s">
        <v>240</v>
      </c>
      <c r="B52" s="497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O52" s="42"/>
      <c r="P52" s="42"/>
      <c r="T52" s="45"/>
    </row>
    <row r="53" spans="1:20" ht="21" customHeight="1">
      <c r="A53" s="496" t="s">
        <v>257</v>
      </c>
      <c r="B53" s="509"/>
      <c r="C53" s="509"/>
      <c r="D53" s="509"/>
      <c r="E53" s="509"/>
      <c r="F53" s="509"/>
      <c r="G53" s="509"/>
      <c r="H53" s="509"/>
      <c r="I53" s="509"/>
      <c r="J53" s="509"/>
      <c r="K53" s="509"/>
      <c r="L53" s="509"/>
      <c r="M53" s="50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8.9235206100000006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8.9235206100000006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8.9235206100000006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8.9235206100000006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368.06332722999997</v>
      </c>
      <c r="E28" s="111">
        <f>'A6'!E28</f>
        <v>6.6439253300000001</v>
      </c>
      <c r="F28" s="111">
        <f>'A6'!F28</f>
        <v>708.70380680000005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1083.4110593600001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368.06332722999997</v>
      </c>
      <c r="E30" s="111">
        <f>'A6'!E30</f>
        <v>6.6439253300000001</v>
      </c>
      <c r="F30" s="111">
        <f>'A6'!F30</f>
        <v>708.70380680000005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1083.4110593600001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272.48382020999998</v>
      </c>
      <c r="E31" s="111">
        <f>'A6'!E31</f>
        <v>6.6439253300000001</v>
      </c>
      <c r="F31" s="111">
        <f>'A6'!F31</f>
        <v>752.56395624000015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1031.6917017800001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272.48382020999998</v>
      </c>
      <c r="E33" s="111">
        <f>'A6'!E33</f>
        <v>6.6439253300000001</v>
      </c>
      <c r="F33" s="111">
        <f>'A6'!F33</f>
        <v>752.56395624000015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1031.6917017800001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649.47066804999986</v>
      </c>
      <c r="E34" s="111">
        <f>'A6'!E34</f>
        <v>13.28785066</v>
      </c>
      <c r="F34" s="111">
        <f>'A6'!F34</f>
        <v>1461.2677630400003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2124.0262817500002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7.9908007899999998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7.9908007899999998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7.9908007899999998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7.9908007899999998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7.9908007899999998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7.9908007899999998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657.46146883999984</v>
      </c>
      <c r="E48" s="111">
        <f>'A6'!E48</f>
        <v>13.28785066</v>
      </c>
      <c r="F48" s="111">
        <f>'A6'!F48</f>
        <v>1461.2677630400003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2132.01708254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7">
        <f>'A6'!D50</f>
        <v>304438.25651997013</v>
      </c>
      <c r="E50" s="447">
        <f>'A6'!E50</f>
        <v>7613.7105492999999</v>
      </c>
      <c r="F50" s="447">
        <f>'A6'!F50</f>
        <v>22111.643811979997</v>
      </c>
      <c r="G50" s="447">
        <f>'A6'!G50</f>
        <v>9214.8237809099974</v>
      </c>
      <c r="H50" s="447">
        <f>'A6'!H50</f>
        <v>3213.2197124300001</v>
      </c>
      <c r="I50" s="447">
        <f>'A6'!I50</f>
        <v>4460.5196114099999</v>
      </c>
      <c r="J50" s="447">
        <f>'A6'!J50</f>
        <v>331.88540188000013</v>
      </c>
      <c r="K50" s="447">
        <f>'A6'!K50</f>
        <v>1512.6040128300001</v>
      </c>
      <c r="L50" s="447">
        <f>'A6'!L50</f>
        <v>352896.66340071009</v>
      </c>
      <c r="M50" s="50"/>
    </row>
    <row r="51" spans="1:20" s="44" customFormat="1" ht="18" hidden="1" customHeight="1">
      <c r="A51" s="496" t="s">
        <v>241</v>
      </c>
      <c r="B51" s="497"/>
      <c r="C51" s="497"/>
      <c r="D51" s="497"/>
      <c r="E51" s="497"/>
      <c r="F51" s="497"/>
      <c r="G51" s="497"/>
      <c r="H51" s="497"/>
      <c r="I51" s="497"/>
      <c r="J51" s="497"/>
      <c r="K51" s="497"/>
      <c r="L51" s="497"/>
      <c r="M51" s="497"/>
      <c r="O51" s="42"/>
      <c r="P51" s="42"/>
      <c r="T51" s="45"/>
    </row>
    <row r="52" spans="1:20" s="44" customFormat="1" ht="18" hidden="1" customHeight="1">
      <c r="A52" s="496" t="s">
        <v>240</v>
      </c>
      <c r="B52" s="497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0" t="s">
        <v>242</v>
      </c>
      <c r="M9" s="51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505"/>
      <c r="M10" s="512"/>
      <c r="N10" s="158" t="s">
        <v>13</v>
      </c>
    </row>
    <row r="11" spans="1:15" s="158" customFormat="1" ht="18" customHeight="1">
      <c r="A11" s="177"/>
      <c r="B11" s="28" t="s">
        <v>276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976.94741912999984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976.94741912999984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2656.8903945800002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2656.8903945800002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1629.2216091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596.8905213999999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1032.3310877000001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5263.0594228099999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87.422975960000016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87.422975960000016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26.6380588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26.6380588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1694.41446477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1154.9493729399999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539.46509183000012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1808.4754995300002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7071.5349223400008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8"/>
      <c r="D52" s="447">
        <f>'A7'!D52</f>
        <v>908.09103477999997</v>
      </c>
      <c r="E52" s="447">
        <f>'A7'!E52</f>
        <v>1375.8253686399999</v>
      </c>
      <c r="F52" s="447">
        <f>'A7'!F52</f>
        <v>3034.93921632</v>
      </c>
      <c r="G52" s="447">
        <f>'A7'!G52</f>
        <v>61.543941540000006</v>
      </c>
      <c r="H52" s="447">
        <f>'A7'!H52</f>
        <v>2.9916651700000005</v>
      </c>
      <c r="I52" s="447">
        <f>'A7'!I52</f>
        <v>23.762782940000001</v>
      </c>
      <c r="J52" s="447">
        <f>'A7'!J52</f>
        <v>27.049721480000002</v>
      </c>
      <c r="K52" s="447">
        <f>'A7'!K52</f>
        <v>5434.2037308700001</v>
      </c>
      <c r="L52" s="447">
        <f>'A7'!L52</f>
        <v>833.75378628500005</v>
      </c>
      <c r="M52" s="447">
        <f>'A7'!M52</f>
        <v>1313996.7100011497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6" t="s">
        <v>241</v>
      </c>
      <c r="B55" s="497"/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O55" s="42"/>
      <c r="P55" s="42"/>
      <c r="T55" s="45"/>
    </row>
    <row r="56" spans="1:20" s="14" customFormat="1" ht="15" customHeight="1">
      <c r="A56" s="496" t="s">
        <v>245</v>
      </c>
      <c r="B56" s="497"/>
      <c r="C56" s="497"/>
      <c r="D56" s="497"/>
      <c r="E56" s="497"/>
      <c r="F56" s="497"/>
      <c r="G56" s="497"/>
      <c r="H56" s="497"/>
      <c r="I56" s="497"/>
      <c r="J56" s="497"/>
      <c r="K56" s="497"/>
      <c r="L56" s="497"/>
      <c r="M56" s="497"/>
      <c r="N56" s="26"/>
      <c r="O56" s="44"/>
      <c r="P56" s="44"/>
    </row>
    <row r="57" spans="1:20" s="14" customFormat="1" ht="14.25">
      <c r="A57" s="496" t="s">
        <v>246</v>
      </c>
      <c r="B57" s="497"/>
      <c r="C57" s="497"/>
      <c r="D57" s="497"/>
      <c r="E57" s="497"/>
      <c r="F57" s="497"/>
      <c r="G57" s="497"/>
      <c r="H57" s="497"/>
      <c r="I57" s="497"/>
      <c r="J57" s="497"/>
      <c r="K57" s="497"/>
      <c r="L57" s="497"/>
      <c r="M57" s="497"/>
      <c r="N57" s="26"/>
      <c r="O57" s="44"/>
      <c r="P57" s="44"/>
    </row>
    <row r="58" spans="1:20" s="44" customFormat="1" ht="18" hidden="1" customHeight="1">
      <c r="A58" s="496" t="s">
        <v>219</v>
      </c>
      <c r="B58" s="497"/>
      <c r="C58" s="497"/>
      <c r="D58" s="497"/>
      <c r="E58" s="497"/>
      <c r="F58" s="497"/>
      <c r="G58" s="497"/>
      <c r="H58" s="497"/>
      <c r="I58" s="497"/>
      <c r="J58" s="497"/>
      <c r="K58" s="497"/>
      <c r="L58" s="497"/>
      <c r="M58" s="497"/>
      <c r="O58" s="42"/>
      <c r="P58" s="42"/>
      <c r="T58" s="45"/>
    </row>
    <row r="59" spans="1:20" s="44" customFormat="1" ht="18" hidden="1" customHeight="1">
      <c r="A59" s="496" t="s">
        <v>247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1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9" t="s">
        <v>202</v>
      </c>
    </row>
    <row r="2" spans="1:44"/>
    <row r="3" spans="1:44" s="5" customFormat="1" ht="20.25">
      <c r="B3" s="450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6" t="s">
        <v>231</v>
      </c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507"/>
      <c r="AM4" s="507"/>
      <c r="AN4" s="507"/>
      <c r="AO4" s="507"/>
      <c r="AP4" s="507"/>
      <c r="AQ4" s="507"/>
      <c r="AR4" s="50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276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463.14528098000005</v>
      </c>
      <c r="M45" s="394">
        <f>'A8'!M50</f>
        <v>0</v>
      </c>
      <c r="N45" s="394">
        <f>'A8'!N50</f>
        <v>3.41563835</v>
      </c>
      <c r="O45" s="394">
        <f>'A8'!O50</f>
        <v>25.922780159999995</v>
      </c>
      <c r="P45" s="394">
        <f>'A8'!P50</f>
        <v>0.23322054</v>
      </c>
      <c r="Q45" s="394">
        <f>'A8'!Q50</f>
        <v>0</v>
      </c>
      <c r="R45" s="394">
        <f>'A8'!R50</f>
        <v>46.418058700000003</v>
      </c>
      <c r="S45" s="394">
        <f>'A8'!S50</f>
        <v>1.9336106900000001</v>
      </c>
      <c r="T45" s="394">
        <f>'A8'!T50</f>
        <v>0</v>
      </c>
      <c r="U45" s="394">
        <f>'A8'!U50</f>
        <v>0</v>
      </c>
      <c r="V45" s="394">
        <f>'A8'!V50</f>
        <v>1.37326427</v>
      </c>
      <c r="W45" s="394">
        <f>'A8'!W50</f>
        <v>0</v>
      </c>
      <c r="X45" s="394">
        <f>'A8'!X50</f>
        <v>0</v>
      </c>
      <c r="Y45" s="394">
        <f>'A8'!Y50</f>
        <v>0.12021214000000001</v>
      </c>
      <c r="Z45" s="394">
        <f>'A8'!Z50</f>
        <v>28.351324080000001</v>
      </c>
      <c r="AA45" s="394">
        <f>'A8'!AA50</f>
        <v>0</v>
      </c>
      <c r="AB45" s="394">
        <f>'A8'!AB50</f>
        <v>0</v>
      </c>
      <c r="AC45" s="394">
        <f>'A8'!AC50</f>
        <v>25.002683750000003</v>
      </c>
      <c r="AD45" s="394">
        <f>'A8'!AD50</f>
        <v>286.48677600999997</v>
      </c>
      <c r="AE45" s="394">
        <f>'A8'!AE50</f>
        <v>0</v>
      </c>
      <c r="AF45" s="394">
        <f>'A8'!AF50</f>
        <v>0</v>
      </c>
      <c r="AG45" s="394">
        <f>'A8'!AG50</f>
        <v>14.739783120000002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36.242353470000005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22.022031789999996</v>
      </c>
      <c r="AR45" s="394">
        <f>'A8'!AR50</f>
        <v>882.6976555</v>
      </c>
    </row>
    <row r="46" spans="1:44" s="44" customFormat="1" ht="18" customHeight="1">
      <c r="A46" s="496" t="s">
        <v>248</v>
      </c>
      <c r="B46" s="497"/>
      <c r="C46" s="497"/>
      <c r="D46" s="497"/>
      <c r="E46" s="497"/>
      <c r="F46" s="497"/>
      <c r="G46" s="497"/>
      <c r="H46" s="497"/>
      <c r="I46" s="497"/>
      <c r="J46" s="497"/>
      <c r="K46" s="497"/>
      <c r="L46" s="497"/>
      <c r="M46" s="497"/>
      <c r="O46" s="42"/>
      <c r="P46" s="42"/>
      <c r="T46" s="45"/>
    </row>
    <row r="47" spans="1:44" s="44" customFormat="1" ht="18" hidden="1" customHeight="1">
      <c r="A47" s="496" t="s">
        <v>240</v>
      </c>
      <c r="B47" s="497"/>
      <c r="C47" s="497"/>
      <c r="D47" s="497"/>
      <c r="E47" s="497"/>
      <c r="F47" s="497"/>
      <c r="G47" s="497"/>
      <c r="H47" s="497"/>
      <c r="I47" s="497"/>
      <c r="J47" s="497"/>
      <c r="K47" s="497"/>
      <c r="L47" s="497"/>
      <c r="M47" s="49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0"/>
    </row>
    <row r="8" spans="2:17" ht="15">
      <c r="B8" s="338"/>
      <c r="C8" s="339"/>
      <c r="H8" s="302"/>
      <c r="J8" s="480"/>
    </row>
    <row r="9" spans="2:17" ht="22.5" customHeight="1">
      <c r="B9" s="340"/>
      <c r="C9" s="341"/>
      <c r="H9" s="302"/>
      <c r="J9" s="48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0"/>
    </row>
    <row r="11" spans="2:17" ht="11.25" customHeight="1" thickBot="1">
      <c r="D11" s="316"/>
      <c r="E11" s="316"/>
      <c r="F11" s="316"/>
      <c r="G11" s="316"/>
      <c r="H11" s="316"/>
      <c r="I11" s="316"/>
      <c r="J11" s="48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2" t="s">
        <v>162</v>
      </c>
      <c r="F13" s="49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23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174</v>
      </c>
      <c r="F18" s="332">
        <v>128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25</v>
      </c>
      <c r="F20" s="333">
        <v>23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8"/>
      <c r="D29" s="489"/>
      <c r="E29" s="483" t="s">
        <v>145</v>
      </c>
      <c r="F29" s="485" t="s">
        <v>146</v>
      </c>
      <c r="G29" s="486"/>
      <c r="H29" s="486"/>
      <c r="I29" s="487"/>
      <c r="J29" s="327"/>
    </row>
    <row r="30" spans="2:10" ht="34.5" thickBot="1">
      <c r="B30" s="321"/>
      <c r="C30" s="490"/>
      <c r="D30" s="491"/>
      <c r="E30" s="48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1" t="s">
        <v>140</v>
      </c>
      <c r="D31" s="482"/>
      <c r="E31" s="357">
        <v>5001.5354911900013</v>
      </c>
      <c r="F31" s="358">
        <v>0</v>
      </c>
      <c r="G31" s="359">
        <v>382.3810761900001</v>
      </c>
      <c r="H31" s="359">
        <v>16409.240480229979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D52" sqref="D52:D5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3"/>
      <c r="B2" s="51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4"/>
      <c r="C3" s="51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4"/>
      <c r="C4" s="51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4"/>
      <c r="C6" s="51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4"/>
      <c r="C7" s="514"/>
      <c r="D7" s="208"/>
      <c r="E7" s="140"/>
      <c r="F7" s="142"/>
      <c r="I7" s="147" t="s">
        <v>337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4"/>
      <c r="C8" s="51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238579.56772634434</v>
      </c>
      <c r="E13" s="401">
        <f t="shared" si="0"/>
        <v>9792.4738760099935</v>
      </c>
      <c r="F13" s="401">
        <f t="shared" si="0"/>
        <v>51.368239269999997</v>
      </c>
      <c r="G13" s="401">
        <f t="shared" si="0"/>
        <v>27.270404060000001</v>
      </c>
      <c r="H13" s="401">
        <f t="shared" si="0"/>
        <v>8.2213734000000009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0.44887064000000004</v>
      </c>
      <c r="M13" s="401">
        <f t="shared" si="0"/>
        <v>248459.35048972431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190443.7741618643</v>
      </c>
      <c r="E14" s="122">
        <v>7290.3893292099929</v>
      </c>
      <c r="F14" s="122">
        <v>2.8747841600000004</v>
      </c>
      <c r="G14" s="122">
        <v>6.7042881799999989</v>
      </c>
      <c r="H14" s="122">
        <v>8.1172717600000013</v>
      </c>
      <c r="I14" s="122">
        <v>0</v>
      </c>
      <c r="J14" s="122">
        <v>0</v>
      </c>
      <c r="K14" s="122">
        <v>0</v>
      </c>
      <c r="L14" s="388">
        <v>0.41581736000000002</v>
      </c>
      <c r="M14" s="111">
        <f t="shared" ref="M14:M22" si="1">SUM(D14:L14)</f>
        <v>197752.27565253427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48135.793564480045</v>
      </c>
      <c r="E15" s="111">
        <v>2502.0845468000002</v>
      </c>
      <c r="F15" s="111">
        <v>48.493455109999999</v>
      </c>
      <c r="G15" s="111">
        <v>20.566115880000002</v>
      </c>
      <c r="H15" s="111">
        <v>0.10410164000000001</v>
      </c>
      <c r="I15" s="111">
        <v>0</v>
      </c>
      <c r="J15" s="111">
        <v>0</v>
      </c>
      <c r="K15" s="111">
        <v>0</v>
      </c>
      <c r="L15" s="388">
        <v>3.3053279999999997E-2</v>
      </c>
      <c r="M15" s="111">
        <f t="shared" si="1"/>
        <v>50707.074837190041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119462.35394211978</v>
      </c>
      <c r="E16" s="401">
        <f t="shared" si="2"/>
        <v>38241.510363210014</v>
      </c>
      <c r="F16" s="401">
        <f t="shared" si="2"/>
        <v>7.6493276999999997</v>
      </c>
      <c r="G16" s="401">
        <f t="shared" si="2"/>
        <v>16.677014920000001</v>
      </c>
      <c r="H16" s="401">
        <f t="shared" si="2"/>
        <v>386.31684276000004</v>
      </c>
      <c r="I16" s="401">
        <f t="shared" si="2"/>
        <v>5.4580415599999998</v>
      </c>
      <c r="J16" s="401">
        <f t="shared" si="2"/>
        <v>0</v>
      </c>
      <c r="K16" s="401">
        <f t="shared" si="2"/>
        <v>0</v>
      </c>
      <c r="L16" s="401">
        <f t="shared" si="2"/>
        <v>17.361316160000001</v>
      </c>
      <c r="M16" s="111">
        <f t="shared" si="1"/>
        <v>158137.32684842977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64138.665965819899</v>
      </c>
      <c r="E17" s="122">
        <v>34872.408012200009</v>
      </c>
      <c r="F17" s="122">
        <v>7.6309352700000002</v>
      </c>
      <c r="G17" s="122">
        <v>14.20570562</v>
      </c>
      <c r="H17" s="122">
        <v>295.89814601000006</v>
      </c>
      <c r="I17" s="122">
        <v>5.4580415599999998</v>
      </c>
      <c r="J17" s="122">
        <v>0</v>
      </c>
      <c r="K17" s="122">
        <v>0</v>
      </c>
      <c r="L17" s="388">
        <v>1.9872637900000005</v>
      </c>
      <c r="M17" s="111">
        <f t="shared" si="1"/>
        <v>99336.254070269919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55323.687976299872</v>
      </c>
      <c r="E18" s="111">
        <v>3369.1023510100035</v>
      </c>
      <c r="F18" s="111">
        <v>1.8392430000000001E-2</v>
      </c>
      <c r="G18" s="111">
        <v>2.4713093000000002</v>
      </c>
      <c r="H18" s="111">
        <v>90.418696749999995</v>
      </c>
      <c r="I18" s="111">
        <v>0</v>
      </c>
      <c r="J18" s="111">
        <v>0</v>
      </c>
      <c r="K18" s="111">
        <v>0</v>
      </c>
      <c r="L18" s="388">
        <v>15.374052370000001</v>
      </c>
      <c r="M18" s="111">
        <f t="shared" si="1"/>
        <v>58801.072778159883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111221.30977761006</v>
      </c>
      <c r="E19" s="401">
        <f t="shared" si="3"/>
        <v>15853.436750619981</v>
      </c>
      <c r="F19" s="401">
        <f t="shared" si="3"/>
        <v>185.64005034999997</v>
      </c>
      <c r="G19" s="401">
        <f t="shared" si="3"/>
        <v>154.42427301000009</v>
      </c>
      <c r="H19" s="401">
        <f t="shared" si="3"/>
        <v>118.67029104999997</v>
      </c>
      <c r="I19" s="401">
        <f t="shared" si="3"/>
        <v>11.839646200000001</v>
      </c>
      <c r="J19" s="401">
        <f t="shared" si="3"/>
        <v>0.11821311999999999</v>
      </c>
      <c r="K19" s="401">
        <f t="shared" si="3"/>
        <v>48.674932569999982</v>
      </c>
      <c r="L19" s="401">
        <f t="shared" si="3"/>
        <v>33.347686209999964</v>
      </c>
      <c r="M19" s="111">
        <f t="shared" si="1"/>
        <v>127627.46162074004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66943.143263620121</v>
      </c>
      <c r="E20" s="122">
        <v>12342.486038709978</v>
      </c>
      <c r="F20" s="122">
        <v>185.12481501999997</v>
      </c>
      <c r="G20" s="122">
        <v>148.17025066000011</v>
      </c>
      <c r="H20" s="122">
        <v>105.91442224999997</v>
      </c>
      <c r="I20" s="122">
        <v>11.594432190000001</v>
      </c>
      <c r="J20" s="122">
        <v>7.940586999999999E-2</v>
      </c>
      <c r="K20" s="122">
        <v>48.282818499999983</v>
      </c>
      <c r="L20" s="388">
        <v>33.287059799999966</v>
      </c>
      <c r="M20" s="111">
        <f t="shared" si="1"/>
        <v>79818.082506620092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44278.166513989949</v>
      </c>
      <c r="E21" s="111">
        <v>3510.9507119100044</v>
      </c>
      <c r="F21" s="111">
        <v>0.51523532999999999</v>
      </c>
      <c r="G21" s="111">
        <v>6.2540223499999961</v>
      </c>
      <c r="H21" s="111">
        <v>12.755868800000005</v>
      </c>
      <c r="I21" s="111">
        <v>0.24521401000000004</v>
      </c>
      <c r="J21" s="111">
        <v>3.8807250000000001E-2</v>
      </c>
      <c r="K21" s="111">
        <v>0.39211406999999998</v>
      </c>
      <c r="L21" s="388">
        <v>6.0626409999999999E-2</v>
      </c>
      <c r="M21" s="111">
        <f t="shared" si="1"/>
        <v>47809.37911411994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469263.23144607421</v>
      </c>
      <c r="E22" s="401">
        <f t="shared" si="4"/>
        <v>63887.420989839993</v>
      </c>
      <c r="F22" s="401">
        <f t="shared" si="4"/>
        <v>244.65761731999996</v>
      </c>
      <c r="G22" s="401">
        <f t="shared" si="4"/>
        <v>198.3716919900001</v>
      </c>
      <c r="H22" s="401">
        <f t="shared" si="4"/>
        <v>513.20850720999999</v>
      </c>
      <c r="I22" s="401">
        <f t="shared" si="4"/>
        <v>17.297687760000002</v>
      </c>
      <c r="J22" s="401">
        <f t="shared" si="4"/>
        <v>0.11821311999999999</v>
      </c>
      <c r="K22" s="401">
        <f t="shared" si="4"/>
        <v>48.674932569999982</v>
      </c>
      <c r="L22" s="401">
        <f t="shared" si="4"/>
        <v>51.157873009999967</v>
      </c>
      <c r="M22" s="111">
        <f t="shared" si="1"/>
        <v>534224.13895889407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3221.9971254299999</v>
      </c>
      <c r="E25" s="401">
        <f t="shared" si="5"/>
        <v>266.00867819000007</v>
      </c>
      <c r="F25" s="401">
        <f t="shared" si="5"/>
        <v>80.876290210000008</v>
      </c>
      <c r="G25" s="401">
        <f t="shared" si="5"/>
        <v>5.6957868299999994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0.86805505000000005</v>
      </c>
      <c r="L25" s="401">
        <f t="shared" si="5"/>
        <v>17.337452689999999</v>
      </c>
      <c r="M25" s="111">
        <f t="shared" ref="M25:M34" si="6">SUM(D25:L25)</f>
        <v>3592.7833884000001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544.66173951999974</v>
      </c>
      <c r="E26" s="122">
        <v>28.164265099999998</v>
      </c>
      <c r="F26" s="122">
        <v>0</v>
      </c>
      <c r="G26" s="122">
        <v>7.7029400000000001E-3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572.83370755999965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2677.3353859100002</v>
      </c>
      <c r="E27" s="111">
        <v>237.84441309000005</v>
      </c>
      <c r="F27" s="111">
        <v>80.876290210000008</v>
      </c>
      <c r="G27" s="111">
        <v>5.6880838899999997</v>
      </c>
      <c r="H27" s="111">
        <v>0</v>
      </c>
      <c r="I27" s="111">
        <v>0</v>
      </c>
      <c r="J27" s="111">
        <v>0</v>
      </c>
      <c r="K27" s="111">
        <v>0.86805505000000005</v>
      </c>
      <c r="L27" s="388">
        <v>17.337452689999999</v>
      </c>
      <c r="M27" s="111">
        <f t="shared" si="6"/>
        <v>3019.9496808400008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8240.8599233000004</v>
      </c>
      <c r="E28" s="401">
        <f t="shared" si="7"/>
        <v>330.01053816000001</v>
      </c>
      <c r="F28" s="401">
        <f t="shared" si="7"/>
        <v>7.8726139600000007</v>
      </c>
      <c r="G28" s="401">
        <f t="shared" si="7"/>
        <v>0.115299</v>
      </c>
      <c r="H28" s="401">
        <f t="shared" si="7"/>
        <v>0</v>
      </c>
      <c r="I28" s="401">
        <f t="shared" si="7"/>
        <v>4.0715990000000001E-2</v>
      </c>
      <c r="J28" s="401">
        <f t="shared" si="7"/>
        <v>3.7707600000000002E-3</v>
      </c>
      <c r="K28" s="401">
        <f t="shared" si="7"/>
        <v>0</v>
      </c>
      <c r="L28" s="401">
        <f t="shared" si="7"/>
        <v>0.11342860999999999</v>
      </c>
      <c r="M28" s="111">
        <f t="shared" si="6"/>
        <v>8579.0162897800019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3346.8644942500018</v>
      </c>
      <c r="E29" s="122">
        <v>330.01053816000001</v>
      </c>
      <c r="F29" s="122">
        <v>7.8726139600000007</v>
      </c>
      <c r="G29" s="122">
        <v>9.838848E-2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3684.8460348500016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4893.9954290499991</v>
      </c>
      <c r="E30" s="111">
        <v>0</v>
      </c>
      <c r="F30" s="111">
        <v>0</v>
      </c>
      <c r="G30" s="111">
        <v>1.6910520000000002E-2</v>
      </c>
      <c r="H30" s="111">
        <v>0</v>
      </c>
      <c r="I30" s="111">
        <v>4.0715990000000001E-2</v>
      </c>
      <c r="J30" s="111">
        <v>3.7707600000000002E-3</v>
      </c>
      <c r="K30" s="111">
        <v>0</v>
      </c>
      <c r="L30" s="388">
        <v>0.11342860999999999</v>
      </c>
      <c r="M30" s="111">
        <f t="shared" si="6"/>
        <v>4894.1702549299989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3072.5621418300002</v>
      </c>
      <c r="E31" s="401">
        <f t="shared" si="8"/>
        <v>995.33976801000017</v>
      </c>
      <c r="F31" s="401">
        <f t="shared" si="8"/>
        <v>107.92033599999999</v>
      </c>
      <c r="G31" s="401">
        <f t="shared" si="8"/>
        <v>43.476087429999993</v>
      </c>
      <c r="H31" s="401">
        <f t="shared" si="8"/>
        <v>3.3491106399999997</v>
      </c>
      <c r="I31" s="401">
        <f t="shared" si="8"/>
        <v>0</v>
      </c>
      <c r="J31" s="401">
        <f t="shared" si="8"/>
        <v>0.99392727999999997</v>
      </c>
      <c r="K31" s="401">
        <f t="shared" si="8"/>
        <v>2.70028274</v>
      </c>
      <c r="L31" s="401">
        <f t="shared" si="8"/>
        <v>17.330951239999997</v>
      </c>
      <c r="M31" s="111">
        <f t="shared" si="6"/>
        <v>4243.6726051700007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1459.7719054300001</v>
      </c>
      <c r="E32" s="122">
        <v>848.70444720000012</v>
      </c>
      <c r="F32" s="122">
        <v>107.92033599999999</v>
      </c>
      <c r="G32" s="122">
        <v>43.476087429999993</v>
      </c>
      <c r="H32" s="122">
        <v>3.3491106399999997</v>
      </c>
      <c r="I32" s="122">
        <v>0</v>
      </c>
      <c r="J32" s="122">
        <v>0.99392727999999997</v>
      </c>
      <c r="K32" s="122">
        <v>2.70028274</v>
      </c>
      <c r="L32" s="388">
        <v>17.330951239999997</v>
      </c>
      <c r="M32" s="111">
        <f t="shared" si="6"/>
        <v>2484.2470479600011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1612.7902364000001</v>
      </c>
      <c r="E33" s="111">
        <v>146.63532081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1759.4255572100001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14535.41919056</v>
      </c>
      <c r="E34" s="401">
        <f t="shared" si="9"/>
        <v>1591.3589843600002</v>
      </c>
      <c r="F34" s="401">
        <f t="shared" si="9"/>
        <v>196.66924016999999</v>
      </c>
      <c r="G34" s="401">
        <f t="shared" si="9"/>
        <v>49.287173259999989</v>
      </c>
      <c r="H34" s="401">
        <f t="shared" si="9"/>
        <v>3.3491106399999997</v>
      </c>
      <c r="I34" s="401">
        <f t="shared" si="9"/>
        <v>4.0715990000000001E-2</v>
      </c>
      <c r="J34" s="401">
        <f t="shared" si="9"/>
        <v>0.99769803999999995</v>
      </c>
      <c r="K34" s="401">
        <f t="shared" si="9"/>
        <v>3.5683377900000002</v>
      </c>
      <c r="L34" s="401">
        <f t="shared" si="9"/>
        <v>34.781832539999996</v>
      </c>
      <c r="M34" s="111">
        <f t="shared" si="6"/>
        <v>16415.472283350002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2186.1041146100006</v>
      </c>
      <c r="E36" s="112">
        <v>117.68883714999998</v>
      </c>
      <c r="F36" s="112">
        <v>40.010075200000003</v>
      </c>
      <c r="G36" s="112">
        <v>7.0639221499999998</v>
      </c>
      <c r="H36" s="112">
        <v>0</v>
      </c>
      <c r="I36" s="112">
        <v>4.0715990000000001E-2</v>
      </c>
      <c r="J36" s="112">
        <v>3.7707600000000002E-3</v>
      </c>
      <c r="K36" s="112">
        <v>1.7361101000000001</v>
      </c>
      <c r="L36" s="112">
        <v>0.11342860999999999</v>
      </c>
      <c r="M36" s="111">
        <f>SUM(D36:L36)</f>
        <v>2352.7609745700006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11476.037722240002</v>
      </c>
      <c r="E37" s="112">
        <v>1459.5864742800004</v>
      </c>
      <c r="F37" s="112">
        <v>156.65916497000001</v>
      </c>
      <c r="G37" s="112">
        <v>42.223251109999993</v>
      </c>
      <c r="H37" s="112">
        <v>0</v>
      </c>
      <c r="I37" s="112">
        <v>0</v>
      </c>
      <c r="J37" s="112">
        <v>0.99392727999999997</v>
      </c>
      <c r="K37" s="112">
        <v>1.8322276899999999</v>
      </c>
      <c r="L37" s="112">
        <v>34.668403929999997</v>
      </c>
      <c r="M37" s="111">
        <f>SUM(D37:L37)</f>
        <v>13172.001171500002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873.27735373000007</v>
      </c>
      <c r="E38" s="112">
        <v>14.083672959999999</v>
      </c>
      <c r="F38" s="112">
        <v>0</v>
      </c>
      <c r="G38" s="112">
        <v>0</v>
      </c>
      <c r="H38" s="112">
        <v>3.3491106399999997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890.71013733000007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249746.12253823044</v>
      </c>
      <c r="E41" s="401">
        <f t="shared" si="10"/>
        <v>16604.962850369979</v>
      </c>
      <c r="F41" s="401">
        <f t="shared" si="10"/>
        <v>19.673995779999998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12.25176456</v>
      </c>
      <c r="L41" s="401">
        <f t="shared" si="10"/>
        <v>0</v>
      </c>
      <c r="M41" s="111">
        <f t="shared" ref="M41:M50" si="11">SUM(D41:L41)</f>
        <v>266383.01114894042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156912.10568702052</v>
      </c>
      <c r="E42" s="122">
        <v>15464.946120509978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172377.05180753049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92834.016851209919</v>
      </c>
      <c r="E43" s="111">
        <v>1140.0167298599999</v>
      </c>
      <c r="F43" s="111">
        <v>19.673995779999998</v>
      </c>
      <c r="G43" s="111">
        <v>0</v>
      </c>
      <c r="H43" s="111">
        <v>0</v>
      </c>
      <c r="I43" s="111">
        <v>0</v>
      </c>
      <c r="J43" s="111">
        <v>0</v>
      </c>
      <c r="K43" s="111">
        <v>12.25176456</v>
      </c>
      <c r="L43" s="388">
        <v>0</v>
      </c>
      <c r="M43" s="111">
        <f t="shared" si="11"/>
        <v>94005.959341409922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93432.943491040089</v>
      </c>
      <c r="E44" s="401">
        <f t="shared" si="12"/>
        <v>11701.223665000016</v>
      </c>
      <c r="F44" s="401">
        <f t="shared" si="12"/>
        <v>0.12197014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105134.2891261801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45685.758430090042</v>
      </c>
      <c r="E45" s="122">
        <v>10482.266593900014</v>
      </c>
      <c r="F45" s="122">
        <v>0.12197014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56168.146994130053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47747.185060950047</v>
      </c>
      <c r="E46" s="111">
        <v>1218.9570711000008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48966.142132050045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26770.698581809971</v>
      </c>
      <c r="E47" s="401">
        <f t="shared" si="13"/>
        <v>915.65409277000015</v>
      </c>
      <c r="F47" s="401">
        <f t="shared" si="13"/>
        <v>0</v>
      </c>
      <c r="G47" s="401">
        <f t="shared" si="13"/>
        <v>0.16322661999999999</v>
      </c>
      <c r="H47" s="401">
        <f t="shared" si="13"/>
        <v>0</v>
      </c>
      <c r="I47" s="401">
        <f t="shared" si="13"/>
        <v>0</v>
      </c>
      <c r="J47" s="401">
        <f t="shared" si="13"/>
        <v>0.24874988000000001</v>
      </c>
      <c r="K47" s="401">
        <f t="shared" si="13"/>
        <v>21.112173720000001</v>
      </c>
      <c r="L47" s="401">
        <f t="shared" si="13"/>
        <v>27.782901320000001</v>
      </c>
      <c r="M47" s="111">
        <f t="shared" si="11"/>
        <v>27735.659726119971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4359.7309479200003</v>
      </c>
      <c r="E48" s="122">
        <v>870.41538174000016</v>
      </c>
      <c r="F48" s="122">
        <v>0</v>
      </c>
      <c r="G48" s="122">
        <v>0.16322661999999999</v>
      </c>
      <c r="H48" s="122">
        <v>0</v>
      </c>
      <c r="I48" s="122">
        <v>0</v>
      </c>
      <c r="J48" s="122">
        <v>0.24874988000000001</v>
      </c>
      <c r="K48" s="122">
        <v>21.112173720000001</v>
      </c>
      <c r="L48" s="388">
        <v>0</v>
      </c>
      <c r="M48" s="111">
        <f t="shared" si="11"/>
        <v>5251.670479880001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22410.96763388997</v>
      </c>
      <c r="E49" s="111">
        <v>45.23871102999999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27.782901320000001</v>
      </c>
      <c r="M49" s="111">
        <f t="shared" si="11"/>
        <v>22483.989246239969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369949.76461108052</v>
      </c>
      <c r="E50" s="401">
        <f t="shared" si="14"/>
        <v>29221.840608139995</v>
      </c>
      <c r="F50" s="401">
        <f t="shared" si="14"/>
        <v>19.795965919999997</v>
      </c>
      <c r="G50" s="401">
        <f t="shared" si="14"/>
        <v>0.16322661999999999</v>
      </c>
      <c r="H50" s="401">
        <f t="shared" si="14"/>
        <v>0</v>
      </c>
      <c r="I50" s="401">
        <f t="shared" si="14"/>
        <v>0</v>
      </c>
      <c r="J50" s="401">
        <f t="shared" si="14"/>
        <v>0.24874988000000001</v>
      </c>
      <c r="K50" s="401">
        <f t="shared" si="14"/>
        <v>33.363938279999999</v>
      </c>
      <c r="L50" s="401">
        <f t="shared" si="14"/>
        <v>27.782901320000001</v>
      </c>
      <c r="M50" s="111">
        <f t="shared" si="11"/>
        <v>399252.96000124054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362677.18435483926</v>
      </c>
      <c r="E52" s="112">
        <v>28729.205864569878</v>
      </c>
      <c r="F52" s="112">
        <v>9.9553320000000003</v>
      </c>
      <c r="G52" s="112">
        <v>8.1473280000000009E-2</v>
      </c>
      <c r="H52" s="112">
        <v>0</v>
      </c>
      <c r="I52" s="112">
        <v>0</v>
      </c>
      <c r="J52" s="112">
        <v>0.12438294000000001</v>
      </c>
      <c r="K52" s="112">
        <v>16.68196914</v>
      </c>
      <c r="L52" s="112">
        <v>13.89145066</v>
      </c>
      <c r="M52" s="111">
        <f>SUM(D52:L52)</f>
        <v>391447.12482742913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7005.6727588700023</v>
      </c>
      <c r="E53" s="112">
        <v>492.63474357000018</v>
      </c>
      <c r="F53" s="112">
        <v>9.8406339200000001</v>
      </c>
      <c r="G53" s="112">
        <v>8.1753339999999994E-2</v>
      </c>
      <c r="H53" s="112">
        <v>0</v>
      </c>
      <c r="I53" s="112">
        <v>0</v>
      </c>
      <c r="J53" s="112">
        <v>0.12436694</v>
      </c>
      <c r="K53" s="112">
        <v>16.68196914</v>
      </c>
      <c r="L53" s="112">
        <v>13.89145066</v>
      </c>
      <c r="M53" s="111">
        <f>SUM(D53:L53)</f>
        <v>7538.9276764400029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266.90749735999998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266.90749735999998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2" bestFit="1" customWidth="1"/>
    <col min="2" max="2" width="37" style="466" customWidth="1"/>
    <col min="3" max="16384" width="9.140625" style="464"/>
  </cols>
  <sheetData>
    <row r="1" spans="1:2">
      <c r="A1" s="472" t="s">
        <v>324</v>
      </c>
    </row>
    <row r="3" spans="1:2" ht="15" customHeight="1">
      <c r="A3" s="473" t="s">
        <v>284</v>
      </c>
      <c r="B3" s="471" t="s">
        <v>285</v>
      </c>
    </row>
    <row r="4" spans="1:2" ht="15" customHeight="1">
      <c r="A4" s="467">
        <v>0.93490337862982009</v>
      </c>
      <c r="B4" s="468" t="s">
        <v>340</v>
      </c>
    </row>
    <row r="5" spans="1:2" ht="15" customHeight="1">
      <c r="A5" s="467">
        <v>3.9836705896399462E-2</v>
      </c>
      <c r="B5" s="468" t="s">
        <v>348</v>
      </c>
    </row>
    <row r="6" spans="1:2" ht="15" customHeight="1">
      <c r="A6" s="467">
        <v>1.2374385585361214E-2</v>
      </c>
      <c r="B6" s="468" t="s">
        <v>767</v>
      </c>
    </row>
    <row r="7" spans="1:2" ht="15" customHeight="1">
      <c r="A7" s="467">
        <v>3.9841658939227202E-3</v>
      </c>
      <c r="B7" s="468" t="s">
        <v>368</v>
      </c>
    </row>
    <row r="8" spans="1:2" ht="15" customHeight="1">
      <c r="A8" s="467">
        <v>1.1521130912951212E-3</v>
      </c>
      <c r="B8" s="468" t="s">
        <v>768</v>
      </c>
    </row>
    <row r="9" spans="1:2" ht="15" customHeight="1">
      <c r="A9" s="467">
        <v>9.839262070169409E-4</v>
      </c>
      <c r="B9" s="468" t="s">
        <v>769</v>
      </c>
    </row>
    <row r="10" spans="1:2" ht="15" customHeight="1">
      <c r="A10" s="467">
        <v>9.6064469878028328E-4</v>
      </c>
      <c r="B10" s="468" t="s">
        <v>351</v>
      </c>
    </row>
    <row r="11" spans="1:2" ht="15" customHeight="1">
      <c r="A11" s="467">
        <v>8.2759353716337341E-4</v>
      </c>
      <c r="B11" s="468" t="s">
        <v>770</v>
      </c>
    </row>
    <row r="12" spans="1:2" ht="15" customHeight="1">
      <c r="A12" s="467">
        <v>6.4435787383220172E-4</v>
      </c>
      <c r="B12" s="468" t="s">
        <v>771</v>
      </c>
    </row>
    <row r="13" spans="1:2" ht="15" customHeight="1">
      <c r="A13" s="467">
        <v>5.5560930117932463E-4</v>
      </c>
      <c r="B13" s="468" t="s">
        <v>772</v>
      </c>
    </row>
    <row r="14" spans="1:2" ht="15" customHeight="1">
      <c r="A14" s="467">
        <v>4.5064248663739039E-4</v>
      </c>
      <c r="B14" s="468" t="s">
        <v>397</v>
      </c>
    </row>
    <row r="15" spans="1:2" ht="15" customHeight="1">
      <c r="A15" s="467">
        <v>4.3380625611372822E-4</v>
      </c>
      <c r="B15" s="468" t="s">
        <v>356</v>
      </c>
    </row>
    <row r="16" spans="1:2" ht="15" customHeight="1">
      <c r="A16" s="467">
        <v>4.050138109771013E-4</v>
      </c>
      <c r="B16" s="468" t="s">
        <v>773</v>
      </c>
    </row>
    <row r="17" spans="1:2">
      <c r="A17" s="472">
        <v>3.7949536261690177E-4</v>
      </c>
      <c r="B17" s="466" t="s">
        <v>293</v>
      </c>
    </row>
    <row r="18" spans="1:2">
      <c r="A18" s="472">
        <v>3.2971863112913425E-4</v>
      </c>
      <c r="B18" s="466" t="s">
        <v>774</v>
      </c>
    </row>
    <row r="19" spans="1:2">
      <c r="A19" s="472">
        <v>2.836425657868055E-4</v>
      </c>
      <c r="B19" s="466" t="s">
        <v>345</v>
      </c>
    </row>
    <row r="20" spans="1:2">
      <c r="A20" s="472">
        <v>1.7784882066305933E-4</v>
      </c>
      <c r="B20" s="466" t="s">
        <v>775</v>
      </c>
    </row>
    <row r="21" spans="1:2">
      <c r="A21" s="472">
        <v>1.0627663224123529E-4</v>
      </c>
      <c r="B21" s="466" t="s">
        <v>325</v>
      </c>
    </row>
    <row r="22" spans="1:2">
      <c r="A22" s="472">
        <v>1.0114720818925041E-4</v>
      </c>
      <c r="B22" s="466" t="s">
        <v>776</v>
      </c>
    </row>
    <row r="23" spans="1:2">
      <c r="A23" s="472">
        <v>9.8110433156440533E-5</v>
      </c>
      <c r="B23" s="466" t="s">
        <v>777</v>
      </c>
    </row>
    <row r="24" spans="1:2">
      <c r="A24" s="472">
        <v>7.9841870138499336E-5</v>
      </c>
      <c r="B24" s="466" t="s">
        <v>287</v>
      </c>
    </row>
    <row r="25" spans="1:2">
      <c r="A25" s="472">
        <v>6.7784509218026266E-5</v>
      </c>
      <c r="B25" s="466" t="s">
        <v>778</v>
      </c>
    </row>
    <row r="26" spans="1:2">
      <c r="A26" s="472">
        <v>6.739692011939382E-5</v>
      </c>
      <c r="B26" s="466" t="s">
        <v>291</v>
      </c>
    </row>
    <row r="27" spans="1:2">
      <c r="A27" s="472">
        <v>6.6158078310600286E-5</v>
      </c>
      <c r="B27" s="466" t="s">
        <v>779</v>
      </c>
    </row>
    <row r="28" spans="1:2">
      <c r="A28" s="472">
        <v>6.0083598955556018E-5</v>
      </c>
      <c r="B28" s="466" t="s">
        <v>780</v>
      </c>
    </row>
    <row r="29" spans="1:2">
      <c r="A29" s="472">
        <v>5.7456105911751022E-5</v>
      </c>
      <c r="B29" s="466" t="s">
        <v>294</v>
      </c>
    </row>
    <row r="30" spans="1:2">
      <c r="A30" s="472">
        <v>5.2424956840523919E-5</v>
      </c>
      <c r="B30" s="466" t="s">
        <v>363</v>
      </c>
    </row>
    <row r="31" spans="1:2" hidden="1">
      <c r="A31" s="472">
        <v>4.8943221813051659E-5</v>
      </c>
      <c r="B31" s="466" t="s">
        <v>781</v>
      </c>
    </row>
    <row r="32" spans="1:2" hidden="1">
      <c r="A32" s="472">
        <v>4.442305699412145E-5</v>
      </c>
      <c r="B32" s="466" t="s">
        <v>295</v>
      </c>
    </row>
    <row r="33" spans="1:2" hidden="1">
      <c r="A33" s="472">
        <v>4.1074135261465392E-5</v>
      </c>
      <c r="B33" s="466" t="s">
        <v>315</v>
      </c>
    </row>
    <row r="34" spans="1:2" hidden="1">
      <c r="A34" s="472">
        <v>3.7073803503167792E-5</v>
      </c>
      <c r="B34" s="466" t="s">
        <v>288</v>
      </c>
    </row>
    <row r="35" spans="1:2" hidden="1">
      <c r="A35" s="472">
        <v>3.6164149510333138E-5</v>
      </c>
      <c r="B35" s="466" t="s">
        <v>782</v>
      </c>
    </row>
    <row r="36" spans="1:2" hidden="1">
      <c r="A36" s="472">
        <v>3.6033934753401743E-5</v>
      </c>
      <c r="B36" s="466" t="s">
        <v>290</v>
      </c>
    </row>
    <row r="37" spans="1:2" hidden="1">
      <c r="A37" s="472">
        <v>3.4625964558029912E-5</v>
      </c>
      <c r="B37" s="466" t="s">
        <v>783</v>
      </c>
    </row>
    <row r="38" spans="1:2" hidden="1">
      <c r="A38" s="472">
        <v>3.1217636450091674E-5</v>
      </c>
      <c r="B38" s="466" t="s">
        <v>784</v>
      </c>
    </row>
    <row r="39" spans="1:2" hidden="1">
      <c r="A39" s="472">
        <v>2.7239423634731974E-5</v>
      </c>
      <c r="B39" s="466" t="s">
        <v>300</v>
      </c>
    </row>
    <row r="40" spans="1:2" hidden="1">
      <c r="A40" s="472">
        <v>2.3057645610557239E-5</v>
      </c>
      <c r="B40" s="466" t="s">
        <v>318</v>
      </c>
    </row>
    <row r="41" spans="1:2" hidden="1">
      <c r="A41" s="472">
        <v>1.9697615100821356E-5</v>
      </c>
      <c r="B41" s="466" t="s">
        <v>785</v>
      </c>
    </row>
    <row r="42" spans="1:2" hidden="1">
      <c r="A42" s="472">
        <v>1.8129782501211016E-5</v>
      </c>
      <c r="B42" s="466" t="s">
        <v>304</v>
      </c>
    </row>
    <row r="43" spans="1:2" hidden="1">
      <c r="A43" s="472">
        <v>1.807318628925673E-5</v>
      </c>
      <c r="B43" s="466" t="s">
        <v>299</v>
      </c>
    </row>
    <row r="44" spans="1:2" hidden="1">
      <c r="A44" s="472">
        <v>1.7135884180058577E-5</v>
      </c>
      <c r="B44" s="466" t="s">
        <v>786</v>
      </c>
    </row>
    <row r="45" spans="1:2" hidden="1">
      <c r="A45" s="472">
        <v>1.67336977005481E-5</v>
      </c>
      <c r="B45" s="466" t="s">
        <v>298</v>
      </c>
    </row>
    <row r="46" spans="1:2" hidden="1">
      <c r="A46" s="472">
        <v>1.4883222255164534E-5</v>
      </c>
      <c r="B46" s="466" t="s">
        <v>302</v>
      </c>
    </row>
    <row r="47" spans="1:2" hidden="1">
      <c r="A47" s="472">
        <v>1.4406606677213241E-5</v>
      </c>
      <c r="B47" s="466" t="s">
        <v>289</v>
      </c>
    </row>
    <row r="48" spans="1:2" hidden="1">
      <c r="A48" s="472">
        <v>1.4363367570302437E-5</v>
      </c>
      <c r="B48" s="466" t="s">
        <v>312</v>
      </c>
    </row>
    <row r="49" spans="1:2" hidden="1">
      <c r="A49" s="472">
        <v>9.7096494185998387E-6</v>
      </c>
      <c r="B49" s="466" t="s">
        <v>308</v>
      </c>
    </row>
    <row r="50" spans="1:2" hidden="1">
      <c r="A50" s="472">
        <v>8.2622129524604664E-6</v>
      </c>
      <c r="B50" s="466" t="s">
        <v>305</v>
      </c>
    </row>
    <row r="51" spans="1:2" hidden="1">
      <c r="A51" s="472">
        <v>6.0147018953566119E-6</v>
      </c>
      <c r="B51" s="466" t="s">
        <v>307</v>
      </c>
    </row>
    <row r="52" spans="1:2" hidden="1">
      <c r="A52" s="472">
        <v>5.9256427823921356E-6</v>
      </c>
      <c r="B52" s="466" t="s">
        <v>321</v>
      </c>
    </row>
    <row r="53" spans="1:2" hidden="1">
      <c r="A53" s="472">
        <v>5.821773952821629E-6</v>
      </c>
      <c r="B53" s="466" t="s">
        <v>297</v>
      </c>
    </row>
    <row r="54" spans="1:2" hidden="1">
      <c r="A54" s="472">
        <v>5.3242424572694776E-6</v>
      </c>
      <c r="B54" s="466" t="s">
        <v>317</v>
      </c>
    </row>
    <row r="55" spans="1:2" hidden="1">
      <c r="A55" s="472">
        <v>4.6747471624453234E-6</v>
      </c>
      <c r="B55" s="466" t="s">
        <v>327</v>
      </c>
    </row>
    <row r="56" spans="1:2" hidden="1">
      <c r="A56" s="472">
        <v>3.8738901137313718E-6</v>
      </c>
      <c r="B56" s="466" t="s">
        <v>306</v>
      </c>
    </row>
    <row r="57" spans="1:2" hidden="1">
      <c r="A57" s="472">
        <v>3.2543169124116977E-6</v>
      </c>
      <c r="B57" s="466" t="s">
        <v>787</v>
      </c>
    </row>
    <row r="58" spans="1:2" hidden="1">
      <c r="A58" s="472">
        <v>2.839430854383488E-6</v>
      </c>
      <c r="B58" s="466" t="s">
        <v>322</v>
      </c>
    </row>
    <row r="59" spans="1:2" hidden="1">
      <c r="A59" s="472">
        <v>2.1802093520578222E-6</v>
      </c>
      <c r="B59" s="466" t="s">
        <v>303</v>
      </c>
    </row>
    <row r="60" spans="1:2" hidden="1">
      <c r="A60" s="472">
        <v>1.7786341910936474E-6</v>
      </c>
      <c r="B60" s="466" t="s">
        <v>316</v>
      </c>
    </row>
    <row r="61" spans="1:2" hidden="1">
      <c r="A61" s="472">
        <v>1.6626685386725312E-6</v>
      </c>
      <c r="B61" s="466" t="s">
        <v>314</v>
      </c>
    </row>
    <row r="62" spans="1:2" hidden="1">
      <c r="A62" s="472">
        <v>1.4526765141461092E-6</v>
      </c>
      <c r="B62" s="466" t="s">
        <v>320</v>
      </c>
    </row>
    <row r="63" spans="1:2" hidden="1">
      <c r="A63" s="472">
        <v>1.2780517850892207E-6</v>
      </c>
      <c r="B63" s="466" t="s">
        <v>313</v>
      </c>
    </row>
    <row r="64" spans="1:2" hidden="1">
      <c r="A64" s="472">
        <v>1.0647885828677211E-6</v>
      </c>
      <c r="B64" s="466" t="s">
        <v>301</v>
      </c>
    </row>
    <row r="65" spans="1:2" hidden="1">
      <c r="A65" s="472">
        <v>5.5218649884601982E-7</v>
      </c>
      <c r="B65" s="466" t="s">
        <v>296</v>
      </c>
    </row>
    <row r="66" spans="1:2" hidden="1">
      <c r="A66" s="472">
        <v>3.9357727395129451E-7</v>
      </c>
      <c r="B66" s="466" t="s">
        <v>328</v>
      </c>
    </row>
    <row r="67" spans="1:2" hidden="1">
      <c r="A67" s="472">
        <v>3.5417323203397256E-7</v>
      </c>
      <c r="B67" s="466" t="s">
        <v>311</v>
      </c>
    </row>
    <row r="68" spans="1:2" hidden="1">
      <c r="A68" s="472">
        <v>2.5613824865538922E-7</v>
      </c>
      <c r="B68" s="466" t="s">
        <v>319</v>
      </c>
    </row>
    <row r="69" spans="1:2" hidden="1">
      <c r="A69" s="472">
        <v>2.1703150043338824E-7</v>
      </c>
      <c r="B69" s="466" t="s">
        <v>309</v>
      </c>
    </row>
    <row r="70" spans="1:2" hidden="1">
      <c r="A70" s="472">
        <v>5.8897061541065553E-8</v>
      </c>
      <c r="B70" s="466" t="s">
        <v>292</v>
      </c>
    </row>
    <row r="71" spans="1:2" hidden="1">
      <c r="A71" s="472">
        <v>2.3741154752953951E-8</v>
      </c>
      <c r="B71" s="466" t="s">
        <v>329</v>
      </c>
    </row>
    <row r="72" spans="1:2" hidden="1">
      <c r="A72" s="472">
        <v>8.5289039040312901E-9</v>
      </c>
      <c r="B72" s="466" t="s">
        <v>323</v>
      </c>
    </row>
    <row r="73" spans="1:2" hidden="1">
      <c r="A73" s="472">
        <v>4.7017318177642151E-7</v>
      </c>
      <c r="B73" s="466" t="s">
        <v>323</v>
      </c>
    </row>
    <row r="74" spans="1:2" hidden="1">
      <c r="A74" s="472">
        <v>2.0737013871528696E-7</v>
      </c>
      <c r="B74" s="466" t="s">
        <v>309</v>
      </c>
    </row>
    <row r="75" spans="1:2" hidden="1">
      <c r="A75" s="472">
        <v>1.8131322491405005E-8</v>
      </c>
      <c r="B75" s="466" t="s">
        <v>310</v>
      </c>
    </row>
    <row r="76" spans="1:2" hidden="1">
      <c r="A76" s="472">
        <v>1.8075840703833697E-8</v>
      </c>
      <c r="B76" s="466" t="s">
        <v>329</v>
      </c>
    </row>
  </sheetData>
  <phoneticPr fontId="86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42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5">
        <v>39337.386435185188</v>
      </c>
      <c r="B2" s="515"/>
      <c r="C2" s="51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4"/>
      <c r="C3" s="51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4"/>
      <c r="C5" s="51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4"/>
      <c r="C6" s="514"/>
      <c r="D6" s="140"/>
      <c r="E6" s="142"/>
      <c r="F6" s="142"/>
      <c r="G6" s="142"/>
      <c r="H6" s="147" t="str">
        <f>'A1'!I7</f>
        <v>Turnover in nominal or notional principal amounts in December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4"/>
      <c r="C7" s="51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88569.27142360009</v>
      </c>
      <c r="E13" s="401">
        <f t="shared" si="0"/>
        <v>1115.3407770900005</v>
      </c>
      <c r="F13" s="401">
        <f t="shared" si="0"/>
        <v>3501.4194627300012</v>
      </c>
      <c r="G13" s="401">
        <f t="shared" si="0"/>
        <v>1090.1250062399999</v>
      </c>
      <c r="H13" s="401">
        <f t="shared" si="0"/>
        <v>428.13867708000009</v>
      </c>
      <c r="I13" s="401">
        <f t="shared" si="0"/>
        <v>1454.9356727899994</v>
      </c>
      <c r="J13" s="401">
        <f t="shared" si="0"/>
        <v>75.345687670000018</v>
      </c>
      <c r="K13" s="401">
        <f t="shared" si="0"/>
        <v>272.63320539</v>
      </c>
      <c r="L13" s="111">
        <f t="shared" ref="L13:L22" si="1">SUM(D13:K13)</f>
        <v>96507.209912590086</v>
      </c>
    </row>
    <row r="14" spans="1:17" s="14" customFormat="1" ht="18" customHeight="1">
      <c r="A14" s="30"/>
      <c r="B14" s="31" t="s">
        <v>15</v>
      </c>
      <c r="C14" s="31"/>
      <c r="D14" s="122">
        <v>28532.797698850049</v>
      </c>
      <c r="E14" s="122">
        <v>138.14058608000011</v>
      </c>
      <c r="F14" s="122">
        <v>522.22619526999995</v>
      </c>
      <c r="G14" s="122">
        <v>202.53400551000018</v>
      </c>
      <c r="H14" s="122">
        <v>100.62140915000003</v>
      </c>
      <c r="I14" s="122">
        <v>53.187236090000006</v>
      </c>
      <c r="J14" s="122">
        <v>0.17947352</v>
      </c>
      <c r="K14" s="122">
        <v>44.800952060000007</v>
      </c>
      <c r="L14" s="111">
        <f t="shared" si="1"/>
        <v>29594.487556530046</v>
      </c>
    </row>
    <row r="15" spans="1:17" s="14" customFormat="1" ht="18" customHeight="1">
      <c r="A15" s="30"/>
      <c r="B15" s="31" t="s">
        <v>16</v>
      </c>
      <c r="C15" s="31"/>
      <c r="D15" s="111">
        <v>60036.473724750038</v>
      </c>
      <c r="E15" s="111">
        <v>977.20019101000037</v>
      </c>
      <c r="F15" s="111">
        <v>2979.1932674600012</v>
      </c>
      <c r="G15" s="111">
        <v>887.59100072999968</v>
      </c>
      <c r="H15" s="111">
        <v>327.51726793000006</v>
      </c>
      <c r="I15" s="111">
        <v>1401.7484366999995</v>
      </c>
      <c r="J15" s="111">
        <v>75.166214150000016</v>
      </c>
      <c r="K15" s="111">
        <v>227.83225333000001</v>
      </c>
      <c r="L15" s="111">
        <f t="shared" si="1"/>
        <v>66912.722356060025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34663.031167859954</v>
      </c>
      <c r="E16" s="401">
        <f t="shared" si="2"/>
        <v>662.72975398000005</v>
      </c>
      <c r="F16" s="401">
        <f t="shared" si="2"/>
        <v>1860.3088265699992</v>
      </c>
      <c r="G16" s="401">
        <f t="shared" si="2"/>
        <v>1343.5767482900008</v>
      </c>
      <c r="H16" s="401">
        <f t="shared" si="2"/>
        <v>230.85863465</v>
      </c>
      <c r="I16" s="401">
        <f t="shared" si="2"/>
        <v>779.37379890000045</v>
      </c>
      <c r="J16" s="401">
        <f t="shared" si="2"/>
        <v>16.289805170000001</v>
      </c>
      <c r="K16" s="401">
        <f t="shared" si="2"/>
        <v>429.75286532000007</v>
      </c>
      <c r="L16" s="111">
        <f t="shared" si="1"/>
        <v>39985.921600739952</v>
      </c>
    </row>
    <row r="17" spans="1:14" s="14" customFormat="1" ht="18" customHeight="1">
      <c r="A17" s="30"/>
      <c r="B17" s="31" t="s">
        <v>15</v>
      </c>
      <c r="C17" s="31"/>
      <c r="D17" s="122">
        <v>6647.7913618199946</v>
      </c>
      <c r="E17" s="122">
        <v>55.335664160000007</v>
      </c>
      <c r="F17" s="122">
        <v>227.86151944999997</v>
      </c>
      <c r="G17" s="122">
        <v>23.089529050000007</v>
      </c>
      <c r="H17" s="122">
        <v>3.9609884700000002</v>
      </c>
      <c r="I17" s="122">
        <v>70.198446619999999</v>
      </c>
      <c r="J17" s="122">
        <v>0</v>
      </c>
      <c r="K17" s="122">
        <v>1.7274142299999995</v>
      </c>
      <c r="L17" s="111">
        <f t="shared" si="1"/>
        <v>7029.9649237999956</v>
      </c>
    </row>
    <row r="18" spans="1:14" s="14" customFormat="1" ht="18" customHeight="1">
      <c r="A18" s="30"/>
      <c r="B18" s="31" t="s">
        <v>16</v>
      </c>
      <c r="C18" s="31"/>
      <c r="D18" s="111">
        <v>28015.239806039957</v>
      </c>
      <c r="E18" s="111">
        <v>607.39408982000009</v>
      </c>
      <c r="F18" s="111">
        <v>1632.4473071199991</v>
      </c>
      <c r="G18" s="111">
        <v>1320.4872192400007</v>
      </c>
      <c r="H18" s="111">
        <v>226.89764618000001</v>
      </c>
      <c r="I18" s="111">
        <v>709.17535228000042</v>
      </c>
      <c r="J18" s="111">
        <v>16.289805170000001</v>
      </c>
      <c r="K18" s="111">
        <v>428.02545109000005</v>
      </c>
      <c r="L18" s="111">
        <f t="shared" si="1"/>
        <v>32955.956676939953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27750.554839239994</v>
      </c>
      <c r="E19" s="401">
        <f t="shared" si="3"/>
        <v>1309.1338083400001</v>
      </c>
      <c r="F19" s="401">
        <f t="shared" si="3"/>
        <v>5286.3838763899976</v>
      </c>
      <c r="G19" s="401">
        <f t="shared" si="3"/>
        <v>265.07717871000006</v>
      </c>
      <c r="H19" s="401">
        <f t="shared" si="3"/>
        <v>102.85565023000002</v>
      </c>
      <c r="I19" s="401">
        <f t="shared" si="3"/>
        <v>190.99896190000007</v>
      </c>
      <c r="J19" s="401">
        <f t="shared" si="3"/>
        <v>6.70343117</v>
      </c>
      <c r="K19" s="401">
        <f t="shared" si="3"/>
        <v>110.23175880000007</v>
      </c>
      <c r="L19" s="111">
        <f t="shared" si="1"/>
        <v>35021.939504779984</v>
      </c>
    </row>
    <row r="20" spans="1:14" s="14" customFormat="1" ht="18" customHeight="1">
      <c r="A20" s="30"/>
      <c r="B20" s="31" t="s">
        <v>15</v>
      </c>
      <c r="C20" s="31"/>
      <c r="D20" s="122">
        <v>4467.882031070003</v>
      </c>
      <c r="E20" s="122">
        <v>103.56397882999993</v>
      </c>
      <c r="F20" s="122">
        <v>604.26815166999938</v>
      </c>
      <c r="G20" s="122">
        <v>192.51514681000003</v>
      </c>
      <c r="H20" s="122">
        <v>74.725287700000024</v>
      </c>
      <c r="I20" s="122">
        <v>162.08735071000007</v>
      </c>
      <c r="J20" s="122">
        <v>1.5409337899999997</v>
      </c>
      <c r="K20" s="122">
        <v>105.94057667000007</v>
      </c>
      <c r="L20" s="111">
        <f t="shared" si="1"/>
        <v>5712.523457250003</v>
      </c>
    </row>
    <row r="21" spans="1:14" s="14" customFormat="1" ht="18" customHeight="1">
      <c r="A21" s="30"/>
      <c r="B21" s="31" t="s">
        <v>16</v>
      </c>
      <c r="C21" s="31"/>
      <c r="D21" s="111">
        <v>23282.672808169991</v>
      </c>
      <c r="E21" s="111">
        <v>1205.5698295100001</v>
      </c>
      <c r="F21" s="111">
        <v>4682.1157247199981</v>
      </c>
      <c r="G21" s="111">
        <v>72.562031900000036</v>
      </c>
      <c r="H21" s="111">
        <v>28.130362529999999</v>
      </c>
      <c r="I21" s="111">
        <v>28.911611189999995</v>
      </c>
      <c r="J21" s="111">
        <v>5.1624973800000005</v>
      </c>
      <c r="K21" s="111">
        <v>4.2911821299999984</v>
      </c>
      <c r="L21" s="111">
        <f t="shared" si="1"/>
        <v>29309.41604752999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150982.85743070004</v>
      </c>
      <c r="E22" s="401">
        <f t="shared" si="4"/>
        <v>3087.204339410001</v>
      </c>
      <c r="F22" s="401">
        <f t="shared" si="4"/>
        <v>10648.112165689998</v>
      </c>
      <c r="G22" s="401">
        <f t="shared" si="4"/>
        <v>2698.7789332400007</v>
      </c>
      <c r="H22" s="401">
        <f t="shared" si="4"/>
        <v>761.85296196000013</v>
      </c>
      <c r="I22" s="401">
        <f t="shared" si="4"/>
        <v>2425.3084335899998</v>
      </c>
      <c r="J22" s="401">
        <f t="shared" si="4"/>
        <v>98.338924010000028</v>
      </c>
      <c r="K22" s="401">
        <f t="shared" si="4"/>
        <v>812.61782951000009</v>
      </c>
      <c r="L22" s="111">
        <f t="shared" si="1"/>
        <v>171515.07101811003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329.07696684000001</v>
      </c>
      <c r="E25" s="401">
        <f t="shared" si="5"/>
        <v>32.120859449999998</v>
      </c>
      <c r="F25" s="401">
        <f t="shared" si="5"/>
        <v>287.8025801600001</v>
      </c>
      <c r="G25" s="401">
        <f t="shared" si="5"/>
        <v>0.67271325999999998</v>
      </c>
      <c r="H25" s="401">
        <f t="shared" si="5"/>
        <v>3.3294176099999997</v>
      </c>
      <c r="I25" s="401">
        <f t="shared" si="5"/>
        <v>73.073946710000001</v>
      </c>
      <c r="J25" s="401">
        <f t="shared" si="5"/>
        <v>7.3418369999999997E-2</v>
      </c>
      <c r="K25" s="401">
        <f t="shared" si="5"/>
        <v>151.95610737000001</v>
      </c>
      <c r="L25" s="111">
        <f t="shared" ref="L25:L38" si="6">SUM(D25:K25)</f>
        <v>878.10600977000013</v>
      </c>
    </row>
    <row r="26" spans="1:14" s="14" customFormat="1" ht="18" customHeight="1">
      <c r="A26" s="30"/>
      <c r="B26" s="31" t="s">
        <v>15</v>
      </c>
      <c r="C26" s="12"/>
      <c r="D26" s="122">
        <v>127.76407636</v>
      </c>
      <c r="E26" s="122">
        <v>4.9920759600000002</v>
      </c>
      <c r="F26" s="122">
        <v>5.1084052</v>
      </c>
      <c r="G26" s="122">
        <v>0.67271325999999998</v>
      </c>
      <c r="H26" s="122">
        <v>0.13014986000000001</v>
      </c>
      <c r="I26" s="122">
        <v>0.19055497000000002</v>
      </c>
      <c r="J26" s="122">
        <v>0</v>
      </c>
      <c r="K26" s="122">
        <v>0</v>
      </c>
      <c r="L26" s="111">
        <f t="shared" si="6"/>
        <v>138.85797560999998</v>
      </c>
    </row>
    <row r="27" spans="1:14" s="14" customFormat="1" ht="18" customHeight="1">
      <c r="A27" s="30"/>
      <c r="B27" s="31" t="s">
        <v>16</v>
      </c>
      <c r="C27" s="31"/>
      <c r="D27" s="111">
        <v>201.31289048000002</v>
      </c>
      <c r="E27" s="111">
        <v>27.12878349</v>
      </c>
      <c r="F27" s="111">
        <v>282.69417496000011</v>
      </c>
      <c r="G27" s="111">
        <v>0</v>
      </c>
      <c r="H27" s="111">
        <v>3.1992677499999997</v>
      </c>
      <c r="I27" s="111">
        <v>72.883391740000008</v>
      </c>
      <c r="J27" s="111">
        <v>7.3418369999999997E-2</v>
      </c>
      <c r="K27" s="111">
        <v>151.95610737000001</v>
      </c>
      <c r="L27" s="111">
        <f t="shared" si="6"/>
        <v>739.2480341600002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3336.420375239999</v>
      </c>
      <c r="E28" s="401">
        <f t="shared" si="7"/>
        <v>54.617039239999997</v>
      </c>
      <c r="F28" s="401">
        <f t="shared" si="7"/>
        <v>247.78136751000008</v>
      </c>
      <c r="G28" s="401">
        <f t="shared" si="7"/>
        <v>24.813691419999998</v>
      </c>
      <c r="H28" s="401">
        <f t="shared" si="7"/>
        <v>13.98300154</v>
      </c>
      <c r="I28" s="401">
        <f t="shared" si="7"/>
        <v>48.027642909999997</v>
      </c>
      <c r="J28" s="401">
        <f t="shared" si="7"/>
        <v>0</v>
      </c>
      <c r="K28" s="401">
        <f t="shared" si="7"/>
        <v>22.026097229999998</v>
      </c>
      <c r="L28" s="111">
        <f t="shared" si="6"/>
        <v>3747.6692150899985</v>
      </c>
    </row>
    <row r="29" spans="1:14" s="14" customFormat="1" ht="18" customHeight="1">
      <c r="A29" s="30"/>
      <c r="B29" s="31" t="s">
        <v>15</v>
      </c>
      <c r="C29" s="12"/>
      <c r="D29" s="122">
        <v>2338.9105500299993</v>
      </c>
      <c r="E29" s="122">
        <v>0</v>
      </c>
      <c r="F29" s="122">
        <v>100.07794354000001</v>
      </c>
      <c r="G29" s="122">
        <v>0</v>
      </c>
      <c r="H29" s="122">
        <v>0.59812433999999992</v>
      </c>
      <c r="I29" s="122">
        <v>22.10170222</v>
      </c>
      <c r="J29" s="122">
        <v>0</v>
      </c>
      <c r="K29" s="122">
        <v>0</v>
      </c>
      <c r="L29" s="111">
        <f t="shared" si="6"/>
        <v>2461.6883201299993</v>
      </c>
    </row>
    <row r="30" spans="1:14" s="14" customFormat="1" ht="18" customHeight="1">
      <c r="A30" s="30"/>
      <c r="B30" s="31" t="s">
        <v>16</v>
      </c>
      <c r="C30" s="31"/>
      <c r="D30" s="111">
        <v>997.50982520999992</v>
      </c>
      <c r="E30" s="111">
        <v>54.617039239999997</v>
      </c>
      <c r="F30" s="111">
        <v>147.70342397000007</v>
      </c>
      <c r="G30" s="111">
        <v>24.813691419999998</v>
      </c>
      <c r="H30" s="111">
        <v>13.3848772</v>
      </c>
      <c r="I30" s="111">
        <v>25.925940689999997</v>
      </c>
      <c r="J30" s="111">
        <v>0</v>
      </c>
      <c r="K30" s="111">
        <v>22.026097229999998</v>
      </c>
      <c r="L30" s="111">
        <f t="shared" si="6"/>
        <v>1285.9808949599999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445.52030513</v>
      </c>
      <c r="E31" s="401">
        <f t="shared" si="8"/>
        <v>30.20439193</v>
      </c>
      <c r="F31" s="401">
        <f t="shared" si="8"/>
        <v>114.83203936000001</v>
      </c>
      <c r="G31" s="401">
        <f t="shared" si="8"/>
        <v>3.5723299999999999E-3</v>
      </c>
      <c r="H31" s="401">
        <f t="shared" si="8"/>
        <v>0</v>
      </c>
      <c r="I31" s="401">
        <f t="shared" si="8"/>
        <v>1.6490832</v>
      </c>
      <c r="J31" s="401">
        <f t="shared" si="8"/>
        <v>0</v>
      </c>
      <c r="K31" s="401">
        <f t="shared" si="8"/>
        <v>9.0999999999999998E-2</v>
      </c>
      <c r="L31" s="111">
        <f t="shared" si="6"/>
        <v>592.30039194999995</v>
      </c>
    </row>
    <row r="32" spans="1:14" s="14" customFormat="1" ht="18" customHeight="1">
      <c r="A32" s="30"/>
      <c r="B32" s="31" t="s">
        <v>15</v>
      </c>
      <c r="C32" s="12"/>
      <c r="D32" s="122">
        <v>12.935398679999999</v>
      </c>
      <c r="E32" s="122">
        <v>0.23899145999999999</v>
      </c>
      <c r="F32" s="122">
        <v>114.67720438000001</v>
      </c>
      <c r="G32" s="122">
        <v>3.5723299999999999E-3</v>
      </c>
      <c r="H32" s="122">
        <v>0</v>
      </c>
      <c r="I32" s="122">
        <v>1.6490832</v>
      </c>
      <c r="J32" s="122">
        <v>0</v>
      </c>
      <c r="K32" s="122">
        <v>9.0999999999999998E-2</v>
      </c>
      <c r="L32" s="111">
        <f t="shared" si="6"/>
        <v>129.59525005</v>
      </c>
    </row>
    <row r="33" spans="1:15" s="14" customFormat="1" ht="18" customHeight="1">
      <c r="A33" s="30"/>
      <c r="B33" s="31" t="s">
        <v>16</v>
      </c>
      <c r="C33" s="31"/>
      <c r="D33" s="111">
        <v>432.58490645000001</v>
      </c>
      <c r="E33" s="111">
        <v>29.965400469999999</v>
      </c>
      <c r="F33" s="111">
        <v>0.15483498000000001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462.7051419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4111.0176472099993</v>
      </c>
      <c r="E34" s="401">
        <f t="shared" si="9"/>
        <v>116.94229061999999</v>
      </c>
      <c r="F34" s="401">
        <f t="shared" si="9"/>
        <v>650.41598703000022</v>
      </c>
      <c r="G34" s="401">
        <f t="shared" si="9"/>
        <v>25.489977009999997</v>
      </c>
      <c r="H34" s="401">
        <f t="shared" si="9"/>
        <v>17.31241915</v>
      </c>
      <c r="I34" s="401">
        <f t="shared" si="9"/>
        <v>122.75067282000001</v>
      </c>
      <c r="J34" s="401">
        <f t="shared" si="9"/>
        <v>7.3418369999999997E-2</v>
      </c>
      <c r="K34" s="401">
        <f t="shared" si="9"/>
        <v>174.0732046</v>
      </c>
      <c r="L34" s="111">
        <f t="shared" si="6"/>
        <v>5218.0756168099988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783.03808196999978</v>
      </c>
      <c r="E36" s="112">
        <v>40.963768619999996</v>
      </c>
      <c r="F36" s="112">
        <v>370.13313182000013</v>
      </c>
      <c r="G36" s="112">
        <v>3.5723299999999999E-3</v>
      </c>
      <c r="H36" s="112">
        <v>14.178810699999998</v>
      </c>
      <c r="I36" s="112">
        <v>102.26529430999999</v>
      </c>
      <c r="J36" s="112">
        <v>0</v>
      </c>
      <c r="K36" s="112">
        <v>2.0499433200000001</v>
      </c>
      <c r="L36" s="111">
        <f t="shared" si="6"/>
        <v>1312.6326030699997</v>
      </c>
    </row>
    <row r="37" spans="1:15" s="14" customFormat="1" ht="18" customHeight="1">
      <c r="A37" s="29"/>
      <c r="B37" s="12" t="s">
        <v>22</v>
      </c>
      <c r="C37" s="12"/>
      <c r="D37" s="112">
        <v>3275.6284925800023</v>
      </c>
      <c r="E37" s="112">
        <v>75.978521999999998</v>
      </c>
      <c r="F37" s="112">
        <v>280.28285520999998</v>
      </c>
      <c r="G37" s="112">
        <v>25.48640468</v>
      </c>
      <c r="H37" s="112">
        <v>3.1336084499999997</v>
      </c>
      <c r="I37" s="112">
        <v>20.485378490000002</v>
      </c>
      <c r="J37" s="112">
        <v>7.3418369999999997E-2</v>
      </c>
      <c r="K37" s="112">
        <v>20.791762109999997</v>
      </c>
      <c r="L37" s="111">
        <f t="shared" si="6"/>
        <v>3701.8604418900022</v>
      </c>
    </row>
    <row r="38" spans="1:15" s="14" customFormat="1" ht="18" customHeight="1">
      <c r="A38" s="29"/>
      <c r="B38" s="12" t="s">
        <v>23</v>
      </c>
      <c r="C38" s="12"/>
      <c r="D38" s="112">
        <v>52.351072660000007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151.23149917000001</v>
      </c>
      <c r="L38" s="111">
        <f t="shared" si="6"/>
        <v>203.58257183000001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96062.211740720159</v>
      </c>
      <c r="E41" s="401">
        <f t="shared" si="10"/>
        <v>3179.4879738199993</v>
      </c>
      <c r="F41" s="401">
        <f t="shared" si="10"/>
        <v>5259.2711631000002</v>
      </c>
      <c r="G41" s="401">
        <f t="shared" si="10"/>
        <v>4101.7717711099958</v>
      </c>
      <c r="H41" s="401">
        <f t="shared" si="10"/>
        <v>978.8266761900004</v>
      </c>
      <c r="I41" s="401">
        <f t="shared" si="10"/>
        <v>896.37605791999977</v>
      </c>
      <c r="J41" s="401">
        <f t="shared" si="10"/>
        <v>114.83055560000001</v>
      </c>
      <c r="K41" s="401">
        <f t="shared" si="10"/>
        <v>102.53910734</v>
      </c>
      <c r="L41" s="111">
        <f t="shared" ref="L41:L50" si="11">SUM(D41:K41)</f>
        <v>110695.31504580015</v>
      </c>
    </row>
    <row r="42" spans="1:15" s="14" customFormat="1" ht="18" customHeight="1">
      <c r="A42" s="30"/>
      <c r="B42" s="31" t="s">
        <v>15</v>
      </c>
      <c r="C42" s="31"/>
      <c r="D42" s="122">
        <v>30460.163990020068</v>
      </c>
      <c r="E42" s="122">
        <v>1001.5557386699999</v>
      </c>
      <c r="F42" s="122">
        <v>1703.61074482</v>
      </c>
      <c r="G42" s="122">
        <v>476.86223431999986</v>
      </c>
      <c r="H42" s="122">
        <v>50.079958020000021</v>
      </c>
      <c r="I42" s="122">
        <v>23.090391620000002</v>
      </c>
      <c r="J42" s="122">
        <v>1.5838272800000002</v>
      </c>
      <c r="K42" s="122">
        <v>5.1575905599999965</v>
      </c>
      <c r="L42" s="111">
        <f t="shared" si="11"/>
        <v>33722.104475310058</v>
      </c>
    </row>
    <row r="43" spans="1:15" s="14" customFormat="1" ht="18" customHeight="1">
      <c r="A43" s="30"/>
      <c r="B43" s="31" t="s">
        <v>16</v>
      </c>
      <c r="C43" s="31"/>
      <c r="D43" s="111">
        <v>65602.047750700091</v>
      </c>
      <c r="E43" s="111">
        <v>2177.9322351499995</v>
      </c>
      <c r="F43" s="111">
        <v>3555.6604182800006</v>
      </c>
      <c r="G43" s="111">
        <v>3624.9095367899959</v>
      </c>
      <c r="H43" s="111">
        <v>928.74671817000035</v>
      </c>
      <c r="I43" s="111">
        <v>873.28566629999978</v>
      </c>
      <c r="J43" s="111">
        <v>113.24672832000002</v>
      </c>
      <c r="K43" s="111">
        <v>97.381516779999998</v>
      </c>
      <c r="L43" s="111">
        <f t="shared" si="11"/>
        <v>76973.210570490104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45923.655999839968</v>
      </c>
      <c r="E44" s="401">
        <f t="shared" si="12"/>
        <v>622.91374760999997</v>
      </c>
      <c r="F44" s="401">
        <f t="shared" si="12"/>
        <v>3435.8226182799981</v>
      </c>
      <c r="G44" s="401">
        <f t="shared" si="12"/>
        <v>2126.8089594900002</v>
      </c>
      <c r="H44" s="401">
        <f t="shared" si="12"/>
        <v>925.54446889999974</v>
      </c>
      <c r="I44" s="401">
        <f t="shared" si="12"/>
        <v>861.00013530000035</v>
      </c>
      <c r="J44" s="401">
        <f t="shared" si="12"/>
        <v>14.12706206</v>
      </c>
      <c r="K44" s="401">
        <f t="shared" si="12"/>
        <v>382.17089917000004</v>
      </c>
      <c r="L44" s="111">
        <f t="shared" si="11"/>
        <v>54292.043890649962</v>
      </c>
    </row>
    <row r="45" spans="1:15" s="14" customFormat="1" ht="18" customHeight="1">
      <c r="A45" s="30"/>
      <c r="B45" s="31" t="s">
        <v>15</v>
      </c>
      <c r="C45" s="31"/>
      <c r="D45" s="122">
        <v>12330.186733820008</v>
      </c>
      <c r="E45" s="122">
        <v>106.69931268000001</v>
      </c>
      <c r="F45" s="122">
        <v>18.165530279999999</v>
      </c>
      <c r="G45" s="122">
        <v>69.159709190000001</v>
      </c>
      <c r="H45" s="122">
        <v>20.04053558</v>
      </c>
      <c r="I45" s="122">
        <v>177.93808998000006</v>
      </c>
      <c r="J45" s="122">
        <v>0.54674467999999998</v>
      </c>
      <c r="K45" s="122">
        <v>0</v>
      </c>
      <c r="L45" s="111">
        <f t="shared" si="11"/>
        <v>12722.736656210009</v>
      </c>
    </row>
    <row r="46" spans="1:15" s="14" customFormat="1" ht="18" customHeight="1">
      <c r="A46" s="30"/>
      <c r="B46" s="31" t="s">
        <v>16</v>
      </c>
      <c r="C46" s="31"/>
      <c r="D46" s="111">
        <v>33593.469266019958</v>
      </c>
      <c r="E46" s="111">
        <v>516.21443492999992</v>
      </c>
      <c r="F46" s="111">
        <v>3417.6570879999981</v>
      </c>
      <c r="G46" s="111">
        <v>2057.6492503000004</v>
      </c>
      <c r="H46" s="111">
        <v>905.50393331999976</v>
      </c>
      <c r="I46" s="111">
        <v>683.06204532000027</v>
      </c>
      <c r="J46" s="111">
        <v>13.58031738</v>
      </c>
      <c r="K46" s="111">
        <v>382.17089917000004</v>
      </c>
      <c r="L46" s="111">
        <f t="shared" si="11"/>
        <v>41569.307234439955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6701.0522326600003</v>
      </c>
      <c r="E47" s="401">
        <f t="shared" si="13"/>
        <v>593.87434717999997</v>
      </c>
      <c r="F47" s="401">
        <f t="shared" si="13"/>
        <v>656.75411483999994</v>
      </c>
      <c r="G47" s="401">
        <f t="shared" si="13"/>
        <v>261.97414006000002</v>
      </c>
      <c r="H47" s="401">
        <f t="shared" si="13"/>
        <v>529.68318622999982</v>
      </c>
      <c r="I47" s="401">
        <f t="shared" si="13"/>
        <v>155.08431178000006</v>
      </c>
      <c r="J47" s="401">
        <f t="shared" si="13"/>
        <v>104.51544184000005</v>
      </c>
      <c r="K47" s="401">
        <f t="shared" si="13"/>
        <v>41.202972209999992</v>
      </c>
      <c r="L47" s="111">
        <f t="shared" si="11"/>
        <v>9044.1407467999998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561.74027818000002</v>
      </c>
      <c r="E48" s="122">
        <v>199.55848395999996</v>
      </c>
      <c r="F48" s="122">
        <v>164.10243645999992</v>
      </c>
      <c r="G48" s="122">
        <v>90.106625099999974</v>
      </c>
      <c r="H48" s="122">
        <v>53.074904289999999</v>
      </c>
      <c r="I48" s="122">
        <v>88.637926720000038</v>
      </c>
      <c r="J48" s="122">
        <v>1.2010798199999999</v>
      </c>
      <c r="K48" s="122">
        <v>41.195972209999994</v>
      </c>
      <c r="L48" s="111">
        <f t="shared" si="11"/>
        <v>1199.6177067399999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6139.3119544800002</v>
      </c>
      <c r="E49" s="111">
        <v>394.31586322000004</v>
      </c>
      <c r="F49" s="111">
        <v>492.65167838000002</v>
      </c>
      <c r="G49" s="111">
        <v>171.86751496000005</v>
      </c>
      <c r="H49" s="111">
        <v>476.60828193999987</v>
      </c>
      <c r="I49" s="111">
        <v>66.446385060000011</v>
      </c>
      <c r="J49" s="111">
        <v>103.31436202000005</v>
      </c>
      <c r="K49" s="111">
        <v>7.0000000000000001E-3</v>
      </c>
      <c r="L49" s="111">
        <f t="shared" si="11"/>
        <v>7844.5230400600003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148686.91997322012</v>
      </c>
      <c r="E50" s="401">
        <f t="shared" si="14"/>
        <v>4396.2760686099991</v>
      </c>
      <c r="F50" s="401">
        <f t="shared" si="14"/>
        <v>9351.8478962199988</v>
      </c>
      <c r="G50" s="401">
        <f t="shared" si="14"/>
        <v>6490.5548706599966</v>
      </c>
      <c r="H50" s="401">
        <f t="shared" si="14"/>
        <v>2434.0543313200001</v>
      </c>
      <c r="I50" s="401">
        <f t="shared" si="14"/>
        <v>1912.4605050000002</v>
      </c>
      <c r="J50" s="401">
        <f t="shared" si="14"/>
        <v>233.47305950000006</v>
      </c>
      <c r="K50" s="401">
        <f t="shared" si="14"/>
        <v>525.91297872000007</v>
      </c>
      <c r="L50" s="111">
        <f t="shared" si="11"/>
        <v>174031.49968325009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139171.85161505043</v>
      </c>
      <c r="E52" s="112">
        <v>4266.8696749300052</v>
      </c>
      <c r="F52" s="112">
        <v>9106.686031029998</v>
      </c>
      <c r="G52" s="112">
        <v>5599.1494925700008</v>
      </c>
      <c r="H52" s="112">
        <v>2390.5011205600008</v>
      </c>
      <c r="I52" s="112">
        <v>1804.5505930799998</v>
      </c>
      <c r="J52" s="112">
        <v>227.24184706000005</v>
      </c>
      <c r="K52" s="112">
        <v>504.74692369000024</v>
      </c>
      <c r="L52" s="111">
        <f>SUM(D52:K52)</f>
        <v>163071.59729797041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9514.6400729400011</v>
      </c>
      <c r="E53" s="112">
        <v>129.4063937</v>
      </c>
      <c r="F53" s="112">
        <v>245.16186520000002</v>
      </c>
      <c r="G53" s="112">
        <v>889.86811437999995</v>
      </c>
      <c r="H53" s="112">
        <v>43.553210759999999</v>
      </c>
      <c r="I53" s="112">
        <v>107.90991192999999</v>
      </c>
      <c r="J53" s="112">
        <v>6.2312124399999993</v>
      </c>
      <c r="K53" s="112">
        <v>21.166055029999999</v>
      </c>
      <c r="L53" s="111">
        <f>SUM(D53:K53)</f>
        <v>10957.93683638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0.42828519999999998</v>
      </c>
      <c r="E54" s="125">
        <v>0</v>
      </c>
      <c r="F54" s="125">
        <v>0</v>
      </c>
      <c r="G54" s="125">
        <v>1.5372636800000001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1.9655488800000001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5">
        <v>39337.364062499997</v>
      </c>
      <c r="B2" s="51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December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223.47502935000011</v>
      </c>
      <c r="E13" s="401">
        <f t="shared" si="0"/>
        <v>636.76816767999969</v>
      </c>
      <c r="F13" s="401">
        <f t="shared" si="0"/>
        <v>995.79152808000015</v>
      </c>
      <c r="G13" s="401">
        <f t="shared" si="0"/>
        <v>31.132148370000003</v>
      </c>
      <c r="H13" s="401">
        <f t="shared" si="0"/>
        <v>2.6300089400000002</v>
      </c>
      <c r="I13" s="401">
        <f t="shared" si="0"/>
        <v>9.5515424800000002</v>
      </c>
      <c r="J13" s="401">
        <f t="shared" si="0"/>
        <v>9.4520599900000004</v>
      </c>
      <c r="K13" s="401">
        <f t="shared" ref="K13:K21" si="1">SUM(D13:J13)</f>
        <v>1908.80048489</v>
      </c>
      <c r="L13" s="402">
        <f t="shared" si="0"/>
        <v>144.363862445</v>
      </c>
      <c r="M13" s="401">
        <f t="shared" si="0"/>
        <v>347019.72474964941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38.963554240000022</v>
      </c>
      <c r="E14" s="122">
        <v>9.5450815299999974</v>
      </c>
      <c r="F14" s="122">
        <v>474.32797006999999</v>
      </c>
      <c r="G14" s="122">
        <v>23.463751740000003</v>
      </c>
      <c r="H14" s="122">
        <v>0</v>
      </c>
      <c r="I14" s="122">
        <v>2.81394E-3</v>
      </c>
      <c r="J14" s="122">
        <v>6.8557080000000006E-2</v>
      </c>
      <c r="K14" s="122">
        <f t="shared" si="1"/>
        <v>546.3717286000001</v>
      </c>
      <c r="L14" s="388">
        <v>22.729008230000005</v>
      </c>
      <c r="M14" s="122">
        <f>L14+K14+'A2'!L14+'A1'!M14</f>
        <v>227915.86394589432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184.51147511000008</v>
      </c>
      <c r="E15" s="111">
        <v>627.22308614999974</v>
      </c>
      <c r="F15" s="111">
        <v>521.46355801000016</v>
      </c>
      <c r="G15" s="111">
        <v>7.6683966299999993</v>
      </c>
      <c r="H15" s="111">
        <v>2.6300089400000002</v>
      </c>
      <c r="I15" s="111">
        <v>9.5487285400000008</v>
      </c>
      <c r="J15" s="111">
        <v>9.3835029100000007</v>
      </c>
      <c r="K15" s="111">
        <f t="shared" si="1"/>
        <v>1362.4287562899999</v>
      </c>
      <c r="L15" s="388">
        <v>121.634854215</v>
      </c>
      <c r="M15" s="122">
        <f>L15+K15+'A2'!L15+'A1'!M15</f>
        <v>119103.86080375506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41.243137030000014</v>
      </c>
      <c r="E16" s="401">
        <f t="shared" si="2"/>
        <v>202.53072022000012</v>
      </c>
      <c r="F16" s="401">
        <f t="shared" si="2"/>
        <v>734.31886117999954</v>
      </c>
      <c r="G16" s="401">
        <f t="shared" si="2"/>
        <v>17.8621835</v>
      </c>
      <c r="H16" s="401">
        <f t="shared" si="2"/>
        <v>0</v>
      </c>
      <c r="I16" s="401">
        <f t="shared" si="2"/>
        <v>5.2885084999999998</v>
      </c>
      <c r="J16" s="401">
        <f t="shared" si="2"/>
        <v>11.814735300000001</v>
      </c>
      <c r="K16" s="401">
        <f t="shared" si="1"/>
        <v>1013.0581457299998</v>
      </c>
      <c r="L16" s="401">
        <f t="shared" si="2"/>
        <v>231.48115870499993</v>
      </c>
      <c r="M16" s="401">
        <f t="shared" si="2"/>
        <v>199367.78775360476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3.9280699700000001</v>
      </c>
      <c r="E17" s="122">
        <v>3.98378363</v>
      </c>
      <c r="F17" s="122">
        <v>4.286152E-2</v>
      </c>
      <c r="G17" s="122">
        <v>0</v>
      </c>
      <c r="H17" s="122">
        <v>0</v>
      </c>
      <c r="I17" s="122">
        <v>0</v>
      </c>
      <c r="J17" s="122">
        <v>2.7358199999999999E-3</v>
      </c>
      <c r="K17" s="122">
        <f t="shared" si="1"/>
        <v>7.9574509400000002</v>
      </c>
      <c r="L17" s="388">
        <v>3.675382219999999</v>
      </c>
      <c r="M17" s="122">
        <f>L17+K17+'A2'!L17+'A1'!M17</f>
        <v>106377.85182722991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37.315067060000011</v>
      </c>
      <c r="E18" s="111">
        <v>198.54693659000012</v>
      </c>
      <c r="F18" s="111">
        <v>734.27599965999957</v>
      </c>
      <c r="G18" s="111">
        <v>17.8621835</v>
      </c>
      <c r="H18" s="111">
        <v>0</v>
      </c>
      <c r="I18" s="111">
        <v>5.2885084999999998</v>
      </c>
      <c r="J18" s="111">
        <v>11.811999480000001</v>
      </c>
      <c r="K18" s="111">
        <f t="shared" si="1"/>
        <v>1005.1006947899998</v>
      </c>
      <c r="L18" s="388">
        <v>227.80577648499994</v>
      </c>
      <c r="M18" s="122">
        <f>L18+K18+'A2'!L18+'A1'!M18</f>
        <v>92989.935926374834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103.54636909999998</v>
      </c>
      <c r="E19" s="401">
        <f t="shared" si="3"/>
        <v>81.45201747000003</v>
      </c>
      <c r="F19" s="401">
        <f t="shared" si="3"/>
        <v>399.50543696</v>
      </c>
      <c r="G19" s="401">
        <f t="shared" si="3"/>
        <v>10.728014010000001</v>
      </c>
      <c r="H19" s="401">
        <f t="shared" si="3"/>
        <v>0.22955708000000002</v>
      </c>
      <c r="I19" s="401">
        <f t="shared" si="3"/>
        <v>6.4206749599999995</v>
      </c>
      <c r="J19" s="401">
        <f t="shared" si="3"/>
        <v>3.5324586799999991</v>
      </c>
      <c r="K19" s="401">
        <f t="shared" si="1"/>
        <v>605.41452826</v>
      </c>
      <c r="L19" s="401">
        <f t="shared" si="3"/>
        <v>74.662857735000017</v>
      </c>
      <c r="M19" s="401">
        <f t="shared" si="3"/>
        <v>163329.47851151502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103.41420126999998</v>
      </c>
      <c r="E20" s="122">
        <v>70.056328470000025</v>
      </c>
      <c r="F20" s="122">
        <v>85.474419390000008</v>
      </c>
      <c r="G20" s="122">
        <v>0.19863299000000001</v>
      </c>
      <c r="H20" s="122">
        <v>0.22955708000000002</v>
      </c>
      <c r="I20" s="122">
        <v>1.10754844</v>
      </c>
      <c r="J20" s="122">
        <v>3.467773129999999</v>
      </c>
      <c r="K20" s="122">
        <f t="shared" si="1"/>
        <v>263.94846077000011</v>
      </c>
      <c r="L20" s="388">
        <v>72.453749315000024</v>
      </c>
      <c r="M20" s="122">
        <f>L20+K20+'A2'!L20+'A1'!M20</f>
        <v>85867.008173955095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0.13216782999999999</v>
      </c>
      <c r="E21" s="111">
        <v>11.395688999999999</v>
      </c>
      <c r="F21" s="111">
        <v>314.03101757000002</v>
      </c>
      <c r="G21" s="111">
        <v>10.529381020000001</v>
      </c>
      <c r="H21" s="111">
        <v>0</v>
      </c>
      <c r="I21" s="111">
        <v>5.31312652</v>
      </c>
      <c r="J21" s="111">
        <v>6.4685550000000008E-2</v>
      </c>
      <c r="K21" s="111">
        <f t="shared" si="1"/>
        <v>341.46606749000006</v>
      </c>
      <c r="L21" s="388">
        <v>2.2091084199999997</v>
      </c>
      <c r="M21" s="122">
        <f>L21+K21+'A2'!L21+'A1'!M21</f>
        <v>77462.470337559935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368.26453548000012</v>
      </c>
      <c r="E22" s="401">
        <f t="shared" si="4"/>
        <v>920.75090536999983</v>
      </c>
      <c r="F22" s="401">
        <f t="shared" si="4"/>
        <v>2129.6158262199997</v>
      </c>
      <c r="G22" s="401">
        <f t="shared" si="4"/>
        <v>59.722345880000006</v>
      </c>
      <c r="H22" s="401">
        <f t="shared" si="4"/>
        <v>2.8595660200000004</v>
      </c>
      <c r="I22" s="401">
        <f t="shared" si="4"/>
        <v>21.26072594</v>
      </c>
      <c r="J22" s="401">
        <f t="shared" si="4"/>
        <v>24.799253970000002</v>
      </c>
      <c r="K22" s="401">
        <f t="shared" si="4"/>
        <v>3527.2731588799998</v>
      </c>
      <c r="L22" s="401">
        <f t="shared" si="4"/>
        <v>450.50787888499997</v>
      </c>
      <c r="M22" s="401">
        <f t="shared" si="4"/>
        <v>709716.99101476918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1.9712090800000002</v>
      </c>
      <c r="E25" s="401">
        <f t="shared" si="5"/>
        <v>39.594585290000005</v>
      </c>
      <c r="F25" s="401">
        <f t="shared" si="5"/>
        <v>0</v>
      </c>
      <c r="G25" s="401">
        <f t="shared" si="5"/>
        <v>1.3211776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42.886971970000005</v>
      </c>
      <c r="L25" s="401">
        <f t="shared" si="5"/>
        <v>85.491995085000013</v>
      </c>
      <c r="M25" s="401">
        <f t="shared" si="5"/>
        <v>4599.2683652250007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1.9712090800000002</v>
      </c>
      <c r="E26" s="122">
        <v>2.2262006400000001</v>
      </c>
      <c r="F26" s="122">
        <v>0</v>
      </c>
      <c r="G26" s="122">
        <v>1.3211776</v>
      </c>
      <c r="H26" s="122">
        <v>0</v>
      </c>
      <c r="I26" s="122">
        <v>0</v>
      </c>
      <c r="J26" s="122">
        <v>0</v>
      </c>
      <c r="K26" s="122">
        <f t="shared" si="6"/>
        <v>5.51858732</v>
      </c>
      <c r="L26" s="388">
        <v>0</v>
      </c>
      <c r="M26" s="122">
        <f>L26+K26+'A2'!L26+'A1'!M26</f>
        <v>717.21027048999963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37.368384650000003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37.368384650000003</v>
      </c>
      <c r="L27" s="388">
        <v>85.491995085000013</v>
      </c>
      <c r="M27" s="122">
        <f>L27+K27+'A2'!L27+'A1'!M27</f>
        <v>3882.0580947350009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2.6258784400000001</v>
      </c>
      <c r="E28" s="401">
        <f t="shared" si="7"/>
        <v>32.715748829999995</v>
      </c>
      <c r="F28" s="401">
        <f t="shared" si="7"/>
        <v>0</v>
      </c>
      <c r="G28" s="401">
        <f t="shared" si="7"/>
        <v>0</v>
      </c>
      <c r="H28" s="401">
        <f t="shared" si="7"/>
        <v>0.13209915</v>
      </c>
      <c r="I28" s="401">
        <f t="shared" si="7"/>
        <v>0</v>
      </c>
      <c r="J28" s="401">
        <f t="shared" si="7"/>
        <v>0.61629329999999993</v>
      </c>
      <c r="K28" s="401">
        <f t="shared" si="6"/>
        <v>36.090019720000001</v>
      </c>
      <c r="L28" s="401">
        <f t="shared" si="7"/>
        <v>11.37790957</v>
      </c>
      <c r="M28" s="401">
        <f t="shared" si="7"/>
        <v>12374.15343416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1.3116396299999999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1.3116396299999999</v>
      </c>
      <c r="L29" s="388">
        <v>0</v>
      </c>
      <c r="M29" s="122">
        <f>L29+K29+'A2'!L29+'A1'!M29</f>
        <v>6147.8459946100011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1.31423881</v>
      </c>
      <c r="E30" s="111">
        <v>32.715748829999995</v>
      </c>
      <c r="F30" s="111">
        <v>0</v>
      </c>
      <c r="G30" s="111">
        <v>0</v>
      </c>
      <c r="H30" s="111">
        <v>0.13209915</v>
      </c>
      <c r="I30" s="111">
        <v>0</v>
      </c>
      <c r="J30" s="111">
        <v>0.61629329999999993</v>
      </c>
      <c r="K30" s="122">
        <f t="shared" si="6"/>
        <v>34.778380089999999</v>
      </c>
      <c r="L30" s="388">
        <v>11.37790957</v>
      </c>
      <c r="M30" s="122">
        <f>L30+K30+'A2'!L30+'A1'!M30</f>
        <v>6226.3074395499989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2.0289118400000001</v>
      </c>
      <c r="F31" s="401">
        <f t="shared" si="8"/>
        <v>2.6240719999999999E-2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2.0551525600000002</v>
      </c>
      <c r="L31" s="401">
        <f t="shared" si="8"/>
        <v>8.7109756199999993</v>
      </c>
      <c r="M31" s="401">
        <f t="shared" si="8"/>
        <v>4846.7391253000014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0.72387449999999998</v>
      </c>
      <c r="F32" s="122">
        <v>2.6240719999999999E-2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0.75011521999999997</v>
      </c>
      <c r="L32" s="388">
        <v>8.7109756199999993</v>
      </c>
      <c r="M32" s="122">
        <f>L32+K32+'A2'!L32+'A1'!M32</f>
        <v>2623.3033888500013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1.3050373400000002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1.3050373400000002</v>
      </c>
      <c r="L33" s="388">
        <v>0</v>
      </c>
      <c r="M33" s="122">
        <f>L33+K33+'A2'!L33+'A1'!M33</f>
        <v>2223.4357364500001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4.5970875200000005</v>
      </c>
      <c r="E34" s="401">
        <f t="shared" si="9"/>
        <v>74.33924596</v>
      </c>
      <c r="F34" s="401">
        <f t="shared" si="9"/>
        <v>2.6240719999999999E-2</v>
      </c>
      <c r="G34" s="401">
        <f t="shared" si="9"/>
        <v>1.3211776</v>
      </c>
      <c r="H34" s="401">
        <f t="shared" si="9"/>
        <v>0.13209915</v>
      </c>
      <c r="I34" s="401">
        <f t="shared" si="9"/>
        <v>0</v>
      </c>
      <c r="J34" s="401">
        <f t="shared" si="9"/>
        <v>0.61629329999999993</v>
      </c>
      <c r="K34" s="401">
        <f t="shared" si="9"/>
        <v>81.032144250000016</v>
      </c>
      <c r="L34" s="401">
        <f t="shared" si="9"/>
        <v>105.58088027500001</v>
      </c>
      <c r="M34" s="401">
        <f t="shared" si="9"/>
        <v>21820.160924685002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48.816572669999999</v>
      </c>
      <c r="F36" s="112">
        <v>2.6240719999999999E-2</v>
      </c>
      <c r="G36" s="112">
        <v>0</v>
      </c>
      <c r="H36" s="112">
        <v>0</v>
      </c>
      <c r="I36" s="112">
        <v>0</v>
      </c>
      <c r="J36" s="122">
        <v>0.61629329999999993</v>
      </c>
      <c r="K36" s="122">
        <f>SUM(D36:J36)</f>
        <v>49.459106689999999</v>
      </c>
      <c r="L36" s="392">
        <v>2.2350476699999997</v>
      </c>
      <c r="M36" s="122">
        <f>L36+K36+'A2'!L36+'A1'!M36</f>
        <v>3717.0877320000004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4.5970875200000005</v>
      </c>
      <c r="E37" s="112">
        <v>25.52267329</v>
      </c>
      <c r="F37" s="112">
        <v>0</v>
      </c>
      <c r="G37" s="112">
        <v>1.3211776</v>
      </c>
      <c r="H37" s="112">
        <v>0.13209915</v>
      </c>
      <c r="I37" s="112">
        <v>0</v>
      </c>
      <c r="J37" s="122">
        <v>0</v>
      </c>
      <c r="K37" s="122">
        <f>SUM(D37:J37)</f>
        <v>31.57303756</v>
      </c>
      <c r="L37" s="392">
        <v>27.730083019999999</v>
      </c>
      <c r="M37" s="122">
        <f>L37+K37+'A2'!L37+'A1'!M37</f>
        <v>16933.164733970003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75.615749585000017</v>
      </c>
      <c r="M38" s="122">
        <f>L38+K38+'A2'!L38+'A1'!M38</f>
        <v>1169.9084587450002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467.84748812999999</v>
      </c>
      <c r="E41" s="401">
        <f t="shared" si="10"/>
        <v>268.84213186999995</v>
      </c>
      <c r="F41" s="401">
        <f t="shared" si="10"/>
        <v>715.10496778000004</v>
      </c>
      <c r="G41" s="401">
        <f t="shared" si="10"/>
        <v>0</v>
      </c>
      <c r="H41" s="401">
        <f t="shared" si="10"/>
        <v>0</v>
      </c>
      <c r="I41" s="401">
        <f t="shared" si="10"/>
        <v>0.65319065999999992</v>
      </c>
      <c r="J41" s="401">
        <f t="shared" si="10"/>
        <v>0</v>
      </c>
      <c r="K41" s="401">
        <f t="shared" ref="K41:K49" si="11">SUM(D41:J41)</f>
        <v>1452.4477784399999</v>
      </c>
      <c r="L41" s="401">
        <f t="shared" si="10"/>
        <v>51.269553669999993</v>
      </c>
      <c r="M41" s="401">
        <f t="shared" si="10"/>
        <v>378582.04352685052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1.4714945200000005</v>
      </c>
      <c r="E42" s="122">
        <v>0</v>
      </c>
      <c r="F42" s="122">
        <v>153.78197425999997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155.25346877999996</v>
      </c>
      <c r="L42" s="388">
        <v>2.57879528</v>
      </c>
      <c r="M42" s="122">
        <f>L42+K42+'A2'!L42+'A1'!M42</f>
        <v>206256.98854690054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466.37599360999997</v>
      </c>
      <c r="E43" s="111">
        <v>268.84213186999995</v>
      </c>
      <c r="F43" s="111">
        <v>561.32299352000007</v>
      </c>
      <c r="G43" s="111">
        <v>0</v>
      </c>
      <c r="H43" s="111">
        <v>0</v>
      </c>
      <c r="I43" s="111">
        <v>0.65319065999999992</v>
      </c>
      <c r="J43" s="111">
        <v>0</v>
      </c>
      <c r="K43" s="122">
        <f t="shared" si="11"/>
        <v>1297.19430966</v>
      </c>
      <c r="L43" s="388">
        <v>48.690758389999992</v>
      </c>
      <c r="M43" s="122">
        <f>L43+K43+'A2'!L43+'A1'!M43</f>
        <v>172325.05497995001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2.6247384299999998</v>
      </c>
      <c r="E44" s="401">
        <f t="shared" si="12"/>
        <v>62.338131660000002</v>
      </c>
      <c r="F44" s="401">
        <f t="shared" si="12"/>
        <v>130.55489135999997</v>
      </c>
      <c r="G44" s="401">
        <f t="shared" si="12"/>
        <v>0.50041806</v>
      </c>
      <c r="H44" s="401">
        <f t="shared" si="12"/>
        <v>0</v>
      </c>
      <c r="I44" s="401">
        <f t="shared" si="12"/>
        <v>0</v>
      </c>
      <c r="J44" s="401">
        <f t="shared" si="12"/>
        <v>0.18412146000000001</v>
      </c>
      <c r="K44" s="401">
        <f t="shared" si="11"/>
        <v>196.20230096999995</v>
      </c>
      <c r="L44" s="401">
        <f t="shared" si="12"/>
        <v>191.17751031500003</v>
      </c>
      <c r="M44" s="401">
        <f t="shared" si="12"/>
        <v>159813.71282811504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2.6247384299999998</v>
      </c>
      <c r="E45" s="122">
        <v>2.65363734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5.2783757700000002</v>
      </c>
      <c r="L45" s="388">
        <v>0</v>
      </c>
      <c r="M45" s="122">
        <f>L45+K45+'A2'!L45+'A1'!M45</f>
        <v>68896.162026110062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0</v>
      </c>
      <c r="E46" s="111">
        <v>59.684494319999999</v>
      </c>
      <c r="F46" s="111">
        <v>130.55489135999997</v>
      </c>
      <c r="G46" s="111">
        <v>0.50041806</v>
      </c>
      <c r="H46" s="111">
        <v>0</v>
      </c>
      <c r="I46" s="111">
        <v>0</v>
      </c>
      <c r="J46" s="111">
        <v>0.18412146000000001</v>
      </c>
      <c r="K46" s="122">
        <f t="shared" si="11"/>
        <v>190.92392519999996</v>
      </c>
      <c r="L46" s="388">
        <v>191.17751031500003</v>
      </c>
      <c r="M46" s="122">
        <f>L46+K46+'A2'!L46+'A1'!M46</f>
        <v>90917.550802004989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64.757185219999997</v>
      </c>
      <c r="E47" s="401">
        <f t="shared" si="13"/>
        <v>49.554953780000005</v>
      </c>
      <c r="F47" s="401">
        <f t="shared" si="13"/>
        <v>59.637290240000006</v>
      </c>
      <c r="G47" s="401">
        <f t="shared" si="13"/>
        <v>0</v>
      </c>
      <c r="H47" s="401">
        <f t="shared" si="13"/>
        <v>0</v>
      </c>
      <c r="I47" s="401">
        <f t="shared" si="13"/>
        <v>1.8488663400000001</v>
      </c>
      <c r="J47" s="401">
        <f t="shared" si="13"/>
        <v>1.45005275</v>
      </c>
      <c r="K47" s="401">
        <f t="shared" si="11"/>
        <v>177.24834833</v>
      </c>
      <c r="L47" s="401">
        <f>SUM(L48:L49)</f>
        <v>35.217963140000002</v>
      </c>
      <c r="M47" s="401">
        <f>SUM(M48:M49)</f>
        <v>36992.266784389969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64.757185219999997</v>
      </c>
      <c r="E48" s="122">
        <v>49.554953780000005</v>
      </c>
      <c r="F48" s="122">
        <v>59.637290240000006</v>
      </c>
      <c r="G48" s="122">
        <v>0</v>
      </c>
      <c r="H48" s="122">
        <v>0</v>
      </c>
      <c r="I48" s="122">
        <v>1.8488663400000001</v>
      </c>
      <c r="J48" s="122">
        <v>1.45005275</v>
      </c>
      <c r="K48" s="122">
        <f t="shared" si="11"/>
        <v>177.24834833</v>
      </c>
      <c r="L48" s="388">
        <v>21.323012479999999</v>
      </c>
      <c r="M48" s="122">
        <f>L48+K48+'A2'!L48+'A1'!M48</f>
        <v>6649.8595474300009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0</v>
      </c>
      <c r="L49" s="388">
        <v>13.894950660000001</v>
      </c>
      <c r="M49" s="122">
        <f>L49+K49+'A2'!L49+'A1'!M49</f>
        <v>30342.407236959971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535.22941177999996</v>
      </c>
      <c r="E50" s="401">
        <f t="shared" si="14"/>
        <v>380.73521730999994</v>
      </c>
      <c r="F50" s="401">
        <f t="shared" si="14"/>
        <v>905.29714938000006</v>
      </c>
      <c r="G50" s="401">
        <f t="shared" si="14"/>
        <v>0.50041806</v>
      </c>
      <c r="H50" s="401">
        <f t="shared" si="14"/>
        <v>0</v>
      </c>
      <c r="I50" s="401">
        <f t="shared" si="14"/>
        <v>2.5020569999999998</v>
      </c>
      <c r="J50" s="401">
        <f t="shared" si="14"/>
        <v>1.6341742100000001</v>
      </c>
      <c r="K50" s="401">
        <f t="shared" si="14"/>
        <v>1825.8984277399998</v>
      </c>
      <c r="L50" s="401">
        <f t="shared" si="14"/>
        <v>277.66502712500005</v>
      </c>
      <c r="M50" s="401">
        <f t="shared" si="14"/>
        <v>575388.02313935547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474.97612048999991</v>
      </c>
      <c r="E52" s="112">
        <v>380.19524633999993</v>
      </c>
      <c r="F52" s="112">
        <v>780.87178952000011</v>
      </c>
      <c r="G52" s="112">
        <v>0.50041806</v>
      </c>
      <c r="H52" s="112">
        <v>0</v>
      </c>
      <c r="I52" s="112">
        <v>2.5020570000000002</v>
      </c>
      <c r="J52" s="122">
        <v>1.6341742100000001</v>
      </c>
      <c r="K52" s="122">
        <f>SUM(D52:J52)</f>
        <v>1640.67980562</v>
      </c>
      <c r="L52" s="392">
        <v>260.13627428000007</v>
      </c>
      <c r="M52" s="122">
        <f>L52+K52+'A2'!L52+'A1'!M52</f>
        <v>556419.53820529953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60.253291290000007</v>
      </c>
      <c r="E53" s="112">
        <v>0.53997097000000005</v>
      </c>
      <c r="F53" s="112">
        <v>124.42535986000001</v>
      </c>
      <c r="G53" s="112">
        <v>0</v>
      </c>
      <c r="H53" s="112">
        <v>0</v>
      </c>
      <c r="I53" s="112">
        <v>0</v>
      </c>
      <c r="J53" s="122">
        <v>0</v>
      </c>
      <c r="K53" s="122">
        <f>SUM(D53:J53)</f>
        <v>185.21862212000002</v>
      </c>
      <c r="L53" s="392">
        <v>17.528752845</v>
      </c>
      <c r="M53" s="122">
        <f>L53+K53+'A2'!L53+'A1'!M53</f>
        <v>18699.611887785002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268.87304624000001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5">
        <v>39337.350324074076</v>
      </c>
      <c r="B2" s="516"/>
      <c r="C2" s="51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8"/>
      <c r="C3" s="51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7"/>
      <c r="C4" s="51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7"/>
      <c r="C5" s="51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December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6" t="s">
        <v>65</v>
      </c>
      <c r="E9" s="507"/>
      <c r="F9" s="507"/>
      <c r="G9" s="507"/>
      <c r="H9" s="507"/>
      <c r="I9" s="507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7"/>
      <c r="X9" s="507"/>
      <c r="Y9" s="507"/>
      <c r="Z9" s="507"/>
      <c r="AA9" s="507"/>
      <c r="AB9" s="507"/>
      <c r="AC9" s="507"/>
      <c r="AD9" s="507"/>
      <c r="AE9" s="507"/>
      <c r="AF9" s="507"/>
      <c r="AG9" s="507"/>
      <c r="AH9" s="507"/>
      <c r="AI9" s="507"/>
      <c r="AJ9" s="507"/>
      <c r="AK9" s="507"/>
      <c r="AL9" s="507"/>
      <c r="AM9" s="507"/>
      <c r="AN9" s="507"/>
      <c r="AO9" s="507"/>
      <c r="AP9" s="507"/>
      <c r="AQ9" s="507"/>
      <c r="AR9" s="50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159.09454912000001</v>
      </c>
      <c r="M13" s="401">
        <f t="shared" si="0"/>
        <v>0</v>
      </c>
      <c r="N13" s="401">
        <f t="shared" si="0"/>
        <v>0.88245660999999997</v>
      </c>
      <c r="O13" s="401">
        <f t="shared" si="0"/>
        <v>3.9232970799999989</v>
      </c>
      <c r="P13" s="401">
        <f t="shared" si="0"/>
        <v>0.2216689</v>
      </c>
      <c r="Q13" s="401">
        <f t="shared" si="0"/>
        <v>0</v>
      </c>
      <c r="R13" s="401">
        <f t="shared" si="0"/>
        <v>29.245999999999999</v>
      </c>
      <c r="S13" s="401">
        <f t="shared" si="0"/>
        <v>0.69978476999999994</v>
      </c>
      <c r="T13" s="401">
        <f t="shared" si="0"/>
        <v>0</v>
      </c>
      <c r="U13" s="401">
        <f t="shared" si="0"/>
        <v>0</v>
      </c>
      <c r="V13" s="401">
        <f t="shared" si="0"/>
        <v>0.66429731000000003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19.276156370000002</v>
      </c>
      <c r="AD13" s="401">
        <f t="shared" si="0"/>
        <v>3.488</v>
      </c>
      <c r="AE13" s="401">
        <f t="shared" si="0"/>
        <v>0</v>
      </c>
      <c r="AF13" s="401">
        <f t="shared" si="0"/>
        <v>0</v>
      </c>
      <c r="AG13" s="401">
        <f t="shared" si="0"/>
        <v>8.4486142600000029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4.2647376500000007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1.198636E-2</v>
      </c>
      <c r="AR13" s="401">
        <f t="shared" si="0"/>
        <v>42.860527600000012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0.20791525999999999</v>
      </c>
      <c r="O14" s="111">
        <v>0.17780162000000002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1.73067108</v>
      </c>
      <c r="AD14" s="111">
        <v>0.11</v>
      </c>
      <c r="AE14" s="111">
        <v>0</v>
      </c>
      <c r="AF14" s="111">
        <v>0</v>
      </c>
      <c r="AG14" s="111">
        <v>0.27142973999999997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42.718951720000014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159.09454912000001</v>
      </c>
      <c r="M15" s="111">
        <v>0</v>
      </c>
      <c r="N15" s="111">
        <v>0.67454135000000004</v>
      </c>
      <c r="O15" s="111">
        <v>3.745495459999999</v>
      </c>
      <c r="P15" s="111">
        <v>0.2216689</v>
      </c>
      <c r="Q15" s="111">
        <v>0</v>
      </c>
      <c r="R15" s="111">
        <v>29.245999999999999</v>
      </c>
      <c r="S15" s="111">
        <v>0.69978476999999994</v>
      </c>
      <c r="T15" s="111">
        <v>0</v>
      </c>
      <c r="U15" s="111">
        <v>0</v>
      </c>
      <c r="V15" s="111">
        <v>0.66429731000000003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17.545485290000002</v>
      </c>
      <c r="AD15" s="111">
        <v>3.3780000000000001</v>
      </c>
      <c r="AE15" s="111">
        <v>0</v>
      </c>
      <c r="AF15" s="111">
        <v>0</v>
      </c>
      <c r="AG15" s="111">
        <v>8.1771845200000026</v>
      </c>
      <c r="AH15" s="111">
        <v>0</v>
      </c>
      <c r="AI15" s="111">
        <v>0</v>
      </c>
      <c r="AJ15" s="111">
        <v>0</v>
      </c>
      <c r="AK15" s="111">
        <v>0</v>
      </c>
      <c r="AL15" s="111">
        <v>4.2647376500000007</v>
      </c>
      <c r="AM15" s="111">
        <v>0</v>
      </c>
      <c r="AN15" s="111">
        <v>0</v>
      </c>
      <c r="AO15" s="111">
        <v>0</v>
      </c>
      <c r="AP15" s="111">
        <v>0</v>
      </c>
      <c r="AQ15" s="111">
        <v>1.198636E-2</v>
      </c>
      <c r="AR15" s="133">
        <v>0.14157587999999999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1.35516627</v>
      </c>
      <c r="M16" s="401">
        <f t="shared" si="1"/>
        <v>0</v>
      </c>
      <c r="N16" s="401">
        <f t="shared" si="1"/>
        <v>8.6677459999999998E-2</v>
      </c>
      <c r="O16" s="401">
        <f t="shared" si="1"/>
        <v>0.32754401</v>
      </c>
      <c r="P16" s="401">
        <f t="shared" si="1"/>
        <v>1.6539999999999998E-4</v>
      </c>
      <c r="Q16" s="401">
        <f t="shared" si="1"/>
        <v>0</v>
      </c>
      <c r="R16" s="401">
        <f t="shared" si="1"/>
        <v>0</v>
      </c>
      <c r="S16" s="401">
        <f t="shared" si="1"/>
        <v>0.25096454000000001</v>
      </c>
      <c r="T16" s="401">
        <f t="shared" si="1"/>
        <v>0</v>
      </c>
      <c r="U16" s="401">
        <f t="shared" si="1"/>
        <v>0</v>
      </c>
      <c r="V16" s="401">
        <f t="shared" si="1"/>
        <v>0.35463850000000002</v>
      </c>
      <c r="W16" s="401">
        <f t="shared" si="1"/>
        <v>0</v>
      </c>
      <c r="X16" s="401">
        <f t="shared" si="1"/>
        <v>0</v>
      </c>
      <c r="Y16" s="401">
        <f t="shared" si="1"/>
        <v>1.95115E-3</v>
      </c>
      <c r="Z16" s="401">
        <f t="shared" si="1"/>
        <v>0.55894672000000001</v>
      </c>
      <c r="AA16" s="401">
        <f t="shared" si="1"/>
        <v>0</v>
      </c>
      <c r="AB16" s="401">
        <f t="shared" si="1"/>
        <v>0</v>
      </c>
      <c r="AC16" s="401">
        <f t="shared" si="1"/>
        <v>2.9154192799999996</v>
      </c>
      <c r="AD16" s="401">
        <f t="shared" si="1"/>
        <v>4.4539999999999997</v>
      </c>
      <c r="AE16" s="401">
        <f t="shared" si="1"/>
        <v>0</v>
      </c>
      <c r="AF16" s="401">
        <f t="shared" si="1"/>
        <v>0</v>
      </c>
      <c r="AG16" s="401">
        <f t="shared" si="1"/>
        <v>4.2321663899999997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1.1179515799999999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431.45859017999993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0.69771185000000002</v>
      </c>
      <c r="M17" s="111">
        <v>0</v>
      </c>
      <c r="N17" s="111">
        <v>4.9213149999999997E-2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0.35463850000000002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0.32883310999999998</v>
      </c>
      <c r="AD17" s="111">
        <v>0</v>
      </c>
      <c r="AE17" s="111">
        <v>0</v>
      </c>
      <c r="AF17" s="111">
        <v>0</v>
      </c>
      <c r="AG17" s="111">
        <v>9.6627700000000011E-2</v>
      </c>
      <c r="AH17" s="111">
        <v>0</v>
      </c>
      <c r="AI17" s="111">
        <v>0</v>
      </c>
      <c r="AJ17" s="111">
        <v>0</v>
      </c>
      <c r="AK17" s="111">
        <v>0</v>
      </c>
      <c r="AL17" s="111">
        <v>0.21887545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1.9687782599999999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0.65745441999999998</v>
      </c>
      <c r="M18" s="111">
        <v>0</v>
      </c>
      <c r="N18" s="111">
        <v>3.7464310000000001E-2</v>
      </c>
      <c r="O18" s="111">
        <v>0.32754401</v>
      </c>
      <c r="P18" s="111">
        <v>1.6539999999999998E-4</v>
      </c>
      <c r="Q18" s="111">
        <v>0</v>
      </c>
      <c r="R18" s="111">
        <v>0</v>
      </c>
      <c r="S18" s="111">
        <v>0.25096454000000001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1.95115E-3</v>
      </c>
      <c r="Z18" s="111">
        <v>0.55894672000000001</v>
      </c>
      <c r="AA18" s="111">
        <v>0</v>
      </c>
      <c r="AB18" s="111">
        <v>0</v>
      </c>
      <c r="AC18" s="111">
        <v>2.5865861699999995</v>
      </c>
      <c r="AD18" s="111">
        <v>4.4539999999999997</v>
      </c>
      <c r="AE18" s="111">
        <v>0</v>
      </c>
      <c r="AF18" s="111">
        <v>0</v>
      </c>
      <c r="AG18" s="111">
        <v>4.1355386899999997</v>
      </c>
      <c r="AH18" s="111">
        <v>0</v>
      </c>
      <c r="AI18" s="111">
        <v>0</v>
      </c>
      <c r="AJ18" s="111">
        <v>0</v>
      </c>
      <c r="AK18" s="111">
        <v>0</v>
      </c>
      <c r="AL18" s="111">
        <v>0.89907612999999997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429.48981191999991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2.32135085</v>
      </c>
      <c r="M19" s="401">
        <f t="shared" si="2"/>
        <v>0</v>
      </c>
      <c r="N19" s="401">
        <f t="shared" si="2"/>
        <v>1.21391768</v>
      </c>
      <c r="O19" s="401">
        <f t="shared" si="2"/>
        <v>10.192642379999997</v>
      </c>
      <c r="P19" s="401">
        <f t="shared" si="2"/>
        <v>1.1386240000000001E-2</v>
      </c>
      <c r="Q19" s="401">
        <f t="shared" si="2"/>
        <v>0</v>
      </c>
      <c r="R19" s="401">
        <f t="shared" si="2"/>
        <v>17.172058700000001</v>
      </c>
      <c r="S19" s="401">
        <f t="shared" si="2"/>
        <v>0.98286138000000001</v>
      </c>
      <c r="T19" s="401">
        <f t="shared" si="2"/>
        <v>0</v>
      </c>
      <c r="U19" s="401">
        <f t="shared" si="2"/>
        <v>0</v>
      </c>
      <c r="V19" s="401">
        <f t="shared" si="2"/>
        <v>0.35432845999999996</v>
      </c>
      <c r="W19" s="401">
        <f t="shared" si="2"/>
        <v>0</v>
      </c>
      <c r="X19" s="401">
        <f t="shared" si="2"/>
        <v>0</v>
      </c>
      <c r="Y19" s="401">
        <f t="shared" si="2"/>
        <v>4.1305300000000003E-3</v>
      </c>
      <c r="Z19" s="401">
        <f t="shared" si="2"/>
        <v>9.4760399999999998E-3</v>
      </c>
      <c r="AA19" s="401">
        <f t="shared" si="2"/>
        <v>0</v>
      </c>
      <c r="AB19" s="401">
        <f t="shared" si="2"/>
        <v>0</v>
      </c>
      <c r="AC19" s="401">
        <f t="shared" si="2"/>
        <v>1.3417486900000006</v>
      </c>
      <c r="AD19" s="401">
        <f t="shared" si="2"/>
        <v>42.0748459</v>
      </c>
      <c r="AE19" s="401">
        <f t="shared" si="2"/>
        <v>0</v>
      </c>
      <c r="AF19" s="401">
        <f t="shared" si="2"/>
        <v>0</v>
      </c>
      <c r="AG19" s="401">
        <f t="shared" si="2"/>
        <v>1.9270626499999997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4.3705915000000015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0.35237357000000002</v>
      </c>
      <c r="AR19" s="401">
        <f t="shared" si="2"/>
        <v>61.250670439999979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2.32135085</v>
      </c>
      <c r="M20" s="111">
        <v>0</v>
      </c>
      <c r="N20" s="111">
        <v>1.1969877099999999</v>
      </c>
      <c r="O20" s="111">
        <v>10.174602989999997</v>
      </c>
      <c r="P20" s="111">
        <v>1.1386240000000001E-2</v>
      </c>
      <c r="Q20" s="111">
        <v>0</v>
      </c>
      <c r="R20" s="111">
        <v>17.172058700000001</v>
      </c>
      <c r="S20" s="111">
        <v>0.97837176999999997</v>
      </c>
      <c r="T20" s="111">
        <v>0</v>
      </c>
      <c r="U20" s="111">
        <v>0</v>
      </c>
      <c r="V20" s="111">
        <v>0.35432845999999996</v>
      </c>
      <c r="W20" s="111">
        <v>0</v>
      </c>
      <c r="X20" s="111">
        <v>0</v>
      </c>
      <c r="Y20" s="111">
        <v>4.1305300000000003E-3</v>
      </c>
      <c r="Z20" s="111">
        <v>9.4760399999999998E-3</v>
      </c>
      <c r="AA20" s="111">
        <v>0</v>
      </c>
      <c r="AB20" s="111">
        <v>0</v>
      </c>
      <c r="AC20" s="111">
        <v>1.3382127300000006</v>
      </c>
      <c r="AD20" s="111">
        <v>41.927845900000001</v>
      </c>
      <c r="AE20" s="111">
        <v>0</v>
      </c>
      <c r="AF20" s="111">
        <v>0</v>
      </c>
      <c r="AG20" s="111">
        <v>1.8442839099999997</v>
      </c>
      <c r="AH20" s="111">
        <v>0</v>
      </c>
      <c r="AI20" s="111">
        <v>0</v>
      </c>
      <c r="AJ20" s="111">
        <v>0</v>
      </c>
      <c r="AK20" s="111">
        <v>0</v>
      </c>
      <c r="AL20" s="111">
        <v>4.3705915000000015</v>
      </c>
      <c r="AM20" s="111">
        <v>0</v>
      </c>
      <c r="AN20" s="111">
        <v>0</v>
      </c>
      <c r="AO20" s="111">
        <v>0</v>
      </c>
      <c r="AP20" s="111">
        <v>0</v>
      </c>
      <c r="AQ20" s="111">
        <v>0.34030646000000003</v>
      </c>
      <c r="AR20" s="133">
        <v>57.183702679999982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1.6929970000000003E-2</v>
      </c>
      <c r="O21" s="111">
        <v>1.8039390000000002E-2</v>
      </c>
      <c r="P21" s="111">
        <v>0</v>
      </c>
      <c r="Q21" s="111">
        <v>0</v>
      </c>
      <c r="R21" s="111">
        <v>0</v>
      </c>
      <c r="S21" s="111">
        <v>4.4896099999999998E-3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3.5359600000000003E-3</v>
      </c>
      <c r="AD21" s="111">
        <v>0.14699999999999999</v>
      </c>
      <c r="AE21" s="111">
        <v>0</v>
      </c>
      <c r="AF21" s="111">
        <v>0</v>
      </c>
      <c r="AG21" s="111">
        <v>8.2778740000000003E-2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1.2067109999999999E-2</v>
      </c>
      <c r="AR21" s="133">
        <v>4.0669677599999998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162.77106624000001</v>
      </c>
      <c r="M22" s="401">
        <f t="shared" si="3"/>
        <v>0</v>
      </c>
      <c r="N22" s="401">
        <f t="shared" si="3"/>
        <v>2.1830517499999997</v>
      </c>
      <c r="O22" s="401">
        <f t="shared" si="3"/>
        <v>14.443483469999997</v>
      </c>
      <c r="P22" s="401">
        <f t="shared" si="3"/>
        <v>0.23322054</v>
      </c>
      <c r="Q22" s="401">
        <f t="shared" si="3"/>
        <v>0</v>
      </c>
      <c r="R22" s="401">
        <f t="shared" si="3"/>
        <v>46.418058700000003</v>
      </c>
      <c r="S22" s="401">
        <f t="shared" si="3"/>
        <v>1.9336106900000001</v>
      </c>
      <c r="T22" s="401">
        <f t="shared" si="3"/>
        <v>0</v>
      </c>
      <c r="U22" s="401">
        <f t="shared" si="3"/>
        <v>0</v>
      </c>
      <c r="V22" s="401">
        <f t="shared" si="3"/>
        <v>1.37326427</v>
      </c>
      <c r="W22" s="401">
        <f t="shared" si="3"/>
        <v>0</v>
      </c>
      <c r="X22" s="401">
        <f t="shared" si="3"/>
        <v>0</v>
      </c>
      <c r="Y22" s="401">
        <f t="shared" si="3"/>
        <v>6.0816800000000008E-3</v>
      </c>
      <c r="Z22" s="401">
        <f t="shared" si="3"/>
        <v>0.56842276000000003</v>
      </c>
      <c r="AA22" s="401">
        <f t="shared" si="3"/>
        <v>0</v>
      </c>
      <c r="AB22" s="401">
        <f t="shared" si="3"/>
        <v>0</v>
      </c>
      <c r="AC22" s="401">
        <f t="shared" si="3"/>
        <v>23.533324340000004</v>
      </c>
      <c r="AD22" s="401">
        <f t="shared" si="3"/>
        <v>50.0168459</v>
      </c>
      <c r="AE22" s="401">
        <f t="shared" si="3"/>
        <v>0</v>
      </c>
      <c r="AF22" s="401">
        <f t="shared" si="3"/>
        <v>0</v>
      </c>
      <c r="AG22" s="401">
        <f t="shared" si="3"/>
        <v>14.607843300000003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9.753280730000002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0.36435993</v>
      </c>
      <c r="AR22" s="401">
        <f t="shared" si="3"/>
        <v>535.56978821999996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300.37421474000001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5.2284301099999997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34.674905379999998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300.37421474000001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5.2284301099999997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34.674905379999998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1.2325866000000001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5.9886639999999998E-2</v>
      </c>
      <c r="AD28" s="401">
        <f t="shared" si="5"/>
        <v>0.93400000000000005</v>
      </c>
      <c r="AE28" s="401">
        <f t="shared" si="5"/>
        <v>0</v>
      </c>
      <c r="AF28" s="401">
        <f t="shared" si="5"/>
        <v>0</v>
      </c>
      <c r="AG28" s="401">
        <f t="shared" si="5"/>
        <v>0.13193981999999999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43.153225220000003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1.2325866000000001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5.9886639999999998E-2</v>
      </c>
      <c r="AD30" s="111">
        <v>0.93400000000000005</v>
      </c>
      <c r="AE30" s="111">
        <v>0</v>
      </c>
      <c r="AF30" s="111">
        <v>0</v>
      </c>
      <c r="AG30" s="111">
        <v>0.13193981999999999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43.153225220000003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0.182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34.661902479999995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0.182</v>
      </c>
      <c r="AE32" s="111">
        <v>0</v>
      </c>
      <c r="AF32" s="111">
        <v>0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34.661902479999995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300.37421474000001</v>
      </c>
      <c r="M34" s="401">
        <f t="shared" si="7"/>
        <v>0</v>
      </c>
      <c r="N34" s="401">
        <f t="shared" si="7"/>
        <v>1.2325866000000001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5.9886639999999998E-2</v>
      </c>
      <c r="AD34" s="401">
        <f t="shared" si="7"/>
        <v>6.3444301099999993</v>
      </c>
      <c r="AE34" s="401">
        <f t="shared" si="7"/>
        <v>0</v>
      </c>
      <c r="AF34" s="401">
        <f t="shared" si="7"/>
        <v>0</v>
      </c>
      <c r="AG34" s="401">
        <f t="shared" si="7"/>
        <v>0.13193981999999999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112.49003308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1.2325866000000001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5.9886639999999998E-2</v>
      </c>
      <c r="AD36" s="112">
        <v>5.7304301100000004</v>
      </c>
      <c r="AE36" s="112">
        <v>0</v>
      </c>
      <c r="AF36" s="112">
        <v>0</v>
      </c>
      <c r="AG36" s="112">
        <v>0.13193981999999999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9.4917399999999999E-2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0.61399999999999999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110.30633207999999</v>
      </c>
    </row>
    <row r="38" spans="1:56" s="14" customFormat="1" ht="18" customHeight="1">
      <c r="A38" s="78"/>
      <c r="B38" s="6" t="s">
        <v>23</v>
      </c>
      <c r="C38" s="76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300.37421474000001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33">
        <v>2.0887836000000002</v>
      </c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3.3703065999999997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0.11413046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0.41931362</v>
      </c>
      <c r="AD41" s="401">
        <f t="shared" si="8"/>
        <v>74.048999999999992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11.997491080000001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7.5882750199999984</v>
      </c>
      <c r="AR41" s="401">
        <f t="shared" si="8"/>
        <v>5.00059056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0.157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5.00059056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3.3703065999999997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0.11413046</v>
      </c>
      <c r="Z43" s="111">
        <v>0</v>
      </c>
      <c r="AA43" s="111">
        <v>0</v>
      </c>
      <c r="AB43" s="111">
        <v>0</v>
      </c>
      <c r="AC43" s="111">
        <v>0.41931362</v>
      </c>
      <c r="AD43" s="111">
        <v>73.891999999999996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11.997491080000001</v>
      </c>
      <c r="AM43" s="111">
        <v>0</v>
      </c>
      <c r="AN43" s="111">
        <v>0</v>
      </c>
      <c r="AO43" s="111">
        <v>0</v>
      </c>
      <c r="AP43" s="111">
        <v>0</v>
      </c>
      <c r="AQ43" s="111">
        <v>7.5882750199999984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0.99015914999999999</v>
      </c>
      <c r="AD44" s="401">
        <f t="shared" si="9"/>
        <v>150.05449999999999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3.2898609200000002</v>
      </c>
      <c r="AR44" s="401">
        <f t="shared" si="9"/>
        <v>227.83637910000002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0.99015914999999999</v>
      </c>
      <c r="AD46" s="111">
        <v>150.05449999999999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3.2898609200000002</v>
      </c>
      <c r="AR46" s="133">
        <v>227.83637910000002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8.1089900899999989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27.782901320000001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6.0219999999999994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14.491581660000003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10.779535919999999</v>
      </c>
      <c r="AR47" s="401">
        <f t="shared" si="10"/>
        <v>1.8008645400000001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8.1089900899999989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6.0149999999999997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14.491581660000003</v>
      </c>
      <c r="AM48" s="111">
        <v>0</v>
      </c>
      <c r="AN48" s="111">
        <v>0</v>
      </c>
      <c r="AO48" s="111">
        <v>0</v>
      </c>
      <c r="AP48" s="111">
        <v>0</v>
      </c>
      <c r="AQ48" s="111">
        <v>10.779535919999999</v>
      </c>
      <c r="AR48" s="133">
        <v>1.8008645400000001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27.782901320000001</v>
      </c>
      <c r="AA49" s="111">
        <v>0</v>
      </c>
      <c r="AB49" s="111">
        <v>0</v>
      </c>
      <c r="AC49" s="111">
        <v>0</v>
      </c>
      <c r="AD49" s="111">
        <v>7.0000000000000001E-3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0</v>
      </c>
      <c r="O50" s="401">
        <f t="shared" si="11"/>
        <v>11.479296689999998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0.11413046</v>
      </c>
      <c r="Z50" s="401">
        <f t="shared" si="11"/>
        <v>27.782901320000001</v>
      </c>
      <c r="AA50" s="401">
        <f t="shared" si="11"/>
        <v>0</v>
      </c>
      <c r="AB50" s="401">
        <f t="shared" si="11"/>
        <v>0</v>
      </c>
      <c r="AC50" s="401">
        <f t="shared" si="11"/>
        <v>1.40947277</v>
      </c>
      <c r="AD50" s="401">
        <f t="shared" si="11"/>
        <v>230.12549999999999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26.489072740000005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21.657671859999997</v>
      </c>
      <c r="AR50" s="401">
        <f t="shared" si="11"/>
        <v>234.63783420000001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10.592918039999999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5.7065230000000002E-2</v>
      </c>
      <c r="Z52" s="112">
        <v>13.89145066</v>
      </c>
      <c r="AA52" s="112">
        <v>0</v>
      </c>
      <c r="AB52" s="112">
        <v>0</v>
      </c>
      <c r="AC52" s="112">
        <v>1.2841628599999999</v>
      </c>
      <c r="AD52" s="112">
        <v>227.61949999999999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26.489072739999997</v>
      </c>
      <c r="AM52" s="112">
        <v>0</v>
      </c>
      <c r="AN52" s="112">
        <v>0</v>
      </c>
      <c r="AO52" s="112">
        <v>0</v>
      </c>
      <c r="AP52" s="112">
        <v>0</v>
      </c>
      <c r="AQ52" s="112">
        <v>21.37775705</v>
      </c>
      <c r="AR52" s="133">
        <v>217.32644777000002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0.88637865000000005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5.7065230000000002E-2</v>
      </c>
      <c r="Z53" s="112">
        <v>13.89145066</v>
      </c>
      <c r="AA53" s="112">
        <v>0</v>
      </c>
      <c r="AB53" s="112">
        <v>0</v>
      </c>
      <c r="AC53" s="112">
        <v>0.12530991</v>
      </c>
      <c r="AD53" s="112">
        <v>2.5059999999999998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0.27991481000000001</v>
      </c>
      <c r="AR53" s="133">
        <v>17.311386430000002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0">
        <v>39336.807847222219</v>
      </c>
      <c r="B2" s="52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December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653.11344796999992</v>
      </c>
      <c r="E25" s="264">
        <f t="shared" ref="E25:K25" si="0">SUM(E26:E27)</f>
        <v>314.91045055000001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968.02389851999988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653.11344796999992</v>
      </c>
      <c r="E27" s="264">
        <v>314.91045055000001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968.02389851999988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1573.4793352200002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1573.4793352200002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1573.4793352200002</v>
      </c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1573.4793352200002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588.76423580999995</v>
      </c>
      <c r="E31" s="264">
        <f t="shared" si="3"/>
        <v>8.7656715100000007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597.52990731999989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588.12484988999995</v>
      </c>
      <c r="E32" s="264">
        <v>8.7656715100000007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596.8905213999999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0.63938591999999994</v>
      </c>
      <c r="E33" s="264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0.63938591999999994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2815.357019</v>
      </c>
      <c r="E34" s="265">
        <f t="shared" si="4"/>
        <v>323.67612206000001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3139.0331410600002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78.657304450000012</v>
      </c>
      <c r="E37" s="264">
        <f t="shared" ref="E37:K37" si="5">SUM(E38:E39)</f>
        <v>8.7656715100000007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87.422975960000016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78.657304450000012</v>
      </c>
      <c r="E39" s="264">
        <v>8.7656715100000007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87.422975960000016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26.6380588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26.6380588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0</v>
      </c>
      <c r="E42" s="264">
        <v>26.6380588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26.6380588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1358.9030918899998</v>
      </c>
      <c r="E43" s="264">
        <f t="shared" si="8"/>
        <v>327.52057209000009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1686.4236639799999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1135.2166986999998</v>
      </c>
      <c r="E44" s="264">
        <v>11.74187345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1146.9585721499998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223.68639319000002</v>
      </c>
      <c r="E45" s="264">
        <v>315.77869864000007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539.46509183000012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1437.5603963399999</v>
      </c>
      <c r="E46" s="265">
        <f t="shared" si="9"/>
        <v>362.9243024000001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1800.4846987400001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4252.9174153399999</v>
      </c>
      <c r="E48" s="409">
        <f t="shared" si="10"/>
        <v>686.60042446000011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4939.5178398000007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858001.33266305481</v>
      </c>
      <c r="E50" s="428">
        <f>E48+'A1'!E50+'A1'!E34+'A1'!E22</f>
        <v>95387.221006799984</v>
      </c>
      <c r="F50" s="428">
        <f>F48+'A1'!F50+'A1'!F34+'A1'!F22</f>
        <v>461.12282340999991</v>
      </c>
      <c r="G50" s="428">
        <f>G48+'A1'!G50+'A1'!G34+'A1'!G22</f>
        <v>247.82209187000009</v>
      </c>
      <c r="H50" s="428">
        <f>H48+'A1'!H50+'A1'!H34+'A1'!H22</f>
        <v>516.55761785000004</v>
      </c>
      <c r="I50" s="428">
        <f>I48+'A1'!I50+'A1'!I34+'A1'!I22</f>
        <v>17.338403750000001</v>
      </c>
      <c r="J50" s="428">
        <f>J48+'A1'!J50+'A1'!J34+'A1'!J22</f>
        <v>1.3646610400000001</v>
      </c>
      <c r="K50" s="428">
        <f>K48+'A1'!K50+'A1'!K34+'A1'!K22</f>
        <v>85.607208639999982</v>
      </c>
      <c r="L50" s="428">
        <f>L48+'A1'!L50+'A1'!L34+'A1'!L22</f>
        <v>113.72260686999996</v>
      </c>
      <c r="M50" s="428">
        <f>M48+'A1'!M50+'A1'!M34+'A1'!M22</f>
        <v>954832.08908328461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5">
        <v>39336.808761574073</v>
      </c>
      <c r="B2" s="51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December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8.9235206100000006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8.9235206100000006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8.9235206100000006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8.9235206100000006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368.06332722999997</v>
      </c>
      <c r="E28" s="264">
        <f t="shared" si="2"/>
        <v>6.6439253300000001</v>
      </c>
      <c r="F28" s="264">
        <f t="shared" si="2"/>
        <v>708.70380680000005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1083.4110593600001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368.06332722999997</v>
      </c>
      <c r="E30" s="111">
        <v>6.6439253300000001</v>
      </c>
      <c r="F30" s="111">
        <v>708.70380680000005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1083.4110593600001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272.48382020999998</v>
      </c>
      <c r="E31" s="264">
        <f t="shared" si="3"/>
        <v>6.6439253300000001</v>
      </c>
      <c r="F31" s="264">
        <f t="shared" si="3"/>
        <v>752.56395624000015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1031.6917017800001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272.48382020999998</v>
      </c>
      <c r="E33" s="111">
        <v>6.6439253300000001</v>
      </c>
      <c r="F33" s="111">
        <v>752.56395624000015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1031.6917017800001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649.47066804999986</v>
      </c>
      <c r="E34" s="408">
        <f t="shared" si="4"/>
        <v>13.28785066</v>
      </c>
      <c r="F34" s="408">
        <f t="shared" si="4"/>
        <v>1461.2677630400003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2124.0262817500002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7.9908007899999998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7.9908007899999998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7.9908007899999998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7.9908007899999998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7.9908007899999998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7.9908007899999998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657.46146883999984</v>
      </c>
      <c r="E48" s="409">
        <f t="shared" si="10"/>
        <v>13.28785066</v>
      </c>
      <c r="F48" s="409">
        <f t="shared" si="10"/>
        <v>1461.2677630400003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2132.01708254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304438.25651997013</v>
      </c>
      <c r="E50" s="429">
        <f>E48+'A2'!E50+'A2'!E34+'A2'!E22</f>
        <v>7613.7105492999999</v>
      </c>
      <c r="F50" s="429">
        <f>F48+'A2'!F50+'A2'!F34+'A2'!F22</f>
        <v>22111.643811979997</v>
      </c>
      <c r="G50" s="429">
        <f>G48+'A2'!G50+'A2'!G34+'A2'!G22</f>
        <v>9214.8237809099974</v>
      </c>
      <c r="H50" s="429">
        <f>H48+'A2'!H50+'A2'!H34+'A2'!H22</f>
        <v>3213.2197124300001</v>
      </c>
      <c r="I50" s="429">
        <f>I48+'A2'!I50+'A2'!I34+'A2'!I22</f>
        <v>4460.5196114099999</v>
      </c>
      <c r="J50" s="429">
        <f>J48+'A2'!J50+'A2'!J34+'A2'!J22</f>
        <v>331.88540188000013</v>
      </c>
      <c r="K50" s="429">
        <f>K48+'A2'!K50+'A2'!K34+'A2'!K22</f>
        <v>1512.6040128300001</v>
      </c>
      <c r="L50" s="429">
        <f>L48+'A2'!L50+'A2'!L34+'A2'!L22</f>
        <v>352896.66340071009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2">
        <v>39336.810648148145</v>
      </c>
      <c r="B2" s="52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December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976.94741912999984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976.94741912999984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2656.8903945800002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2656.8903945800002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1629.2216091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596.8905213999999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1032.3310877000001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5263.0594228099999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87.422975960000016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87.422975960000016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26.6380588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26.6380588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1694.41446477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1154.9493729399999</v>
      </c>
    </row>
    <row r="45" spans="1:13" s="158" customFormat="1" ht="18" customHeight="1">
      <c r="A45" s="181"/>
      <c r="B45" s="182" t="s">
        <v>16</v>
      </c>
      <c r="C45" s="157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22"/>
      <c r="L45" s="409">
        <v>0</v>
      </c>
      <c r="M45" s="264">
        <f>+SUM(L45,K45,'A6'!L45,'A5'!M45)</f>
        <v>539.46509183000012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1808.4754995300002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7071.5349223400008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908.09103477999997</v>
      </c>
      <c r="E52" s="409">
        <f>E48+'A3'!E50+'A3'!E34+'A3'!E22</f>
        <v>1375.8253686399999</v>
      </c>
      <c r="F52" s="409">
        <f>F48+'A3'!F50+'A3'!F34+'A3'!F22</f>
        <v>3034.93921632</v>
      </c>
      <c r="G52" s="409">
        <f>G48+'A3'!G50+'A3'!G34+'A3'!G22</f>
        <v>61.543941540000006</v>
      </c>
      <c r="H52" s="409">
        <f>H48+'A3'!H50+'A3'!H34+'A3'!H22</f>
        <v>2.9916651700000005</v>
      </c>
      <c r="I52" s="409">
        <f>I48+'A3'!I50+'A3'!I34+'A3'!I22</f>
        <v>23.762782940000001</v>
      </c>
      <c r="J52" s="409">
        <f>J48+'A3'!J50+'A3'!J34+'A3'!J22</f>
        <v>27.049721480000002</v>
      </c>
      <c r="K52" s="409">
        <f>K48+'A3'!K50+'A3'!K34+'A3'!K22</f>
        <v>5434.2037308700001</v>
      </c>
      <c r="L52" s="409">
        <f>L48+'A3'!L50+'A3'!L34+'A3'!L22</f>
        <v>833.75378628500005</v>
      </c>
      <c r="M52" s="409">
        <f>M48+'A3'!M50+'A3'!M34+'A3'!M22</f>
        <v>1313996.7100011497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2"/>
      <c r="B2" s="523"/>
      <c r="C2" s="451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December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463.14528098000005</v>
      </c>
      <c r="M50" s="410">
        <f>M48+'A4'!M50+'A4'!M34+'A4'!M22</f>
        <v>0</v>
      </c>
      <c r="N50" s="410">
        <f>N48+'A4'!N50+'A4'!N34+'A4'!N22</f>
        <v>3.41563835</v>
      </c>
      <c r="O50" s="410">
        <f>O48+'A4'!O50+'A4'!O34+'A4'!O22</f>
        <v>25.922780159999995</v>
      </c>
      <c r="P50" s="410">
        <f>P48+'A4'!P50+'A4'!P34+'A4'!P22</f>
        <v>0.23322054</v>
      </c>
      <c r="Q50" s="410">
        <f>Q48+'A4'!Q50+'A4'!Q34+'A4'!Q22</f>
        <v>0</v>
      </c>
      <c r="R50" s="410">
        <f>R48+'A4'!R50+'A4'!R34+'A4'!R22</f>
        <v>46.418058700000003</v>
      </c>
      <c r="S50" s="410">
        <f>S48+'A4'!S50+'A4'!S34+'A4'!S22</f>
        <v>1.9336106900000001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1.37326427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0.12021214000000001</v>
      </c>
      <c r="Z50" s="410">
        <f>Z48+'A4'!Z50+'A4'!Z34+'A4'!Z22</f>
        <v>28.351324080000001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25.002683750000003</v>
      </c>
      <c r="AD50" s="410">
        <f>AD48+'A4'!AD50+'A4'!AD34+'A4'!AD22</f>
        <v>286.48677600999997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14.739783120000002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36.242353470000005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22.022031789999996</v>
      </c>
      <c r="AR50" s="410">
        <f>AR48+'A4'!AR50+'A4'!AR34+'A4'!AR22</f>
        <v>882.6976555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7"/>
  <sheetViews>
    <sheetView topLeftCell="A28" workbookViewId="0">
      <selection activeCell="A61" sqref="A61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1.28515625" style="464" customWidth="1"/>
    <col min="7" max="16384" width="9.140625" style="464"/>
  </cols>
  <sheetData>
    <row r="1" spans="1:2">
      <c r="A1" s="465" t="s">
        <v>330</v>
      </c>
    </row>
    <row r="3" spans="1:2" ht="15" customHeight="1">
      <c r="A3" s="470" t="s">
        <v>284</v>
      </c>
      <c r="B3" s="471" t="s">
        <v>285</v>
      </c>
    </row>
    <row r="4" spans="1:2" ht="15" customHeight="1">
      <c r="A4" s="467">
        <v>0.8111038388913937</v>
      </c>
      <c r="B4" s="468" t="s">
        <v>693</v>
      </c>
    </row>
    <row r="5" spans="1:2" ht="15" customHeight="1">
      <c r="A5" s="467">
        <v>9.5087547280890264E-2</v>
      </c>
      <c r="B5" s="468" t="s">
        <v>696</v>
      </c>
    </row>
    <row r="6" spans="1:2" ht="15" customHeight="1">
      <c r="A6" s="467">
        <v>6.3146392315969788E-2</v>
      </c>
      <c r="B6" s="468" t="s">
        <v>694</v>
      </c>
    </row>
    <row r="7" spans="1:2" ht="15" customHeight="1">
      <c r="A7" s="467">
        <v>1.137569254019331E-2</v>
      </c>
      <c r="B7" s="468" t="s">
        <v>700</v>
      </c>
    </row>
    <row r="8" spans="1:2" ht="15" customHeight="1">
      <c r="A8" s="467">
        <v>1.0836072318912222E-2</v>
      </c>
      <c r="B8" s="468" t="s">
        <v>701</v>
      </c>
    </row>
    <row r="9" spans="1:2" ht="15" customHeight="1">
      <c r="A9" s="467">
        <v>4.2387563000853843E-3</v>
      </c>
      <c r="B9" s="468" t="s">
        <v>698</v>
      </c>
    </row>
    <row r="10" spans="1:2" ht="15" customHeight="1">
      <c r="A10" s="467">
        <v>2.1712759082398933E-3</v>
      </c>
      <c r="B10" s="468" t="s">
        <v>695</v>
      </c>
    </row>
    <row r="11" spans="1:2" ht="15" customHeight="1">
      <c r="A11" s="467">
        <v>1.7558402548506088E-3</v>
      </c>
      <c r="B11" s="468" t="s">
        <v>703</v>
      </c>
    </row>
    <row r="12" spans="1:2" ht="15" customHeight="1">
      <c r="A12" s="467">
        <v>2.8457555018472354E-4</v>
      </c>
      <c r="B12" s="468" t="s">
        <v>699</v>
      </c>
    </row>
    <row r="13" spans="1:2" ht="15" customHeight="1">
      <c r="A13" s="467"/>
      <c r="B13" s="468"/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693</v>
      </c>
      <c r="G38" s="464" t="s">
        <v>704</v>
      </c>
    </row>
    <row r="39" spans="6:7">
      <c r="G39" s="464" t="s">
        <v>705</v>
      </c>
    </row>
    <row r="40" spans="6:7">
      <c r="G40" s="464" t="s">
        <v>706</v>
      </c>
    </row>
    <row r="41" spans="6:7">
      <c r="G41" s="464" t="s">
        <v>710</v>
      </c>
    </row>
    <row r="42" spans="6:7">
      <c r="G42" s="464" t="s">
        <v>711</v>
      </c>
    </row>
    <row r="43" spans="6:7">
      <c r="G43" s="464" t="s">
        <v>712</v>
      </c>
    </row>
    <row r="44" spans="6:7">
      <c r="G44" s="464" t="s">
        <v>713</v>
      </c>
    </row>
    <row r="45" spans="6:7">
      <c r="F45" s="464" t="s">
        <v>696</v>
      </c>
      <c r="G45" s="464" t="s">
        <v>723</v>
      </c>
    </row>
    <row r="46" spans="6:7">
      <c r="G46" s="464" t="s">
        <v>724</v>
      </c>
    </row>
    <row r="47" spans="6:7">
      <c r="G47" s="464" t="s">
        <v>725</v>
      </c>
    </row>
    <row r="48" spans="6:7">
      <c r="G48" s="464" t="s">
        <v>726</v>
      </c>
    </row>
    <row r="49" spans="6:7">
      <c r="G49" s="464" t="s">
        <v>727</v>
      </c>
    </row>
    <row r="50" spans="6:7">
      <c r="G50" s="464" t="s">
        <v>731</v>
      </c>
    </row>
    <row r="51" spans="6:7">
      <c r="F51" s="464" t="s">
        <v>694</v>
      </c>
      <c r="G51" s="464" t="s">
        <v>714</v>
      </c>
    </row>
    <row r="52" spans="6:7">
      <c r="G52" s="464" t="s">
        <v>715</v>
      </c>
    </row>
    <row r="53" spans="6:7">
      <c r="G53" s="464" t="s">
        <v>763</v>
      </c>
    </row>
    <row r="54" spans="6:7">
      <c r="G54" s="464" t="s">
        <v>717</v>
      </c>
    </row>
    <row r="55" spans="6:7">
      <c r="G55" s="464" t="s">
        <v>718</v>
      </c>
    </row>
    <row r="56" spans="6:7">
      <c r="F56" s="464" t="s">
        <v>700</v>
      </c>
      <c r="G56" s="464" t="s">
        <v>765</v>
      </c>
    </row>
    <row r="57" spans="6:7">
      <c r="G57" s="464" t="s">
        <v>749</v>
      </c>
    </row>
    <row r="58" spans="6:7">
      <c r="G58" s="464" t="s">
        <v>750</v>
      </c>
    </row>
    <row r="59" spans="6:7">
      <c r="F59" s="464" t="s">
        <v>701</v>
      </c>
      <c r="G59" s="464" t="s">
        <v>752</v>
      </c>
    </row>
    <row r="60" spans="6:7">
      <c r="G60" s="464" t="s">
        <v>761</v>
      </c>
    </row>
    <row r="61" spans="6:7">
      <c r="F61" s="464" t="s">
        <v>698</v>
      </c>
      <c r="G61" s="464" t="s">
        <v>736</v>
      </c>
    </row>
    <row r="62" spans="6:7">
      <c r="F62" s="464" t="s">
        <v>695</v>
      </c>
      <c r="G62" s="464" t="s">
        <v>721</v>
      </c>
    </row>
    <row r="63" spans="6:7">
      <c r="F63" s="464" t="s">
        <v>703</v>
      </c>
      <c r="G63" s="464" t="s">
        <v>703</v>
      </c>
    </row>
    <row r="64" spans="6:7">
      <c r="F64" s="464" t="s">
        <v>699</v>
      </c>
      <c r="G64" s="464" t="s">
        <v>739</v>
      </c>
    </row>
    <row r="65" spans="1:7">
      <c r="G65" s="464" t="s">
        <v>747</v>
      </c>
    </row>
    <row r="67" spans="1:7">
      <c r="A67" s="465" t="s">
        <v>756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7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9.5703125" style="464" customWidth="1"/>
    <col min="7" max="16384" width="9.140625" style="464"/>
  </cols>
  <sheetData>
    <row r="1" spans="1:2">
      <c r="A1" s="465" t="s">
        <v>331</v>
      </c>
    </row>
    <row r="3" spans="1:2" ht="15" customHeight="1">
      <c r="A3" s="470" t="s">
        <v>284</v>
      </c>
      <c r="B3" s="471" t="s">
        <v>285</v>
      </c>
    </row>
    <row r="4" spans="1:2" ht="15" customHeight="1">
      <c r="A4" s="467">
        <v>0.88072965763383648</v>
      </c>
      <c r="B4" s="468" t="s">
        <v>693</v>
      </c>
    </row>
    <row r="5" spans="1:2" ht="15" customHeight="1">
      <c r="A5" s="467">
        <v>5.7619047864100492E-2</v>
      </c>
      <c r="B5" s="468" t="s">
        <v>696</v>
      </c>
    </row>
    <row r="6" spans="1:2" ht="15" customHeight="1">
      <c r="A6" s="467">
        <v>3.5146606120982207E-2</v>
      </c>
      <c r="B6" s="468" t="s">
        <v>694</v>
      </c>
    </row>
    <row r="7" spans="1:2" ht="15" customHeight="1">
      <c r="A7" s="467">
        <v>1.1225003556477481E-2</v>
      </c>
      <c r="B7" s="468" t="s">
        <v>699</v>
      </c>
    </row>
    <row r="8" spans="1:2" ht="15" customHeight="1">
      <c r="A8" s="467">
        <v>8.3618814220602113E-3</v>
      </c>
      <c r="B8" s="468" t="s">
        <v>695</v>
      </c>
    </row>
    <row r="9" spans="1:2" ht="15" customHeight="1">
      <c r="A9" s="467">
        <v>3.5642866416363329E-3</v>
      </c>
      <c r="B9" s="468" t="s">
        <v>700</v>
      </c>
    </row>
    <row r="10" spans="1:2" ht="15" customHeight="1">
      <c r="A10" s="467">
        <v>3.3216078122808158E-3</v>
      </c>
      <c r="B10" s="468" t="s">
        <v>698</v>
      </c>
    </row>
    <row r="11" spans="1:2" ht="15" customHeight="1">
      <c r="A11" s="467">
        <v>1.477812755178585E-5</v>
      </c>
      <c r="B11" s="468" t="s">
        <v>762</v>
      </c>
    </row>
    <row r="12" spans="1:2" ht="15" customHeight="1">
      <c r="A12" s="467">
        <v>1.2978972065961934E-5</v>
      </c>
      <c r="B12" s="468" t="s">
        <v>697</v>
      </c>
    </row>
    <row r="13" spans="1:2" ht="15" customHeight="1">
      <c r="A13" s="467">
        <v>4.1666873908763162E-6</v>
      </c>
      <c r="B13" s="468" t="s">
        <v>703</v>
      </c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693</v>
      </c>
      <c r="G38" s="464" t="s">
        <v>704</v>
      </c>
    </row>
    <row r="39" spans="6:7">
      <c r="G39" s="464" t="s">
        <v>705</v>
      </c>
    </row>
    <row r="40" spans="6:7">
      <c r="G40" s="464" t="s">
        <v>706</v>
      </c>
    </row>
    <row r="41" spans="6:7">
      <c r="G41" s="464" t="s">
        <v>710</v>
      </c>
    </row>
    <row r="42" spans="6:7">
      <c r="G42" s="464" t="s">
        <v>711</v>
      </c>
    </row>
    <row r="43" spans="6:7">
      <c r="G43" s="464" t="s">
        <v>712</v>
      </c>
    </row>
    <row r="44" spans="6:7">
      <c r="G44" s="464" t="s">
        <v>713</v>
      </c>
    </row>
    <row r="45" spans="6:7">
      <c r="F45" s="464" t="s">
        <v>696</v>
      </c>
      <c r="G45" s="464" t="s">
        <v>722</v>
      </c>
    </row>
    <row r="46" spans="6:7">
      <c r="G46" s="464" t="s">
        <v>723</v>
      </c>
    </row>
    <row r="47" spans="6:7">
      <c r="G47" s="464" t="s">
        <v>724</v>
      </c>
    </row>
    <row r="48" spans="6:7">
      <c r="G48" s="464" t="s">
        <v>725</v>
      </c>
    </row>
    <row r="49" spans="6:7">
      <c r="G49" s="464" t="s">
        <v>726</v>
      </c>
    </row>
    <row r="50" spans="6:7">
      <c r="G50" s="464" t="s">
        <v>727</v>
      </c>
    </row>
    <row r="51" spans="6:7">
      <c r="G51" s="464" t="s">
        <v>728</v>
      </c>
    </row>
    <row r="52" spans="6:7">
      <c r="G52" s="464" t="s">
        <v>730</v>
      </c>
    </row>
    <row r="53" spans="6:7">
      <c r="G53" s="464" t="s">
        <v>731</v>
      </c>
    </row>
    <row r="54" spans="6:7">
      <c r="F54" s="464" t="s">
        <v>694</v>
      </c>
      <c r="G54" s="464" t="s">
        <v>714</v>
      </c>
    </row>
    <row r="55" spans="6:7">
      <c r="G55" s="464" t="s">
        <v>715</v>
      </c>
    </row>
    <row r="56" spans="6:7">
      <c r="G56" s="464" t="s">
        <v>716</v>
      </c>
    </row>
    <row r="57" spans="6:7">
      <c r="G57" s="464" t="s">
        <v>763</v>
      </c>
    </row>
    <row r="58" spans="6:7">
      <c r="G58" s="464" t="s">
        <v>717</v>
      </c>
    </row>
    <row r="59" spans="6:7">
      <c r="G59" s="464" t="s">
        <v>718</v>
      </c>
    </row>
    <row r="60" spans="6:7">
      <c r="G60" s="464" t="s">
        <v>719</v>
      </c>
    </row>
    <row r="61" spans="6:7">
      <c r="F61" s="464" t="s">
        <v>699</v>
      </c>
      <c r="G61" s="464" t="s">
        <v>738</v>
      </c>
    </row>
    <row r="62" spans="6:7">
      <c r="G62" s="464" t="s">
        <v>739</v>
      </c>
    </row>
    <row r="63" spans="6:7">
      <c r="G63" s="464" t="s">
        <v>740</v>
      </c>
    </row>
    <row r="64" spans="6:7">
      <c r="G64" s="464" t="s">
        <v>764</v>
      </c>
    </row>
    <row r="65" spans="1:7">
      <c r="G65" s="464" t="s">
        <v>743</v>
      </c>
    </row>
    <row r="66" spans="1:7">
      <c r="G66" s="464" t="s">
        <v>748</v>
      </c>
    </row>
    <row r="67" spans="1:7">
      <c r="F67" s="464" t="s">
        <v>695</v>
      </c>
      <c r="G67" s="464" t="s">
        <v>721</v>
      </c>
    </row>
    <row r="68" spans="1:7">
      <c r="F68" s="464" t="s">
        <v>700</v>
      </c>
      <c r="G68" s="464" t="s">
        <v>765</v>
      </c>
    </row>
    <row r="69" spans="1:7">
      <c r="G69" s="464" t="s">
        <v>749</v>
      </c>
    </row>
    <row r="70" spans="1:7">
      <c r="G70" s="464" t="s">
        <v>766</v>
      </c>
    </row>
    <row r="71" spans="1:7">
      <c r="G71" s="464" t="s">
        <v>750</v>
      </c>
    </row>
    <row r="72" spans="1:7">
      <c r="F72" s="464" t="s">
        <v>698</v>
      </c>
      <c r="G72" s="464" t="s">
        <v>736</v>
      </c>
    </row>
    <row r="73" spans="1:7">
      <c r="F73" s="464" t="s">
        <v>762</v>
      </c>
      <c r="G73" s="464" t="s">
        <v>762</v>
      </c>
    </row>
    <row r="74" spans="1:7">
      <c r="F74" s="464" t="s">
        <v>697</v>
      </c>
      <c r="G74" s="464" t="s">
        <v>697</v>
      </c>
    </row>
    <row r="75" spans="1:7">
      <c r="F75" s="464" t="s">
        <v>703</v>
      </c>
      <c r="G75" s="464" t="s">
        <v>703</v>
      </c>
    </row>
    <row r="77" spans="1:7">
      <c r="A77" s="465" t="s">
        <v>756</v>
      </c>
    </row>
  </sheetData>
  <phoneticPr fontId="86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4.5703125" style="464" customWidth="1"/>
    <col min="7" max="16384" width="9.140625" style="464"/>
  </cols>
  <sheetData>
    <row r="1" spans="1:2">
      <c r="A1" s="465" t="s">
        <v>332</v>
      </c>
    </row>
    <row r="3" spans="1:2" ht="15" customHeight="1">
      <c r="A3" s="470" t="s">
        <v>284</v>
      </c>
      <c r="B3" s="471" t="s">
        <v>285</v>
      </c>
    </row>
    <row r="4" spans="1:2" ht="15" customHeight="1">
      <c r="A4" s="467">
        <v>0.88367042375557514</v>
      </c>
      <c r="B4" s="468" t="s">
        <v>693</v>
      </c>
    </row>
    <row r="5" spans="1:2" ht="15" customHeight="1">
      <c r="A5" s="467">
        <v>6.4021445187476864E-2</v>
      </c>
      <c r="B5" s="468" t="s">
        <v>695</v>
      </c>
    </row>
    <row r="6" spans="1:2" ht="15" customHeight="1">
      <c r="A6" s="467">
        <v>2.2373860197601084E-2</v>
      </c>
      <c r="B6" s="468" t="s">
        <v>694</v>
      </c>
    </row>
    <row r="7" spans="1:2" ht="15" customHeight="1">
      <c r="A7" s="467">
        <v>1.486317202376166E-2</v>
      </c>
      <c r="B7" s="468" t="s">
        <v>696</v>
      </c>
    </row>
    <row r="8" spans="1:2" ht="15" customHeight="1">
      <c r="A8" s="467">
        <v>4.9411140591891708E-3</v>
      </c>
      <c r="B8" s="468" t="s">
        <v>697</v>
      </c>
    </row>
    <row r="9" spans="1:2" ht="15" customHeight="1">
      <c r="A9" s="467">
        <v>4.2636722170076267E-3</v>
      </c>
      <c r="B9" s="468" t="s">
        <v>701</v>
      </c>
    </row>
    <row r="10" spans="1:2" ht="15" customHeight="1">
      <c r="A10" s="467">
        <v>3.6025486823721754E-3</v>
      </c>
      <c r="B10" s="468" t="s">
        <v>698</v>
      </c>
    </row>
    <row r="11" spans="1:2" ht="15" customHeight="1">
      <c r="A11" s="467">
        <v>1.590678118012105E-3</v>
      </c>
      <c r="B11" s="468" t="s">
        <v>700</v>
      </c>
    </row>
    <row r="12" spans="1:2" ht="15" customHeight="1">
      <c r="A12" s="467">
        <v>6.6753752673356654E-4</v>
      </c>
      <c r="B12" s="468" t="s">
        <v>699</v>
      </c>
    </row>
    <row r="13" spans="1:2" ht="15" customHeight="1">
      <c r="A13" s="467">
        <v>5.5436482734921624E-6</v>
      </c>
      <c r="B13" s="468" t="s">
        <v>757</v>
      </c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693</v>
      </c>
      <c r="G38" s="464" t="s">
        <v>704</v>
      </c>
    </row>
    <row r="39" spans="6:7">
      <c r="G39" s="464" t="s">
        <v>705</v>
      </c>
    </row>
    <row r="40" spans="6:7">
      <c r="G40" s="464" t="s">
        <v>706</v>
      </c>
    </row>
    <row r="41" spans="6:7">
      <c r="G41" s="464" t="s">
        <v>758</v>
      </c>
    </row>
    <row r="42" spans="6:7">
      <c r="G42" s="464" t="s">
        <v>708</v>
      </c>
    </row>
    <row r="43" spans="6:7">
      <c r="G43" s="464" t="s">
        <v>710</v>
      </c>
    </row>
    <row r="44" spans="6:7">
      <c r="G44" s="464" t="s">
        <v>711</v>
      </c>
    </row>
    <row r="45" spans="6:7">
      <c r="G45" s="464" t="s">
        <v>712</v>
      </c>
    </row>
    <row r="46" spans="6:7">
      <c r="G46" s="464" t="s">
        <v>713</v>
      </c>
    </row>
    <row r="47" spans="6:7">
      <c r="F47" s="464" t="s">
        <v>695</v>
      </c>
      <c r="G47" s="464" t="s">
        <v>720</v>
      </c>
    </row>
    <row r="48" spans="6:7">
      <c r="G48" s="464" t="s">
        <v>721</v>
      </c>
    </row>
    <row r="49" spans="6:7">
      <c r="G49" s="464" t="s">
        <v>759</v>
      </c>
    </row>
    <row r="50" spans="6:7">
      <c r="F50" s="464" t="s">
        <v>694</v>
      </c>
      <c r="G50" s="464" t="s">
        <v>715</v>
      </c>
    </row>
    <row r="51" spans="6:7">
      <c r="G51" s="464" t="s">
        <v>716</v>
      </c>
    </row>
    <row r="52" spans="6:7">
      <c r="G52" s="464" t="s">
        <v>717</v>
      </c>
    </row>
    <row r="53" spans="6:7">
      <c r="G53" s="464" t="s">
        <v>718</v>
      </c>
    </row>
    <row r="54" spans="6:7">
      <c r="F54" s="464" t="s">
        <v>696</v>
      </c>
      <c r="G54" s="464" t="s">
        <v>723</v>
      </c>
    </row>
    <row r="55" spans="6:7">
      <c r="G55" s="464" t="s">
        <v>724</v>
      </c>
    </row>
    <row r="56" spans="6:7">
      <c r="G56" s="464" t="s">
        <v>725</v>
      </c>
    </row>
    <row r="57" spans="6:7">
      <c r="G57" s="464" t="s">
        <v>726</v>
      </c>
    </row>
    <row r="58" spans="6:7">
      <c r="G58" s="464" t="s">
        <v>727</v>
      </c>
    </row>
    <row r="59" spans="6:7">
      <c r="G59" s="464" t="s">
        <v>731</v>
      </c>
    </row>
    <row r="60" spans="6:7">
      <c r="F60" s="464" t="s">
        <v>697</v>
      </c>
      <c r="G60" s="464" t="s">
        <v>697</v>
      </c>
    </row>
    <row r="61" spans="6:7">
      <c r="F61" s="464" t="s">
        <v>701</v>
      </c>
      <c r="G61" s="464" t="s">
        <v>752</v>
      </c>
    </row>
    <row r="62" spans="6:7">
      <c r="G62" s="464" t="s">
        <v>753</v>
      </c>
    </row>
    <row r="63" spans="6:7">
      <c r="G63" s="464" t="s">
        <v>760</v>
      </c>
    </row>
    <row r="64" spans="6:7">
      <c r="G64" s="464" t="s">
        <v>761</v>
      </c>
    </row>
    <row r="65" spans="1:7">
      <c r="F65" s="464" t="s">
        <v>698</v>
      </c>
      <c r="G65" s="464" t="s">
        <v>732</v>
      </c>
    </row>
    <row r="66" spans="1:7">
      <c r="G66" s="464" t="s">
        <v>735</v>
      </c>
    </row>
    <row r="67" spans="1:7">
      <c r="G67" s="464" t="s">
        <v>736</v>
      </c>
    </row>
    <row r="68" spans="1:7">
      <c r="F68" s="464" t="s">
        <v>700</v>
      </c>
      <c r="G68" s="464" t="s">
        <v>749</v>
      </c>
    </row>
    <row r="69" spans="1:7">
      <c r="G69" s="464" t="s">
        <v>750</v>
      </c>
    </row>
    <row r="70" spans="1:7">
      <c r="F70" s="464" t="s">
        <v>699</v>
      </c>
      <c r="G70" s="464" t="s">
        <v>747</v>
      </c>
    </row>
    <row r="71" spans="1:7">
      <c r="G71" s="464" t="s">
        <v>748</v>
      </c>
    </row>
    <row r="72" spans="1:7">
      <c r="F72" s="464" t="s">
        <v>757</v>
      </c>
      <c r="G72" s="464" t="s">
        <v>757</v>
      </c>
    </row>
    <row r="74" spans="1:7">
      <c r="A74" s="465" t="s">
        <v>756</v>
      </c>
    </row>
  </sheetData>
  <phoneticPr fontId="86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3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2.7109375" style="464" customWidth="1"/>
    <col min="7" max="16384" width="9.140625" style="464"/>
  </cols>
  <sheetData>
    <row r="1" spans="1:2">
      <c r="A1" s="465" t="s">
        <v>333</v>
      </c>
    </row>
    <row r="3" spans="1:2" ht="15" customHeight="1">
      <c r="A3" s="470" t="s">
        <v>284</v>
      </c>
      <c r="B3" s="471" t="s">
        <v>285</v>
      </c>
    </row>
    <row r="4" spans="1:2" ht="15" customHeight="1">
      <c r="A4" s="467">
        <v>0.77885611398454702</v>
      </c>
      <c r="B4" s="468" t="s">
        <v>693</v>
      </c>
    </row>
    <row r="5" spans="1:2" ht="15" customHeight="1">
      <c r="A5" s="467">
        <v>0.10580755851844402</v>
      </c>
      <c r="B5" s="468" t="s">
        <v>694</v>
      </c>
    </row>
    <row r="6" spans="1:2" ht="15" customHeight="1">
      <c r="A6" s="467">
        <v>5.4348518598909649E-2</v>
      </c>
      <c r="B6" s="468" t="s">
        <v>695</v>
      </c>
    </row>
    <row r="7" spans="1:2" ht="15" customHeight="1">
      <c r="A7" s="467">
        <v>3.9418421838128097E-2</v>
      </c>
      <c r="B7" s="468" t="s">
        <v>696</v>
      </c>
    </row>
    <row r="8" spans="1:2" ht="15" customHeight="1">
      <c r="A8" s="467">
        <v>1.0650719908748017E-2</v>
      </c>
      <c r="B8" s="468" t="s">
        <v>697</v>
      </c>
    </row>
    <row r="9" spans="1:2" ht="15" customHeight="1">
      <c r="A9" s="467">
        <v>8.9317820533438286E-3</v>
      </c>
      <c r="B9" s="468" t="s">
        <v>698</v>
      </c>
    </row>
    <row r="10" spans="1:2" ht="15" customHeight="1">
      <c r="A10" s="467">
        <v>1.3313630260553889E-3</v>
      </c>
      <c r="B10" s="468" t="s">
        <v>699</v>
      </c>
    </row>
    <row r="11" spans="1:2" ht="15" customHeight="1">
      <c r="A11" s="467">
        <v>4.1748900066545597E-4</v>
      </c>
      <c r="B11" s="468" t="s">
        <v>700</v>
      </c>
    </row>
    <row r="12" spans="1:2" ht="15" customHeight="1">
      <c r="A12" s="467">
        <v>1.7223844268702109E-4</v>
      </c>
      <c r="B12" s="468" t="s">
        <v>701</v>
      </c>
    </row>
    <row r="13" spans="1:2" ht="15" customHeight="1">
      <c r="A13" s="467">
        <v>3.3520631800519187E-5</v>
      </c>
      <c r="B13" s="468" t="s">
        <v>702</v>
      </c>
    </row>
    <row r="14" spans="1:2" ht="15" customHeight="1">
      <c r="A14" s="467">
        <v>3.2279781910539937E-5</v>
      </c>
      <c r="B14" s="468" t="s">
        <v>703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693</v>
      </c>
      <c r="G38" s="464" t="s">
        <v>704</v>
      </c>
    </row>
    <row r="39" spans="6:7">
      <c r="G39" s="464" t="s">
        <v>705</v>
      </c>
    </row>
    <row r="40" spans="6:7">
      <c r="G40" s="464" t="s">
        <v>706</v>
      </c>
    </row>
    <row r="41" spans="6:7">
      <c r="G41" s="464" t="s">
        <v>707</v>
      </c>
    </row>
    <row r="42" spans="6:7">
      <c r="G42" s="464" t="s">
        <v>708</v>
      </c>
    </row>
    <row r="43" spans="6:7">
      <c r="G43" s="464" t="s">
        <v>709</v>
      </c>
    </row>
    <row r="44" spans="6:7">
      <c r="G44" s="464" t="s">
        <v>710</v>
      </c>
    </row>
    <row r="45" spans="6:7">
      <c r="G45" s="464" t="s">
        <v>711</v>
      </c>
    </row>
    <row r="46" spans="6:7">
      <c r="G46" s="464" t="s">
        <v>712</v>
      </c>
    </row>
    <row r="47" spans="6:7">
      <c r="G47" s="464" t="s">
        <v>713</v>
      </c>
    </row>
    <row r="48" spans="6:7">
      <c r="F48" s="464" t="s">
        <v>694</v>
      </c>
      <c r="G48" s="464" t="s">
        <v>714</v>
      </c>
    </row>
    <row r="49" spans="6:7">
      <c r="G49" s="464" t="s">
        <v>715</v>
      </c>
    </row>
    <row r="50" spans="6:7">
      <c r="G50" s="464" t="s">
        <v>716</v>
      </c>
    </row>
    <row r="51" spans="6:7">
      <c r="G51" s="464" t="s">
        <v>717</v>
      </c>
    </row>
    <row r="52" spans="6:7">
      <c r="G52" s="464" t="s">
        <v>718</v>
      </c>
    </row>
    <row r="53" spans="6:7">
      <c r="G53" s="464" t="s">
        <v>719</v>
      </c>
    </row>
    <row r="54" spans="6:7">
      <c r="F54" s="464" t="s">
        <v>695</v>
      </c>
      <c r="G54" s="464" t="s">
        <v>720</v>
      </c>
    </row>
    <row r="55" spans="6:7">
      <c r="G55" s="464" t="s">
        <v>721</v>
      </c>
    </row>
    <row r="56" spans="6:7">
      <c r="F56" s="464" t="s">
        <v>696</v>
      </c>
      <c r="G56" s="464" t="s">
        <v>722</v>
      </c>
    </row>
    <row r="57" spans="6:7">
      <c r="G57" s="464" t="s">
        <v>723</v>
      </c>
    </row>
    <row r="58" spans="6:7">
      <c r="G58" s="464" t="s">
        <v>724</v>
      </c>
    </row>
    <row r="59" spans="6:7">
      <c r="G59" s="464" t="s">
        <v>725</v>
      </c>
    </row>
    <row r="60" spans="6:7">
      <c r="G60" s="464" t="s">
        <v>726</v>
      </c>
    </row>
    <row r="61" spans="6:7">
      <c r="G61" s="464" t="s">
        <v>727</v>
      </c>
    </row>
    <row r="62" spans="6:7">
      <c r="G62" s="464" t="s">
        <v>728</v>
      </c>
    </row>
    <row r="63" spans="6:7">
      <c r="G63" s="464" t="s">
        <v>729</v>
      </c>
    </row>
    <row r="64" spans="6:7">
      <c r="G64" s="464" t="s">
        <v>730</v>
      </c>
    </row>
    <row r="65" spans="6:7">
      <c r="G65" s="464" t="s">
        <v>731</v>
      </c>
    </row>
    <row r="66" spans="6:7">
      <c r="F66" s="464" t="s">
        <v>697</v>
      </c>
      <c r="G66" s="464" t="s">
        <v>697</v>
      </c>
    </row>
    <row r="67" spans="6:7">
      <c r="F67" s="464" t="s">
        <v>698</v>
      </c>
      <c r="G67" s="464" t="s">
        <v>732</v>
      </c>
    </row>
    <row r="68" spans="6:7">
      <c r="G68" s="464" t="s">
        <v>733</v>
      </c>
    </row>
    <row r="69" spans="6:7">
      <c r="G69" s="464" t="s">
        <v>734</v>
      </c>
    </row>
    <row r="70" spans="6:7">
      <c r="G70" s="464" t="s">
        <v>735</v>
      </c>
    </row>
    <row r="71" spans="6:7">
      <c r="G71" s="464" t="s">
        <v>736</v>
      </c>
    </row>
    <row r="72" spans="6:7">
      <c r="F72" s="464" t="s">
        <v>699</v>
      </c>
      <c r="G72" s="464" t="s">
        <v>737</v>
      </c>
    </row>
    <row r="73" spans="6:7">
      <c r="G73" s="464" t="s">
        <v>738</v>
      </c>
    </row>
    <row r="74" spans="6:7">
      <c r="G74" s="464" t="s">
        <v>739</v>
      </c>
    </row>
    <row r="75" spans="6:7">
      <c r="G75" s="464" t="s">
        <v>740</v>
      </c>
    </row>
    <row r="76" spans="6:7">
      <c r="G76" s="464" t="s">
        <v>741</v>
      </c>
    </row>
    <row r="77" spans="6:7">
      <c r="G77" s="464" t="s">
        <v>742</v>
      </c>
    </row>
    <row r="78" spans="6:7">
      <c r="G78" s="464" t="s">
        <v>743</v>
      </c>
    </row>
    <row r="79" spans="6:7">
      <c r="G79" s="464" t="s">
        <v>744</v>
      </c>
    </row>
    <row r="80" spans="6:7">
      <c r="G80" s="464" t="s">
        <v>745</v>
      </c>
    </row>
    <row r="81" spans="1:7">
      <c r="G81" s="464" t="s">
        <v>746</v>
      </c>
    </row>
    <row r="82" spans="1:7">
      <c r="G82" s="464" t="s">
        <v>747</v>
      </c>
    </row>
    <row r="83" spans="1:7">
      <c r="G83" s="464" t="s">
        <v>748</v>
      </c>
    </row>
    <row r="84" spans="1:7">
      <c r="F84" s="464" t="s">
        <v>700</v>
      </c>
      <c r="G84" s="464" t="s">
        <v>749</v>
      </c>
    </row>
    <row r="85" spans="1:7">
      <c r="G85" s="464" t="s">
        <v>750</v>
      </c>
    </row>
    <row r="86" spans="1:7">
      <c r="F86" s="464" t="s">
        <v>701</v>
      </c>
      <c r="G86" s="464" t="s">
        <v>751</v>
      </c>
    </row>
    <row r="87" spans="1:7">
      <c r="G87" s="464" t="s">
        <v>752</v>
      </c>
    </row>
    <row r="88" spans="1:7">
      <c r="G88" s="464" t="s">
        <v>753</v>
      </c>
    </row>
    <row r="89" spans="1:7">
      <c r="F89" s="464" t="s">
        <v>702</v>
      </c>
      <c r="G89" s="464" t="s">
        <v>754</v>
      </c>
    </row>
    <row r="90" spans="1:7">
      <c r="G90" s="464" t="s">
        <v>755</v>
      </c>
    </row>
    <row r="91" spans="1:7">
      <c r="F91" s="464" t="s">
        <v>703</v>
      </c>
      <c r="G91" s="464" t="s">
        <v>703</v>
      </c>
    </row>
    <row r="93" spans="1:7">
      <c r="A93" s="465" t="s">
        <v>756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338</v>
      </c>
      <c r="C4" s="458" t="s">
        <v>339</v>
      </c>
      <c r="D4" s="458" t="s">
        <v>340</v>
      </c>
    </row>
    <row r="5" spans="1:4">
      <c r="A5">
        <v>2</v>
      </c>
      <c r="B5" s="457" t="s">
        <v>341</v>
      </c>
      <c r="C5" s="458" t="s">
        <v>342</v>
      </c>
      <c r="D5" s="458" t="s">
        <v>340</v>
      </c>
    </row>
    <row r="6" spans="1:4">
      <c r="A6">
        <v>3</v>
      </c>
      <c r="B6" s="457" t="s">
        <v>343</v>
      </c>
      <c r="C6" s="458" t="s">
        <v>344</v>
      </c>
      <c r="D6" s="458" t="s">
        <v>345</v>
      </c>
    </row>
    <row r="7" spans="1:4">
      <c r="A7">
        <v>4</v>
      </c>
      <c r="B7" s="457" t="s">
        <v>346</v>
      </c>
      <c r="C7" s="458" t="s">
        <v>347</v>
      </c>
      <c r="D7" s="458" t="s">
        <v>348</v>
      </c>
    </row>
    <row r="8" spans="1:4">
      <c r="A8">
        <v>5</v>
      </c>
      <c r="B8" s="457" t="s">
        <v>349</v>
      </c>
      <c r="C8" s="458" t="s">
        <v>350</v>
      </c>
      <c r="D8" s="458" t="s">
        <v>351</v>
      </c>
    </row>
    <row r="9" spans="1:4">
      <c r="A9">
        <v>6</v>
      </c>
      <c r="B9" s="457" t="s">
        <v>352</v>
      </c>
      <c r="C9" s="458" t="s">
        <v>353</v>
      </c>
      <c r="D9" s="458" t="s">
        <v>340</v>
      </c>
    </row>
    <row r="10" spans="1:4">
      <c r="A10">
        <v>7</v>
      </c>
      <c r="B10" s="457" t="s">
        <v>354</v>
      </c>
      <c r="C10" s="458" t="s">
        <v>355</v>
      </c>
      <c r="D10" s="458" t="s">
        <v>356</v>
      </c>
    </row>
    <row r="11" spans="1:4">
      <c r="A11">
        <v>8</v>
      </c>
      <c r="B11" s="457" t="s">
        <v>357</v>
      </c>
      <c r="C11" s="458" t="s">
        <v>358</v>
      </c>
      <c r="D11" s="458" t="s">
        <v>340</v>
      </c>
    </row>
    <row r="12" spans="1:4">
      <c r="A12">
        <v>9</v>
      </c>
      <c r="B12" s="457" t="s">
        <v>359</v>
      </c>
      <c r="C12" s="458" t="s">
        <v>360</v>
      </c>
      <c r="D12" s="458" t="s">
        <v>348</v>
      </c>
    </row>
    <row r="13" spans="1:4">
      <c r="A13">
        <v>10</v>
      </c>
      <c r="B13" s="457" t="s">
        <v>361</v>
      </c>
      <c r="C13" s="458" t="s">
        <v>362</v>
      </c>
      <c r="D13" s="458" t="s">
        <v>363</v>
      </c>
    </row>
    <row r="14" spans="1:4">
      <c r="A14">
        <v>11</v>
      </c>
      <c r="B14" s="457" t="s">
        <v>364</v>
      </c>
      <c r="C14" s="458" t="s">
        <v>365</v>
      </c>
      <c r="D14" s="458" t="s">
        <v>340</v>
      </c>
    </row>
    <row r="15" spans="1:4">
      <c r="A15">
        <v>12</v>
      </c>
      <c r="B15" s="457" t="s">
        <v>366</v>
      </c>
      <c r="C15" s="458" t="s">
        <v>367</v>
      </c>
      <c r="D15" s="458" t="s">
        <v>368</v>
      </c>
    </row>
    <row r="16" spans="1:4">
      <c r="A16">
        <v>13</v>
      </c>
      <c r="B16" s="457" t="s">
        <v>369</v>
      </c>
      <c r="C16" s="458" t="s">
        <v>370</v>
      </c>
      <c r="D16" s="458" t="s">
        <v>348</v>
      </c>
    </row>
    <row r="17" spans="1:4">
      <c r="A17">
        <v>14</v>
      </c>
      <c r="B17" s="457" t="s">
        <v>371</v>
      </c>
      <c r="C17" s="458" t="s">
        <v>372</v>
      </c>
      <c r="D17" s="458" t="s">
        <v>340</v>
      </c>
    </row>
    <row r="18" spans="1:4">
      <c r="A18">
        <v>15</v>
      </c>
      <c r="B18" s="457" t="s">
        <v>373</v>
      </c>
      <c r="C18" s="458" t="s">
        <v>374</v>
      </c>
      <c r="D18" s="458" t="s">
        <v>368</v>
      </c>
    </row>
    <row r="19" spans="1:4">
      <c r="A19">
        <v>16</v>
      </c>
      <c r="B19" s="457" t="s">
        <v>375</v>
      </c>
      <c r="C19" s="458" t="s">
        <v>376</v>
      </c>
      <c r="D19" s="458" t="s">
        <v>351</v>
      </c>
    </row>
    <row r="20" spans="1:4">
      <c r="A20">
        <v>17</v>
      </c>
      <c r="B20" s="457" t="s">
        <v>377</v>
      </c>
      <c r="C20" s="458" t="s">
        <v>378</v>
      </c>
      <c r="D20" s="458" t="s">
        <v>348</v>
      </c>
    </row>
    <row r="21" spans="1:4">
      <c r="A21">
        <v>18</v>
      </c>
      <c r="B21" s="457" t="s">
        <v>379</v>
      </c>
      <c r="C21" s="458" t="s">
        <v>380</v>
      </c>
      <c r="D21" s="458" t="s">
        <v>348</v>
      </c>
    </row>
    <row r="22" spans="1:4">
      <c r="A22">
        <v>19</v>
      </c>
      <c r="B22" s="457" t="s">
        <v>381</v>
      </c>
      <c r="C22" s="458" t="s">
        <v>382</v>
      </c>
      <c r="D22" s="458" t="s">
        <v>356</v>
      </c>
    </row>
    <row r="23" spans="1:4">
      <c r="A23">
        <v>20</v>
      </c>
      <c r="B23" s="457" t="s">
        <v>383</v>
      </c>
      <c r="C23" s="458" t="s">
        <v>384</v>
      </c>
      <c r="D23" s="458" t="s">
        <v>340</v>
      </c>
    </row>
    <row r="24" spans="1:4">
      <c r="A24">
        <v>21</v>
      </c>
      <c r="B24" s="457" t="s">
        <v>385</v>
      </c>
      <c r="C24" s="458" t="s">
        <v>386</v>
      </c>
      <c r="D24" s="458" t="s">
        <v>345</v>
      </c>
    </row>
    <row r="25" spans="1:4">
      <c r="A25">
        <v>22</v>
      </c>
      <c r="B25" s="457" t="s">
        <v>387</v>
      </c>
      <c r="C25" s="458" t="s">
        <v>388</v>
      </c>
      <c r="D25" s="458" t="s">
        <v>356</v>
      </c>
    </row>
    <row r="26" spans="1:4">
      <c r="A26">
        <v>23</v>
      </c>
      <c r="B26" s="457" t="s">
        <v>389</v>
      </c>
      <c r="C26" s="458" t="s">
        <v>390</v>
      </c>
      <c r="D26" s="458" t="s">
        <v>340</v>
      </c>
    </row>
    <row r="27" spans="1:4">
      <c r="A27">
        <v>24</v>
      </c>
      <c r="B27" s="457" t="s">
        <v>391</v>
      </c>
      <c r="C27" s="458" t="s">
        <v>392</v>
      </c>
      <c r="D27" s="458" t="s">
        <v>351</v>
      </c>
    </row>
    <row r="28" spans="1:4">
      <c r="A28">
        <v>25</v>
      </c>
      <c r="B28" s="457" t="s">
        <v>393</v>
      </c>
      <c r="C28" s="458" t="s">
        <v>394</v>
      </c>
      <c r="D28" s="458" t="s">
        <v>351</v>
      </c>
    </row>
    <row r="29" spans="1:4">
      <c r="A29">
        <v>26</v>
      </c>
      <c r="B29" s="457" t="s">
        <v>395</v>
      </c>
      <c r="C29" s="458" t="s">
        <v>396</v>
      </c>
      <c r="D29" s="458" t="s">
        <v>397</v>
      </c>
    </row>
    <row r="30" spans="1:4">
      <c r="A30">
        <v>27</v>
      </c>
      <c r="B30" s="457" t="s">
        <v>398</v>
      </c>
      <c r="C30" s="458" t="s">
        <v>399</v>
      </c>
      <c r="D30" s="458" t="s">
        <v>340</v>
      </c>
    </row>
    <row r="31" spans="1:4">
      <c r="A31">
        <v>28</v>
      </c>
      <c r="B31" s="457" t="s">
        <v>400</v>
      </c>
      <c r="C31" s="458" t="s">
        <v>401</v>
      </c>
      <c r="D31" s="458" t="s">
        <v>340</v>
      </c>
    </row>
    <row r="32" spans="1:4">
      <c r="A32">
        <v>29</v>
      </c>
      <c r="B32" s="457" t="s">
        <v>402</v>
      </c>
      <c r="C32" s="458" t="s">
        <v>403</v>
      </c>
      <c r="D32" s="458" t="s">
        <v>340</v>
      </c>
    </row>
    <row r="33" spans="1:4">
      <c r="A33">
        <v>30</v>
      </c>
      <c r="B33" s="457" t="s">
        <v>404</v>
      </c>
      <c r="C33" s="458" t="s">
        <v>405</v>
      </c>
      <c r="D33" s="458" t="s">
        <v>351</v>
      </c>
    </row>
    <row r="34" spans="1:4">
      <c r="A34">
        <v>31</v>
      </c>
      <c r="B34" s="457" t="s">
        <v>406</v>
      </c>
      <c r="C34" s="458" t="s">
        <v>407</v>
      </c>
      <c r="D34" s="458" t="s">
        <v>340</v>
      </c>
    </row>
    <row r="35" spans="1:4">
      <c r="A35">
        <v>32</v>
      </c>
      <c r="B35" s="457" t="s">
        <v>408</v>
      </c>
      <c r="C35" s="458" t="s">
        <v>409</v>
      </c>
      <c r="D35" s="458" t="s">
        <v>340</v>
      </c>
    </row>
    <row r="36" spans="1:4">
      <c r="A36">
        <v>33</v>
      </c>
      <c r="B36" s="457" t="s">
        <v>410</v>
      </c>
      <c r="C36" s="458" t="s">
        <v>411</v>
      </c>
      <c r="D36" s="458" t="s">
        <v>368</v>
      </c>
    </row>
    <row r="37" spans="1:4">
      <c r="A37">
        <v>34</v>
      </c>
      <c r="B37" s="457" t="s">
        <v>412</v>
      </c>
      <c r="C37" s="458" t="s">
        <v>413</v>
      </c>
      <c r="D37" s="458" t="s">
        <v>340</v>
      </c>
    </row>
    <row r="38" spans="1:4">
      <c r="A38">
        <v>35</v>
      </c>
      <c r="B38" s="457" t="s">
        <v>414</v>
      </c>
      <c r="C38" s="458" t="s">
        <v>415</v>
      </c>
      <c r="D38" s="458" t="s">
        <v>340</v>
      </c>
    </row>
    <row r="39" spans="1:4">
      <c r="A39">
        <v>36</v>
      </c>
      <c r="B39" s="457" t="s">
        <v>416</v>
      </c>
      <c r="C39" s="458" t="s">
        <v>417</v>
      </c>
      <c r="D39" s="458" t="s">
        <v>293</v>
      </c>
    </row>
    <row r="40" spans="1:4">
      <c r="A40">
        <v>37</v>
      </c>
      <c r="B40" s="457" t="s">
        <v>418</v>
      </c>
      <c r="C40" s="458" t="s">
        <v>419</v>
      </c>
      <c r="D40" s="458" t="s">
        <v>340</v>
      </c>
    </row>
    <row r="41" spans="1:4">
      <c r="A41">
        <v>38</v>
      </c>
      <c r="B41" s="457" t="s">
        <v>420</v>
      </c>
      <c r="C41" s="458" t="s">
        <v>421</v>
      </c>
      <c r="D41" s="458" t="s">
        <v>340</v>
      </c>
    </row>
    <row r="42" spans="1:4">
      <c r="A42">
        <v>39</v>
      </c>
      <c r="B42" s="457" t="s">
        <v>422</v>
      </c>
      <c r="C42" s="458" t="s">
        <v>423</v>
      </c>
      <c r="D42" s="458" t="s">
        <v>356</v>
      </c>
    </row>
    <row r="43" spans="1:4">
      <c r="A43">
        <v>40</v>
      </c>
      <c r="B43" s="457" t="s">
        <v>424</v>
      </c>
      <c r="C43" s="458" t="s">
        <v>425</v>
      </c>
      <c r="D43" s="458" t="s">
        <v>340</v>
      </c>
    </row>
    <row r="44" spans="1:4">
      <c r="A44">
        <v>41</v>
      </c>
      <c r="B44" s="457" t="s">
        <v>426</v>
      </c>
      <c r="C44" s="458" t="s">
        <v>427</v>
      </c>
      <c r="D44" s="458" t="s">
        <v>340</v>
      </c>
    </row>
    <row r="45" spans="1:4">
      <c r="A45">
        <v>42</v>
      </c>
      <c r="B45" s="457" t="s">
        <v>428</v>
      </c>
      <c r="C45" s="458" t="s">
        <v>429</v>
      </c>
      <c r="D45" s="458" t="s">
        <v>348</v>
      </c>
    </row>
    <row r="46" spans="1:4">
      <c r="A46">
        <v>43</v>
      </c>
      <c r="B46" s="457" t="s">
        <v>430</v>
      </c>
      <c r="C46" s="458" t="s">
        <v>431</v>
      </c>
      <c r="D46" s="458" t="s">
        <v>340</v>
      </c>
    </row>
    <row r="47" spans="1:4">
      <c r="A47">
        <v>44</v>
      </c>
      <c r="B47" s="457" t="s">
        <v>432</v>
      </c>
      <c r="C47" s="458" t="s">
        <v>433</v>
      </c>
      <c r="D47" s="458" t="s">
        <v>340</v>
      </c>
    </row>
    <row r="48" spans="1:4">
      <c r="A48">
        <v>45</v>
      </c>
      <c r="B48" s="457" t="s">
        <v>434</v>
      </c>
      <c r="C48" s="458" t="s">
        <v>435</v>
      </c>
      <c r="D48" s="458" t="s">
        <v>345</v>
      </c>
    </row>
    <row r="49" spans="1:4">
      <c r="A49">
        <v>46</v>
      </c>
      <c r="B49" s="457" t="s">
        <v>436</v>
      </c>
      <c r="C49" s="458" t="s">
        <v>437</v>
      </c>
      <c r="D49" s="458" t="s">
        <v>293</v>
      </c>
    </row>
    <row r="50" spans="1:4">
      <c r="A50">
        <v>47</v>
      </c>
      <c r="B50" s="457" t="s">
        <v>438</v>
      </c>
      <c r="C50" s="458" t="s">
        <v>439</v>
      </c>
      <c r="D50" s="458" t="s">
        <v>363</v>
      </c>
    </row>
    <row r="51" spans="1:4">
      <c r="A51">
        <v>48</v>
      </c>
      <c r="B51" s="457" t="s">
        <v>440</v>
      </c>
      <c r="C51" s="458" t="s">
        <v>441</v>
      </c>
      <c r="D51" s="458" t="s">
        <v>348</v>
      </c>
    </row>
    <row r="52" spans="1:4">
      <c r="A52">
        <v>49</v>
      </c>
      <c r="B52" s="457" t="s">
        <v>442</v>
      </c>
      <c r="C52" s="458" t="s">
        <v>443</v>
      </c>
      <c r="D52" s="458" t="s">
        <v>340</v>
      </c>
    </row>
    <row r="53" spans="1:4">
      <c r="A53">
        <v>50</v>
      </c>
      <c r="B53" s="457" t="s">
        <v>444</v>
      </c>
      <c r="C53" s="458" t="s">
        <v>445</v>
      </c>
      <c r="D53" s="458" t="s">
        <v>340</v>
      </c>
    </row>
    <row r="54" spans="1:4">
      <c r="A54">
        <v>51</v>
      </c>
      <c r="B54" s="457" t="s">
        <v>446</v>
      </c>
      <c r="C54" s="458" t="s">
        <v>447</v>
      </c>
      <c r="D54" s="458" t="s">
        <v>363</v>
      </c>
    </row>
    <row r="55" spans="1:4">
      <c r="A55">
        <v>52</v>
      </c>
      <c r="B55" s="457" t="s">
        <v>448</v>
      </c>
      <c r="C55" s="458" t="s">
        <v>449</v>
      </c>
      <c r="D55" s="458" t="s">
        <v>340</v>
      </c>
    </row>
    <row r="56" spans="1:4">
      <c r="A56">
        <v>53</v>
      </c>
      <c r="B56" s="457" t="s">
        <v>450</v>
      </c>
      <c r="C56" s="458" t="s">
        <v>451</v>
      </c>
      <c r="D56" s="458" t="s">
        <v>340</v>
      </c>
    </row>
    <row r="57" spans="1:4">
      <c r="A57">
        <v>54</v>
      </c>
      <c r="B57" s="457" t="s">
        <v>452</v>
      </c>
      <c r="C57" s="458" t="s">
        <v>453</v>
      </c>
      <c r="D57" s="458" t="s">
        <v>340</v>
      </c>
    </row>
    <row r="58" spans="1:4">
      <c r="A58">
        <v>55</v>
      </c>
      <c r="B58" s="457" t="s">
        <v>454</v>
      </c>
      <c r="C58" s="458" t="s">
        <v>455</v>
      </c>
      <c r="D58" s="458" t="s">
        <v>363</v>
      </c>
    </row>
    <row r="59" spans="1:4">
      <c r="A59">
        <v>56</v>
      </c>
      <c r="B59" s="457" t="s">
        <v>456</v>
      </c>
      <c r="C59" s="458" t="s">
        <v>457</v>
      </c>
      <c r="D59" s="458" t="s">
        <v>340</v>
      </c>
    </row>
    <row r="60" spans="1:4">
      <c r="A60">
        <v>57</v>
      </c>
      <c r="B60" s="457" t="s">
        <v>458</v>
      </c>
      <c r="C60" s="458" t="s">
        <v>459</v>
      </c>
      <c r="D60" s="458" t="s">
        <v>340</v>
      </c>
    </row>
    <row r="61" spans="1:4">
      <c r="A61">
        <v>58</v>
      </c>
      <c r="B61" s="457" t="s">
        <v>460</v>
      </c>
      <c r="C61" s="458" t="s">
        <v>461</v>
      </c>
      <c r="D61" s="458" t="s">
        <v>340</v>
      </c>
    </row>
    <row r="62" spans="1:4">
      <c r="A62">
        <v>59</v>
      </c>
      <c r="B62" s="457" t="s">
        <v>462</v>
      </c>
      <c r="C62" s="458" t="s">
        <v>463</v>
      </c>
      <c r="D62" s="458" t="s">
        <v>340</v>
      </c>
    </row>
    <row r="63" spans="1:4">
      <c r="A63">
        <v>60</v>
      </c>
      <c r="B63" s="457" t="s">
        <v>464</v>
      </c>
      <c r="C63" s="458" t="s">
        <v>465</v>
      </c>
      <c r="D63" s="458" t="s">
        <v>340</v>
      </c>
    </row>
    <row r="64" spans="1:4">
      <c r="A64">
        <v>61</v>
      </c>
      <c r="B64" s="457" t="s">
        <v>466</v>
      </c>
      <c r="C64" s="458" t="s">
        <v>467</v>
      </c>
      <c r="D64" s="458" t="s">
        <v>340</v>
      </c>
    </row>
    <row r="65" spans="1:4">
      <c r="A65">
        <v>62</v>
      </c>
      <c r="B65" s="457" t="s">
        <v>468</v>
      </c>
      <c r="C65" s="458" t="s">
        <v>469</v>
      </c>
      <c r="D65" s="458" t="s">
        <v>340</v>
      </c>
    </row>
    <row r="66" spans="1:4">
      <c r="A66">
        <v>63</v>
      </c>
      <c r="B66" s="457" t="s">
        <v>470</v>
      </c>
      <c r="C66" s="458" t="s">
        <v>471</v>
      </c>
      <c r="D66" s="458" t="s">
        <v>340</v>
      </c>
    </row>
    <row r="67" spans="1:4">
      <c r="A67">
        <v>64</v>
      </c>
      <c r="B67" s="457" t="s">
        <v>472</v>
      </c>
      <c r="C67" s="458" t="s">
        <v>473</v>
      </c>
      <c r="D67" s="458" t="s">
        <v>340</v>
      </c>
    </row>
    <row r="68" spans="1:4">
      <c r="A68">
        <v>65</v>
      </c>
      <c r="B68" s="457" t="s">
        <v>474</v>
      </c>
      <c r="C68" s="458" t="s">
        <v>475</v>
      </c>
      <c r="D68" s="458" t="s">
        <v>356</v>
      </c>
    </row>
    <row r="69" spans="1:4">
      <c r="A69">
        <v>66</v>
      </c>
      <c r="B69" s="457" t="s">
        <v>476</v>
      </c>
      <c r="C69" s="458" t="s">
        <v>477</v>
      </c>
      <c r="D69" s="458" t="s">
        <v>340</v>
      </c>
    </row>
    <row r="70" spans="1:4">
      <c r="A70">
        <v>67</v>
      </c>
      <c r="B70" s="457" t="s">
        <v>478</v>
      </c>
      <c r="C70" s="458" t="s">
        <v>479</v>
      </c>
      <c r="D70" s="458" t="s">
        <v>340</v>
      </c>
    </row>
    <row r="71" spans="1:4">
      <c r="A71">
        <v>68</v>
      </c>
      <c r="B71" s="457" t="s">
        <v>480</v>
      </c>
      <c r="C71" s="458" t="s">
        <v>481</v>
      </c>
      <c r="D71" s="458" t="s">
        <v>340</v>
      </c>
    </row>
    <row r="72" spans="1:4">
      <c r="A72">
        <v>69</v>
      </c>
      <c r="B72" s="457" t="s">
        <v>482</v>
      </c>
      <c r="C72" s="458" t="s">
        <v>483</v>
      </c>
      <c r="D72" s="458" t="s">
        <v>356</v>
      </c>
    </row>
    <row r="73" spans="1:4">
      <c r="A73">
        <v>70</v>
      </c>
      <c r="B73" s="457" t="s">
        <v>484</v>
      </c>
      <c r="C73" s="458" t="s">
        <v>485</v>
      </c>
      <c r="D73" s="458" t="s">
        <v>340</v>
      </c>
    </row>
    <row r="74" spans="1:4">
      <c r="A74">
        <v>71</v>
      </c>
      <c r="B74" s="457" t="s">
        <v>486</v>
      </c>
      <c r="C74" s="458" t="s">
        <v>487</v>
      </c>
      <c r="D74" s="458" t="s">
        <v>340</v>
      </c>
    </row>
    <row r="75" spans="1:4">
      <c r="A75">
        <v>72</v>
      </c>
      <c r="B75" s="457" t="s">
        <v>488</v>
      </c>
      <c r="C75" s="458" t="s">
        <v>489</v>
      </c>
      <c r="D75" s="458" t="s">
        <v>348</v>
      </c>
    </row>
    <row r="76" spans="1:4">
      <c r="A76">
        <v>73</v>
      </c>
      <c r="B76" s="457" t="s">
        <v>490</v>
      </c>
      <c r="C76" s="458" t="s">
        <v>491</v>
      </c>
      <c r="D76" s="458" t="s">
        <v>340</v>
      </c>
    </row>
    <row r="77" spans="1:4">
      <c r="A77">
        <v>74</v>
      </c>
      <c r="B77" s="457" t="s">
        <v>492</v>
      </c>
      <c r="C77" s="458" t="s">
        <v>493</v>
      </c>
      <c r="D77" s="458" t="s">
        <v>340</v>
      </c>
    </row>
    <row r="78" spans="1:4">
      <c r="A78">
        <v>75</v>
      </c>
      <c r="B78" s="457" t="s">
        <v>494</v>
      </c>
      <c r="C78" s="458" t="s">
        <v>495</v>
      </c>
      <c r="D78" s="458" t="s">
        <v>345</v>
      </c>
    </row>
    <row r="79" spans="1:4">
      <c r="A79">
        <v>76</v>
      </c>
      <c r="B79" s="457" t="s">
        <v>496</v>
      </c>
      <c r="C79" s="458" t="s">
        <v>497</v>
      </c>
      <c r="D79" s="458" t="s">
        <v>340</v>
      </c>
    </row>
    <row r="80" spans="1:4">
      <c r="A80">
        <v>77</v>
      </c>
      <c r="B80" s="457" t="s">
        <v>498</v>
      </c>
      <c r="C80" s="458" t="s">
        <v>499</v>
      </c>
      <c r="D80" s="458" t="s">
        <v>368</v>
      </c>
    </row>
    <row r="81" spans="1:4">
      <c r="A81">
        <v>78</v>
      </c>
      <c r="B81" s="457" t="s">
        <v>500</v>
      </c>
      <c r="C81" s="458" t="s">
        <v>501</v>
      </c>
      <c r="D81" s="458" t="s">
        <v>340</v>
      </c>
    </row>
    <row r="82" spans="1:4">
      <c r="A82">
        <v>79</v>
      </c>
      <c r="B82" s="457" t="s">
        <v>502</v>
      </c>
      <c r="C82" s="458" t="s">
        <v>503</v>
      </c>
      <c r="D82" s="458" t="s">
        <v>340</v>
      </c>
    </row>
    <row r="83" spans="1:4">
      <c r="A83">
        <v>80</v>
      </c>
      <c r="B83" s="457" t="s">
        <v>504</v>
      </c>
      <c r="C83" s="458" t="s">
        <v>505</v>
      </c>
      <c r="D83" s="458" t="s">
        <v>340</v>
      </c>
    </row>
    <row r="84" spans="1:4">
      <c r="A84">
        <v>81</v>
      </c>
      <c r="B84" s="457" t="s">
        <v>506</v>
      </c>
      <c r="C84" s="458" t="s">
        <v>507</v>
      </c>
      <c r="D84" s="458" t="s">
        <v>351</v>
      </c>
    </row>
    <row r="85" spans="1:4">
      <c r="A85">
        <v>82</v>
      </c>
      <c r="B85" s="457" t="s">
        <v>508</v>
      </c>
      <c r="C85" s="458" t="s">
        <v>509</v>
      </c>
      <c r="D85" s="458" t="s">
        <v>340</v>
      </c>
    </row>
    <row r="86" spans="1:4">
      <c r="A86">
        <v>83</v>
      </c>
      <c r="B86" s="457" t="s">
        <v>510</v>
      </c>
      <c r="C86" s="458" t="s">
        <v>511</v>
      </c>
      <c r="D86" s="458" t="s">
        <v>340</v>
      </c>
    </row>
    <row r="87" spans="1:4">
      <c r="A87">
        <v>84</v>
      </c>
      <c r="B87" s="457" t="s">
        <v>512</v>
      </c>
      <c r="C87" s="458" t="s">
        <v>513</v>
      </c>
      <c r="D87" s="458" t="s">
        <v>340</v>
      </c>
    </row>
    <row r="88" spans="1:4">
      <c r="A88">
        <v>85</v>
      </c>
      <c r="B88" s="457" t="s">
        <v>514</v>
      </c>
      <c r="C88" s="458" t="s">
        <v>515</v>
      </c>
      <c r="D88" s="458" t="s">
        <v>345</v>
      </c>
    </row>
    <row r="89" spans="1:4">
      <c r="A89">
        <v>86</v>
      </c>
      <c r="B89" s="457" t="s">
        <v>516</v>
      </c>
      <c r="C89" s="458" t="s">
        <v>517</v>
      </c>
      <c r="D89" s="458" t="s">
        <v>345</v>
      </c>
    </row>
    <row r="90" spans="1:4">
      <c r="A90">
        <v>87</v>
      </c>
      <c r="B90" s="457" t="s">
        <v>518</v>
      </c>
      <c r="C90" s="458" t="s">
        <v>519</v>
      </c>
      <c r="D90" s="458" t="s">
        <v>340</v>
      </c>
    </row>
    <row r="91" spans="1:4">
      <c r="A91">
        <v>88</v>
      </c>
      <c r="B91" s="457" t="s">
        <v>520</v>
      </c>
      <c r="C91" s="458" t="s">
        <v>521</v>
      </c>
      <c r="D91" s="458" t="s">
        <v>340</v>
      </c>
    </row>
    <row r="92" spans="1:4">
      <c r="A92">
        <v>89</v>
      </c>
      <c r="B92" s="457" t="s">
        <v>522</v>
      </c>
      <c r="C92" s="458" t="s">
        <v>523</v>
      </c>
      <c r="D92" s="458" t="s">
        <v>340</v>
      </c>
    </row>
    <row r="93" spans="1:4">
      <c r="A93">
        <v>90</v>
      </c>
      <c r="B93" s="457" t="s">
        <v>524</v>
      </c>
      <c r="C93" s="458" t="s">
        <v>525</v>
      </c>
      <c r="D93" s="458" t="s">
        <v>340</v>
      </c>
    </row>
    <row r="94" spans="1:4">
      <c r="A94">
        <v>91</v>
      </c>
      <c r="B94" s="457" t="s">
        <v>526</v>
      </c>
      <c r="C94" s="458" t="s">
        <v>527</v>
      </c>
      <c r="D94" s="458" t="s">
        <v>340</v>
      </c>
    </row>
    <row r="95" spans="1:4">
      <c r="A95">
        <v>92</v>
      </c>
      <c r="B95" s="457" t="s">
        <v>528</v>
      </c>
      <c r="C95" s="458" t="s">
        <v>529</v>
      </c>
      <c r="D95" s="458" t="s">
        <v>340</v>
      </c>
    </row>
    <row r="96" spans="1:4">
      <c r="A96">
        <v>93</v>
      </c>
      <c r="B96" s="457" t="s">
        <v>530</v>
      </c>
      <c r="C96" s="458" t="s">
        <v>531</v>
      </c>
      <c r="D96" s="458" t="s">
        <v>340</v>
      </c>
    </row>
    <row r="97" spans="1:4">
      <c r="A97">
        <v>94</v>
      </c>
      <c r="B97" s="457" t="s">
        <v>532</v>
      </c>
      <c r="C97" s="458" t="s">
        <v>533</v>
      </c>
      <c r="D97" s="458" t="s">
        <v>345</v>
      </c>
    </row>
    <row r="98" spans="1:4">
      <c r="A98">
        <v>95</v>
      </c>
      <c r="B98" s="457" t="s">
        <v>534</v>
      </c>
      <c r="C98" s="458" t="s">
        <v>535</v>
      </c>
      <c r="D98" s="458" t="s">
        <v>340</v>
      </c>
    </row>
    <row r="99" spans="1:4">
      <c r="A99">
        <v>96</v>
      </c>
      <c r="B99" s="457" t="s">
        <v>536</v>
      </c>
      <c r="C99" s="458" t="s">
        <v>537</v>
      </c>
      <c r="D99" s="458" t="s">
        <v>340</v>
      </c>
    </row>
    <row r="100" spans="1:4">
      <c r="A100">
        <v>97</v>
      </c>
      <c r="B100" s="457" t="s">
        <v>538</v>
      </c>
      <c r="C100" s="458" t="s">
        <v>539</v>
      </c>
      <c r="D100" s="458" t="s">
        <v>397</v>
      </c>
    </row>
    <row r="101" spans="1:4">
      <c r="A101">
        <v>98</v>
      </c>
      <c r="B101" s="457" t="s">
        <v>540</v>
      </c>
      <c r="C101" s="458" t="s">
        <v>541</v>
      </c>
      <c r="D101" s="458" t="s">
        <v>340</v>
      </c>
    </row>
    <row r="102" spans="1:4">
      <c r="A102">
        <v>99</v>
      </c>
      <c r="B102" s="457" t="s">
        <v>542</v>
      </c>
      <c r="C102" s="458" t="s">
        <v>543</v>
      </c>
      <c r="D102" s="458" t="s">
        <v>340</v>
      </c>
    </row>
    <row r="103" spans="1:4">
      <c r="A103">
        <v>100</v>
      </c>
      <c r="B103" s="457" t="s">
        <v>544</v>
      </c>
      <c r="C103" s="458" t="s">
        <v>545</v>
      </c>
      <c r="D103" s="458" t="s">
        <v>340</v>
      </c>
    </row>
    <row r="104" spans="1:4">
      <c r="A104">
        <v>101</v>
      </c>
      <c r="B104" s="457" t="s">
        <v>546</v>
      </c>
      <c r="C104" s="458" t="s">
        <v>547</v>
      </c>
      <c r="D104" s="458" t="s">
        <v>340</v>
      </c>
    </row>
    <row r="105" spans="1:4">
      <c r="A105">
        <v>102</v>
      </c>
      <c r="B105" s="457" t="s">
        <v>548</v>
      </c>
      <c r="C105" s="458" t="s">
        <v>549</v>
      </c>
      <c r="D105" s="458" t="s">
        <v>340</v>
      </c>
    </row>
    <row r="106" spans="1:4">
      <c r="A106">
        <v>103</v>
      </c>
      <c r="B106" s="457" t="s">
        <v>550</v>
      </c>
      <c r="C106" s="458" t="s">
        <v>551</v>
      </c>
      <c r="D106" s="458" t="s">
        <v>340</v>
      </c>
    </row>
    <row r="107" spans="1:4">
      <c r="A107">
        <v>104</v>
      </c>
      <c r="B107" s="457" t="s">
        <v>552</v>
      </c>
      <c r="C107" s="458" t="s">
        <v>553</v>
      </c>
      <c r="D107" s="458" t="s">
        <v>340</v>
      </c>
    </row>
    <row r="108" spans="1:4">
      <c r="A108">
        <v>105</v>
      </c>
      <c r="B108" s="457" t="s">
        <v>554</v>
      </c>
      <c r="C108" s="458" t="s">
        <v>555</v>
      </c>
      <c r="D108" s="458" t="s">
        <v>340</v>
      </c>
    </row>
    <row r="109" spans="1:4">
      <c r="A109">
        <v>106</v>
      </c>
      <c r="B109" s="457" t="s">
        <v>556</v>
      </c>
      <c r="C109" s="458" t="s">
        <v>557</v>
      </c>
      <c r="D109" s="458" t="s">
        <v>356</v>
      </c>
    </row>
    <row r="110" spans="1:4">
      <c r="A110">
        <v>107</v>
      </c>
      <c r="B110" s="457" t="s">
        <v>558</v>
      </c>
      <c r="C110" s="458" t="s">
        <v>559</v>
      </c>
      <c r="D110" s="458" t="s">
        <v>340</v>
      </c>
    </row>
    <row r="111" spans="1:4">
      <c r="A111">
        <v>108</v>
      </c>
      <c r="B111" s="457" t="s">
        <v>560</v>
      </c>
      <c r="C111" s="458" t="s">
        <v>561</v>
      </c>
      <c r="D111" s="458" t="s">
        <v>340</v>
      </c>
    </row>
    <row r="112" spans="1:4">
      <c r="A112">
        <v>109</v>
      </c>
      <c r="B112" s="457" t="s">
        <v>562</v>
      </c>
      <c r="C112" s="458" t="s">
        <v>563</v>
      </c>
      <c r="D112" s="458" t="s">
        <v>340</v>
      </c>
    </row>
    <row r="113" spans="1:4">
      <c r="A113">
        <v>110</v>
      </c>
      <c r="B113" s="457" t="s">
        <v>564</v>
      </c>
      <c r="C113" s="458" t="s">
        <v>565</v>
      </c>
      <c r="D113" s="458" t="s">
        <v>340</v>
      </c>
    </row>
    <row r="114" spans="1:4">
      <c r="A114">
        <v>111</v>
      </c>
      <c r="B114" s="457" t="s">
        <v>566</v>
      </c>
      <c r="C114" s="458" t="s">
        <v>567</v>
      </c>
      <c r="D114" s="458" t="s">
        <v>397</v>
      </c>
    </row>
    <row r="115" spans="1:4">
      <c r="A115">
        <v>112</v>
      </c>
      <c r="B115" s="457" t="s">
        <v>568</v>
      </c>
      <c r="C115" s="458" t="s">
        <v>569</v>
      </c>
      <c r="D115" s="458" t="s">
        <v>340</v>
      </c>
    </row>
    <row r="116" spans="1:4">
      <c r="A116">
        <v>113</v>
      </c>
      <c r="B116" s="457" t="s">
        <v>570</v>
      </c>
      <c r="C116" s="458" t="s">
        <v>571</v>
      </c>
      <c r="D116" s="458" t="s">
        <v>340</v>
      </c>
    </row>
    <row r="117" spans="1:4">
      <c r="A117">
        <v>114</v>
      </c>
      <c r="B117" s="457" t="s">
        <v>572</v>
      </c>
      <c r="C117" s="458" t="s">
        <v>573</v>
      </c>
      <c r="D117" s="458" t="s">
        <v>340</v>
      </c>
    </row>
    <row r="118" spans="1:4">
      <c r="A118">
        <v>115</v>
      </c>
      <c r="B118" s="457" t="s">
        <v>574</v>
      </c>
      <c r="C118" s="458" t="s">
        <v>575</v>
      </c>
      <c r="D118" s="458" t="s">
        <v>340</v>
      </c>
    </row>
    <row r="119" spans="1:4">
      <c r="A119">
        <v>116</v>
      </c>
      <c r="B119" s="457" t="s">
        <v>576</v>
      </c>
      <c r="C119" s="458" t="s">
        <v>577</v>
      </c>
      <c r="D119" s="458" t="s">
        <v>345</v>
      </c>
    </row>
    <row r="120" spans="1:4">
      <c r="A120">
        <v>117</v>
      </c>
      <c r="B120" s="457" t="s">
        <v>578</v>
      </c>
      <c r="C120" s="458" t="s">
        <v>579</v>
      </c>
      <c r="D120" s="458" t="s">
        <v>340</v>
      </c>
    </row>
    <row r="121" spans="1:4">
      <c r="A121">
        <v>118</v>
      </c>
      <c r="B121" s="457" t="s">
        <v>580</v>
      </c>
      <c r="C121" s="458" t="s">
        <v>581</v>
      </c>
      <c r="D121" s="458" t="s">
        <v>348</v>
      </c>
    </row>
    <row r="122" spans="1:4">
      <c r="A122">
        <v>119</v>
      </c>
      <c r="B122" s="457" t="s">
        <v>582</v>
      </c>
      <c r="C122" s="458" t="s">
        <v>583</v>
      </c>
      <c r="D122" s="458" t="s">
        <v>340</v>
      </c>
    </row>
    <row r="123" spans="1:4">
      <c r="A123">
        <v>120</v>
      </c>
      <c r="B123" s="457" t="s">
        <v>584</v>
      </c>
      <c r="C123" s="458" t="s">
        <v>585</v>
      </c>
      <c r="D123" s="458" t="s">
        <v>340</v>
      </c>
    </row>
    <row r="124" spans="1:4">
      <c r="A124">
        <v>121</v>
      </c>
      <c r="B124" s="457" t="s">
        <v>586</v>
      </c>
      <c r="C124" s="458" t="s">
        <v>587</v>
      </c>
      <c r="D124" s="458" t="s">
        <v>340</v>
      </c>
    </row>
    <row r="125" spans="1:4">
      <c r="A125">
        <v>122</v>
      </c>
      <c r="B125" s="457" t="s">
        <v>588</v>
      </c>
      <c r="C125" s="458" t="s">
        <v>589</v>
      </c>
      <c r="D125" s="458" t="s">
        <v>340</v>
      </c>
    </row>
    <row r="126" spans="1:4">
      <c r="A126">
        <v>123</v>
      </c>
      <c r="B126" s="457" t="s">
        <v>590</v>
      </c>
      <c r="C126" s="458" t="s">
        <v>591</v>
      </c>
      <c r="D126" s="458" t="s">
        <v>340</v>
      </c>
    </row>
    <row r="127" spans="1:4">
      <c r="A127">
        <v>124</v>
      </c>
      <c r="B127" s="457" t="s">
        <v>592</v>
      </c>
      <c r="C127" s="458" t="s">
        <v>593</v>
      </c>
      <c r="D127" s="458" t="s">
        <v>340</v>
      </c>
    </row>
    <row r="128" spans="1:4">
      <c r="A128">
        <v>125</v>
      </c>
      <c r="B128" s="457" t="s">
        <v>594</v>
      </c>
      <c r="C128" s="458" t="s">
        <v>595</v>
      </c>
      <c r="D128" s="458" t="s">
        <v>340</v>
      </c>
    </row>
    <row r="129" spans="1:4">
      <c r="A129">
        <v>126</v>
      </c>
      <c r="B129" s="457" t="s">
        <v>596</v>
      </c>
      <c r="C129" s="458" t="s">
        <v>597</v>
      </c>
      <c r="D129" s="458" t="s">
        <v>340</v>
      </c>
    </row>
    <row r="130" spans="1:4">
      <c r="A130">
        <v>127</v>
      </c>
      <c r="B130" s="457" t="s">
        <v>598</v>
      </c>
      <c r="C130" s="458" t="s">
        <v>599</v>
      </c>
      <c r="D130" s="458" t="s">
        <v>340</v>
      </c>
    </row>
    <row r="131" spans="1:4">
      <c r="A131">
        <v>128</v>
      </c>
      <c r="B131" s="457" t="s">
        <v>600</v>
      </c>
      <c r="C131" s="458" t="s">
        <v>601</v>
      </c>
      <c r="D131" s="458" t="s">
        <v>340</v>
      </c>
    </row>
    <row r="132" spans="1:4">
      <c r="A132">
        <v>129</v>
      </c>
      <c r="B132" s="457" t="s">
        <v>602</v>
      </c>
      <c r="C132" s="458" t="s">
        <v>603</v>
      </c>
      <c r="D132" s="458" t="s">
        <v>340</v>
      </c>
    </row>
    <row r="133" spans="1:4">
      <c r="A133">
        <v>130</v>
      </c>
      <c r="B133" s="457" t="s">
        <v>604</v>
      </c>
      <c r="C133" s="458" t="s">
        <v>605</v>
      </c>
      <c r="D133" s="458" t="s">
        <v>340</v>
      </c>
    </row>
    <row r="134" spans="1:4">
      <c r="A134">
        <v>131</v>
      </c>
      <c r="B134" s="457" t="s">
        <v>606</v>
      </c>
      <c r="C134" s="458" t="s">
        <v>607</v>
      </c>
      <c r="D134" s="458" t="s">
        <v>340</v>
      </c>
    </row>
    <row r="135" spans="1:4">
      <c r="A135">
        <v>132</v>
      </c>
      <c r="B135" s="457" t="s">
        <v>608</v>
      </c>
      <c r="C135" s="458" t="s">
        <v>609</v>
      </c>
      <c r="D135" s="458" t="s">
        <v>340</v>
      </c>
    </row>
    <row r="136" spans="1:4">
      <c r="A136">
        <v>133</v>
      </c>
      <c r="B136" s="457" t="s">
        <v>610</v>
      </c>
      <c r="C136" s="458" t="s">
        <v>611</v>
      </c>
      <c r="D136" s="458" t="s">
        <v>340</v>
      </c>
    </row>
    <row r="137" spans="1:4">
      <c r="A137">
        <v>134</v>
      </c>
      <c r="B137" s="457" t="s">
        <v>612</v>
      </c>
      <c r="C137" s="458" t="s">
        <v>789</v>
      </c>
      <c r="D137" s="458" t="s">
        <v>340</v>
      </c>
    </row>
    <row r="138" spans="1:4">
      <c r="A138">
        <v>135</v>
      </c>
      <c r="B138" s="457" t="s">
        <v>613</v>
      </c>
      <c r="C138" s="458" t="s">
        <v>614</v>
      </c>
      <c r="D138" s="458" t="s">
        <v>340</v>
      </c>
    </row>
    <row r="139" spans="1:4">
      <c r="A139">
        <v>136</v>
      </c>
      <c r="B139" s="457" t="s">
        <v>615</v>
      </c>
      <c r="C139" s="458" t="s">
        <v>616</v>
      </c>
      <c r="D139" s="458" t="s">
        <v>340</v>
      </c>
    </row>
    <row r="140" spans="1:4">
      <c r="A140">
        <v>137</v>
      </c>
      <c r="B140" s="457" t="s">
        <v>617</v>
      </c>
      <c r="C140" s="458" t="s">
        <v>618</v>
      </c>
      <c r="D140" s="458" t="s">
        <v>340</v>
      </c>
    </row>
    <row r="141" spans="1:4">
      <c r="A141">
        <v>138</v>
      </c>
      <c r="B141" s="457" t="s">
        <v>619</v>
      </c>
      <c r="C141" s="458" t="s">
        <v>620</v>
      </c>
      <c r="D141" s="458" t="s">
        <v>340</v>
      </c>
    </row>
    <row r="142" spans="1:4">
      <c r="A142">
        <v>139</v>
      </c>
      <c r="B142" s="457" t="s">
        <v>621</v>
      </c>
      <c r="C142" s="458" t="s">
        <v>622</v>
      </c>
      <c r="D142" s="458" t="s">
        <v>340</v>
      </c>
    </row>
    <row r="143" spans="1:4">
      <c r="A143">
        <v>140</v>
      </c>
      <c r="B143" s="457" t="s">
        <v>623</v>
      </c>
      <c r="C143" s="458" t="s">
        <v>624</v>
      </c>
      <c r="D143" s="458" t="s">
        <v>340</v>
      </c>
    </row>
    <row r="144" spans="1:4">
      <c r="A144">
        <v>141</v>
      </c>
      <c r="B144" s="457" t="s">
        <v>625</v>
      </c>
      <c r="C144" s="458" t="s">
        <v>626</v>
      </c>
      <c r="D144" s="458" t="s">
        <v>340</v>
      </c>
    </row>
    <row r="145" spans="1:4">
      <c r="A145">
        <v>142</v>
      </c>
      <c r="B145" s="457" t="s">
        <v>627</v>
      </c>
      <c r="C145" s="458" t="s">
        <v>628</v>
      </c>
      <c r="D145" s="458" t="s">
        <v>340</v>
      </c>
    </row>
    <row r="146" spans="1:4">
      <c r="A146">
        <v>143</v>
      </c>
      <c r="B146" s="457" t="s">
        <v>629</v>
      </c>
      <c r="C146" s="458" t="s">
        <v>630</v>
      </c>
      <c r="D146" s="458" t="s">
        <v>345</v>
      </c>
    </row>
    <row r="147" spans="1:4">
      <c r="A147">
        <v>144</v>
      </c>
      <c r="B147" s="457" t="s">
        <v>631</v>
      </c>
      <c r="C147" s="458" t="s">
        <v>632</v>
      </c>
      <c r="D147" s="458" t="s">
        <v>340</v>
      </c>
    </row>
    <row r="148" spans="1:4">
      <c r="A148">
        <v>145</v>
      </c>
      <c r="B148" s="457" t="s">
        <v>633</v>
      </c>
      <c r="C148" s="458" t="s">
        <v>634</v>
      </c>
      <c r="D148" s="458" t="s">
        <v>340</v>
      </c>
    </row>
    <row r="149" spans="1:4">
      <c r="A149">
        <v>146</v>
      </c>
      <c r="B149" s="457" t="s">
        <v>635</v>
      </c>
      <c r="C149" s="458" t="s">
        <v>636</v>
      </c>
      <c r="D149" s="458" t="s">
        <v>348</v>
      </c>
    </row>
    <row r="150" spans="1:4">
      <c r="A150">
        <v>147</v>
      </c>
      <c r="B150" s="457" t="s">
        <v>637</v>
      </c>
      <c r="C150" s="458" t="s">
        <v>638</v>
      </c>
      <c r="D150" s="458" t="s">
        <v>293</v>
      </c>
    </row>
    <row r="151" spans="1:4">
      <c r="A151">
        <v>148</v>
      </c>
      <c r="B151" s="457" t="s">
        <v>639</v>
      </c>
      <c r="C151" s="458" t="s">
        <v>640</v>
      </c>
      <c r="D151" s="458" t="s">
        <v>340</v>
      </c>
    </row>
    <row r="152" spans="1:4">
      <c r="A152">
        <v>149</v>
      </c>
      <c r="B152" s="457" t="s">
        <v>641</v>
      </c>
      <c r="C152" s="458" t="s">
        <v>642</v>
      </c>
      <c r="D152" s="458" t="s">
        <v>293</v>
      </c>
    </row>
    <row r="153" spans="1:4">
      <c r="A153">
        <v>150</v>
      </c>
      <c r="B153" s="457" t="s">
        <v>643</v>
      </c>
      <c r="C153" s="458" t="s">
        <v>644</v>
      </c>
      <c r="D153" s="458" t="s">
        <v>345</v>
      </c>
    </row>
    <row r="154" spans="1:4">
      <c r="A154">
        <v>151</v>
      </c>
      <c r="B154" s="457" t="s">
        <v>645</v>
      </c>
      <c r="C154" s="458" t="s">
        <v>646</v>
      </c>
      <c r="D154" s="458" t="s">
        <v>363</v>
      </c>
    </row>
    <row r="155" spans="1:4">
      <c r="A155">
        <v>152</v>
      </c>
      <c r="B155" s="457" t="s">
        <v>647</v>
      </c>
      <c r="C155" s="458" t="s">
        <v>648</v>
      </c>
      <c r="D155" s="458" t="s">
        <v>356</v>
      </c>
    </row>
    <row r="156" spans="1:4">
      <c r="A156">
        <v>153</v>
      </c>
      <c r="B156" s="457" t="s">
        <v>649</v>
      </c>
      <c r="C156" s="458" t="s">
        <v>650</v>
      </c>
      <c r="D156" s="458" t="s">
        <v>397</v>
      </c>
    </row>
    <row r="157" spans="1:4">
      <c r="A157">
        <v>154</v>
      </c>
      <c r="B157" s="457" t="s">
        <v>651</v>
      </c>
      <c r="C157" s="458" t="s">
        <v>652</v>
      </c>
      <c r="D157" s="458" t="s">
        <v>356</v>
      </c>
    </row>
    <row r="158" spans="1:4">
      <c r="A158">
        <v>155</v>
      </c>
      <c r="B158" s="457" t="s">
        <v>653</v>
      </c>
      <c r="C158" s="458" t="s">
        <v>654</v>
      </c>
      <c r="D158" s="458" t="s">
        <v>363</v>
      </c>
    </row>
    <row r="159" spans="1:4">
      <c r="A159">
        <v>156</v>
      </c>
      <c r="B159" s="457" t="s">
        <v>655</v>
      </c>
      <c r="C159" s="458" t="s">
        <v>656</v>
      </c>
      <c r="D159" s="458" t="s">
        <v>356</v>
      </c>
    </row>
    <row r="160" spans="1:4">
      <c r="A160">
        <v>157</v>
      </c>
      <c r="B160" s="457" t="s">
        <v>657</v>
      </c>
      <c r="C160" s="458" t="s">
        <v>658</v>
      </c>
      <c r="D160" s="458" t="s">
        <v>293</v>
      </c>
    </row>
    <row r="161" spans="1:4">
      <c r="A161">
        <v>158</v>
      </c>
      <c r="B161" s="457" t="s">
        <v>659</v>
      </c>
      <c r="C161" s="458" t="s">
        <v>660</v>
      </c>
      <c r="D161" s="458" t="s">
        <v>363</v>
      </c>
    </row>
    <row r="162" spans="1:4">
      <c r="A162">
        <v>159</v>
      </c>
      <c r="B162" s="457" t="s">
        <v>661</v>
      </c>
      <c r="C162" s="458" t="s">
        <v>662</v>
      </c>
      <c r="D162" s="458" t="s">
        <v>397</v>
      </c>
    </row>
    <row r="163" spans="1:4">
      <c r="A163">
        <v>160</v>
      </c>
      <c r="B163" s="457" t="s">
        <v>663</v>
      </c>
      <c r="C163" s="458" t="s">
        <v>664</v>
      </c>
      <c r="D163" s="458" t="s">
        <v>356</v>
      </c>
    </row>
    <row r="164" spans="1:4">
      <c r="A164">
        <v>161</v>
      </c>
      <c r="B164" s="457" t="s">
        <v>665</v>
      </c>
      <c r="C164" s="458" t="s">
        <v>666</v>
      </c>
      <c r="D164" s="458" t="s">
        <v>345</v>
      </c>
    </row>
    <row r="165" spans="1:4">
      <c r="A165">
        <v>162</v>
      </c>
      <c r="B165" s="457" t="s">
        <v>667</v>
      </c>
      <c r="C165" s="458" t="s">
        <v>668</v>
      </c>
      <c r="D165" s="458" t="s">
        <v>348</v>
      </c>
    </row>
    <row r="166" spans="1:4">
      <c r="A166">
        <v>163</v>
      </c>
      <c r="B166" s="457" t="s">
        <v>669</v>
      </c>
      <c r="C166" s="458" t="s">
        <v>670</v>
      </c>
      <c r="D166" s="458" t="s">
        <v>340</v>
      </c>
    </row>
    <row r="167" spans="1:4">
      <c r="A167">
        <v>164</v>
      </c>
      <c r="B167" s="457" t="s">
        <v>671</v>
      </c>
      <c r="C167" s="458" t="s">
        <v>672</v>
      </c>
      <c r="D167" s="458" t="s">
        <v>340</v>
      </c>
    </row>
    <row r="168" spans="1:4">
      <c r="A168">
        <v>165</v>
      </c>
      <c r="B168" s="457" t="s">
        <v>673</v>
      </c>
      <c r="C168" s="458" t="s">
        <v>674</v>
      </c>
      <c r="D168" s="458" t="s">
        <v>340</v>
      </c>
    </row>
    <row r="169" spans="1:4">
      <c r="A169">
        <v>166</v>
      </c>
      <c r="B169" s="457" t="s">
        <v>675</v>
      </c>
      <c r="C169" s="458" t="s">
        <v>676</v>
      </c>
      <c r="D169" s="458" t="s">
        <v>356</v>
      </c>
    </row>
    <row r="170" spans="1:4">
      <c r="A170">
        <v>167</v>
      </c>
      <c r="B170" s="457" t="s">
        <v>677</v>
      </c>
      <c r="C170" s="458" t="s">
        <v>678</v>
      </c>
      <c r="D170" s="458" t="s">
        <v>348</v>
      </c>
    </row>
    <row r="171" spans="1:4">
      <c r="A171">
        <v>168</v>
      </c>
      <c r="B171" s="457" t="s">
        <v>679</v>
      </c>
      <c r="C171" s="458" t="s">
        <v>680</v>
      </c>
      <c r="D171" s="458" t="s">
        <v>356</v>
      </c>
    </row>
    <row r="172" spans="1:4">
      <c r="A172">
        <v>169</v>
      </c>
      <c r="B172" s="457" t="s">
        <v>681</v>
      </c>
      <c r="C172" s="458" t="s">
        <v>682</v>
      </c>
      <c r="D172" s="458" t="s">
        <v>356</v>
      </c>
    </row>
    <row r="173" spans="1:4">
      <c r="A173">
        <v>170</v>
      </c>
      <c r="B173" s="457" t="s">
        <v>683</v>
      </c>
      <c r="C173" s="458" t="s">
        <v>684</v>
      </c>
      <c r="D173" s="458" t="s">
        <v>356</v>
      </c>
    </row>
    <row r="174" spans="1:4">
      <c r="A174">
        <v>171</v>
      </c>
      <c r="B174" s="457" t="s">
        <v>685</v>
      </c>
      <c r="C174" s="458" t="s">
        <v>686</v>
      </c>
      <c r="D174" s="458" t="s">
        <v>356</v>
      </c>
    </row>
    <row r="175" spans="1:4">
      <c r="A175">
        <v>172</v>
      </c>
      <c r="B175" s="457" t="s">
        <v>687</v>
      </c>
      <c r="C175" s="458" t="s">
        <v>688</v>
      </c>
      <c r="D175" s="458" t="s">
        <v>356</v>
      </c>
    </row>
    <row r="176" spans="1:4">
      <c r="A176">
        <v>173</v>
      </c>
      <c r="B176" s="457" t="s">
        <v>689</v>
      </c>
      <c r="C176" s="458" t="s">
        <v>690</v>
      </c>
      <c r="D176" s="458" t="s">
        <v>340</v>
      </c>
    </row>
    <row r="177" spans="1:4">
      <c r="A177">
        <v>174</v>
      </c>
      <c r="B177" s="457" t="s">
        <v>691</v>
      </c>
      <c r="C177" s="458" t="s">
        <v>692</v>
      </c>
      <c r="D177" s="458" t="s">
        <v>293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283</v>
      </c>
    </row>
    <row r="2" spans="1:5" ht="33.75" customHeight="1"/>
    <row r="3" spans="1:5" ht="20.100000000000001" customHeight="1">
      <c r="A3" s="477" t="s">
        <v>282</v>
      </c>
      <c r="B3" s="475" t="s">
        <v>6</v>
      </c>
      <c r="C3" s="476"/>
      <c r="D3" s="475" t="s">
        <v>36</v>
      </c>
      <c r="E3" s="476"/>
    </row>
    <row r="4" spans="1:5" ht="20.100000000000001" customHeight="1">
      <c r="A4" s="478"/>
      <c r="B4" s="462" t="s">
        <v>277</v>
      </c>
      <c r="C4" s="462" t="s">
        <v>278</v>
      </c>
      <c r="D4" s="462" t="s">
        <v>277</v>
      </c>
      <c r="E4" s="462" t="s">
        <v>278</v>
      </c>
    </row>
    <row r="5" spans="1:5" ht="20.100000000000001" customHeight="1">
      <c r="A5" s="462" t="s">
        <v>279</v>
      </c>
      <c r="B5" s="463">
        <v>0.2837277240516729</v>
      </c>
      <c r="C5" s="463">
        <v>0.7162722759483271</v>
      </c>
      <c r="D5" s="463">
        <v>0.29840383569573187</v>
      </c>
      <c r="E5" s="463">
        <v>0.70159616430426808</v>
      </c>
    </row>
    <row r="6" spans="1:5" ht="20.100000000000001" customHeight="1">
      <c r="A6" s="462" t="s">
        <v>280</v>
      </c>
      <c r="B6" s="463">
        <v>0.30144832780641839</v>
      </c>
      <c r="C6" s="463">
        <v>0.69855167219358161</v>
      </c>
      <c r="D6" s="463">
        <v>0.32117703235048678</v>
      </c>
      <c r="E6" s="463">
        <v>0.67882296764951311</v>
      </c>
    </row>
    <row r="7" spans="1:5" ht="20.100000000000001" customHeight="1">
      <c r="A7" s="462" t="s">
        <v>281</v>
      </c>
      <c r="B7" s="463">
        <v>0.29204572719946487</v>
      </c>
      <c r="C7" s="463">
        <v>0.70795427280053524</v>
      </c>
      <c r="D7" s="463">
        <v>0.31347086717282319</v>
      </c>
      <c r="E7" s="463">
        <v>0.68652913282717676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0"/>
    </row>
    <row r="8" spans="2:17" ht="15">
      <c r="B8" s="338"/>
      <c r="C8" s="339"/>
      <c r="H8" s="302"/>
      <c r="J8" s="480"/>
    </row>
    <row r="9" spans="2:17" ht="22.5" customHeight="1">
      <c r="B9" s="340"/>
      <c r="C9" s="341"/>
      <c r="H9" s="302"/>
      <c r="J9" s="48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0"/>
    </row>
    <row r="11" spans="2:17" ht="11.25" customHeight="1" thickBot="1">
      <c r="D11" s="316"/>
      <c r="E11" s="316"/>
      <c r="F11" s="316"/>
      <c r="G11" s="316"/>
      <c r="H11" s="316"/>
      <c r="I11" s="316"/>
      <c r="J11" s="48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2" t="s">
        <v>164</v>
      </c>
      <c r="F13" s="49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335</v>
      </c>
      <c r="D15" s="329"/>
      <c r="E15" s="434" t="s">
        <v>165</v>
      </c>
      <c r="F15" s="344">
        <f>Complementary_Inf!$F$15</f>
        <v>23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174</v>
      </c>
      <c r="F18" s="332">
        <f>Complementary_Inf!$F$18</f>
        <v>128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25</v>
      </c>
      <c r="F20" s="333">
        <f>Complementary_Inf!$F$20</f>
        <v>23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8"/>
      <c r="D29" s="489"/>
      <c r="E29" s="483" t="s">
        <v>253</v>
      </c>
      <c r="F29" s="485" t="s">
        <v>211</v>
      </c>
      <c r="G29" s="486"/>
      <c r="H29" s="486"/>
      <c r="I29" s="487"/>
      <c r="J29" s="327"/>
    </row>
    <row r="30" spans="2:10" ht="45.75" thickBot="1">
      <c r="B30" s="321"/>
      <c r="C30" s="490"/>
      <c r="D30" s="491"/>
      <c r="E30" s="48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1" t="s">
        <v>252</v>
      </c>
      <c r="D31" s="482"/>
      <c r="E31" s="357">
        <f>Complementary_Inf!$E$31</f>
        <v>5001.5354911900013</v>
      </c>
      <c r="F31" s="358">
        <f>Complementary_Inf!$F$31</f>
        <v>0</v>
      </c>
      <c r="G31" s="359">
        <f>Complementary_Inf!$G$31</f>
        <v>382.3810761900001</v>
      </c>
      <c r="H31" s="359">
        <f>Complementary_Inf!$H$31</f>
        <v>16409.240480229979</v>
      </c>
      <c r="I31" s="360">
        <f>Complementary_Inf!$I$31</f>
        <v>0</v>
      </c>
      <c r="J31" s="327"/>
    </row>
    <row r="32" spans="2:10">
      <c r="B32" s="321"/>
      <c r="C32" s="479" t="s">
        <v>262</v>
      </c>
      <c r="D32" s="479"/>
      <c r="E32" s="47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2019-10-01T13:12:02Z</dcterms:created>
  <dcterms:modified xsi:type="dcterms:W3CDTF">2019-10-01T13:12:02Z</dcterms:modified>
</cp:coreProperties>
</file>