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8" activeTab="8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J13" i="19" l="1"/>
  <c r="K13" i="19"/>
  <c r="K29" i="19" s="1"/>
  <c r="K29" i="10" s="1"/>
  <c r="D14" i="19"/>
  <c r="E14" i="19"/>
  <c r="E13" i="19" s="1"/>
  <c r="F14" i="19"/>
  <c r="F13" i="19" s="1"/>
  <c r="G14" i="19"/>
  <c r="G13" i="19" s="1"/>
  <c r="G13" i="10" s="1"/>
  <c r="H14" i="19"/>
  <c r="I14" i="19"/>
  <c r="I13" i="19" s="1"/>
  <c r="I13" i="10" s="1"/>
  <c r="J14" i="19"/>
  <c r="K14" i="19"/>
  <c r="L14" i="19"/>
  <c r="M15" i="19"/>
  <c r="M14" i="19" s="1"/>
  <c r="M16" i="19"/>
  <c r="D17" i="19"/>
  <c r="E17" i="19"/>
  <c r="F17" i="19"/>
  <c r="G17" i="19"/>
  <c r="H17" i="19"/>
  <c r="I17" i="19"/>
  <c r="J17" i="19"/>
  <c r="K17" i="19"/>
  <c r="L17" i="19"/>
  <c r="L17" i="10" s="1"/>
  <c r="M18" i="19"/>
  <c r="M19" i="19"/>
  <c r="D20" i="19"/>
  <c r="E20" i="19"/>
  <c r="F20" i="19"/>
  <c r="G20" i="19"/>
  <c r="H20" i="19"/>
  <c r="H20" i="10" s="1"/>
  <c r="I20" i="19"/>
  <c r="J20" i="19"/>
  <c r="K20" i="19"/>
  <c r="L20" i="19"/>
  <c r="M21" i="19"/>
  <c r="M20" i="19" s="1"/>
  <c r="M20" i="10" s="1"/>
  <c r="M22" i="19"/>
  <c r="D23" i="19"/>
  <c r="E23" i="19"/>
  <c r="F23" i="19"/>
  <c r="G23" i="19"/>
  <c r="H23" i="19"/>
  <c r="I23" i="19"/>
  <c r="J23" i="19"/>
  <c r="K23" i="19"/>
  <c r="L23" i="19"/>
  <c r="L23" i="10" s="1"/>
  <c r="M24" i="19"/>
  <c r="M25" i="19"/>
  <c r="D26" i="19"/>
  <c r="E26" i="19"/>
  <c r="F26" i="19"/>
  <c r="G26" i="19"/>
  <c r="H26" i="19"/>
  <c r="I26" i="19"/>
  <c r="J26" i="19"/>
  <c r="K26" i="19"/>
  <c r="L26" i="19"/>
  <c r="M27" i="19"/>
  <c r="M26" i="19" s="1"/>
  <c r="M26" i="10" s="1"/>
  <c r="M28" i="19"/>
  <c r="J32" i="19"/>
  <c r="K32" i="19"/>
  <c r="K48" i="19" s="1"/>
  <c r="K48" i="10" s="1"/>
  <c r="D33" i="19"/>
  <c r="E33" i="19"/>
  <c r="E32" i="19" s="1"/>
  <c r="F33" i="19"/>
  <c r="F32" i="19" s="1"/>
  <c r="G33" i="19"/>
  <c r="G32" i="19" s="1"/>
  <c r="G48" i="19" s="1"/>
  <c r="H33" i="19"/>
  <c r="I33" i="19"/>
  <c r="I32" i="19" s="1"/>
  <c r="I32" i="10" s="1"/>
  <c r="J33" i="19"/>
  <c r="K33" i="19"/>
  <c r="L33" i="19"/>
  <c r="M34" i="19"/>
  <c r="M33" i="19" s="1"/>
  <c r="M35" i="19"/>
  <c r="D36" i="19"/>
  <c r="E36" i="19"/>
  <c r="F36" i="19"/>
  <c r="G36" i="19"/>
  <c r="H36" i="19"/>
  <c r="I36" i="19"/>
  <c r="J36" i="19"/>
  <c r="K36" i="19"/>
  <c r="L36" i="19"/>
  <c r="L36" i="10" s="1"/>
  <c r="M37" i="19"/>
  <c r="M38" i="19"/>
  <c r="D39" i="19"/>
  <c r="E39" i="19"/>
  <c r="F39" i="19"/>
  <c r="G39" i="19"/>
  <c r="H39" i="19"/>
  <c r="H39" i="10" s="1"/>
  <c r="I39" i="19"/>
  <c r="J39" i="19"/>
  <c r="K39" i="19"/>
  <c r="L39" i="19"/>
  <c r="M40" i="19"/>
  <c r="M39" i="19" s="1"/>
  <c r="M39" i="10" s="1"/>
  <c r="M41" i="19"/>
  <c r="D42" i="19"/>
  <c r="E42" i="19"/>
  <c r="F42" i="19"/>
  <c r="G42" i="19"/>
  <c r="H42" i="19"/>
  <c r="I42" i="19"/>
  <c r="J42" i="19"/>
  <c r="K42" i="19"/>
  <c r="L42" i="19"/>
  <c r="L42" i="10" s="1"/>
  <c r="M43" i="19"/>
  <c r="M44" i="19"/>
  <c r="D45" i="19"/>
  <c r="E45" i="19"/>
  <c r="F45" i="19"/>
  <c r="G45" i="19"/>
  <c r="H45" i="19"/>
  <c r="I45" i="19"/>
  <c r="I48" i="19" s="1"/>
  <c r="I48" i="10" s="1"/>
  <c r="J45" i="19"/>
  <c r="K45" i="19"/>
  <c r="L45" i="19"/>
  <c r="M46" i="19"/>
  <c r="M47" i="19"/>
  <c r="M45" i="19" s="1"/>
  <c r="M50" i="19"/>
  <c r="M51" i="19"/>
  <c r="M52" i="19"/>
  <c r="G55" i="19"/>
  <c r="H55" i="19"/>
  <c r="D56" i="19"/>
  <c r="D55" i="19" s="1"/>
  <c r="E56" i="19"/>
  <c r="F56" i="19"/>
  <c r="F55" i="19" s="1"/>
  <c r="F55" i="10" s="1"/>
  <c r="G56" i="19"/>
  <c r="H56" i="19"/>
  <c r="I56" i="19"/>
  <c r="J56" i="19"/>
  <c r="J55" i="19" s="1"/>
  <c r="K56" i="19"/>
  <c r="K55" i="19" s="1"/>
  <c r="L56" i="19"/>
  <c r="L55" i="19" s="1"/>
  <c r="M56" i="19"/>
  <c r="M57" i="19"/>
  <c r="M58" i="19"/>
  <c r="D59" i="19"/>
  <c r="E59" i="19"/>
  <c r="F59" i="19"/>
  <c r="G59" i="19"/>
  <c r="H59" i="19"/>
  <c r="I59" i="19"/>
  <c r="M59" i="19" s="1"/>
  <c r="M59" i="10" s="1"/>
  <c r="J59" i="19"/>
  <c r="K59" i="19"/>
  <c r="L59" i="19"/>
  <c r="M60" i="19"/>
  <c r="M61" i="19"/>
  <c r="D62" i="19"/>
  <c r="E62" i="19"/>
  <c r="E62" i="10" s="1"/>
  <c r="F62" i="19"/>
  <c r="G62" i="19"/>
  <c r="H62" i="19"/>
  <c r="I62" i="19"/>
  <c r="J62" i="19"/>
  <c r="K62" i="19"/>
  <c r="L62" i="19"/>
  <c r="M62" i="19"/>
  <c r="M62" i="10" s="1"/>
  <c r="M63" i="19"/>
  <c r="M64" i="19"/>
  <c r="D65" i="19"/>
  <c r="E65" i="19"/>
  <c r="F65" i="19"/>
  <c r="G65" i="19"/>
  <c r="H65" i="19"/>
  <c r="I65" i="19"/>
  <c r="J65" i="19"/>
  <c r="K65" i="19"/>
  <c r="L65" i="19"/>
  <c r="M66" i="19"/>
  <c r="M67" i="19"/>
  <c r="D68" i="19"/>
  <c r="E68" i="19"/>
  <c r="F68" i="19"/>
  <c r="G68" i="19"/>
  <c r="H68" i="19"/>
  <c r="I68" i="19"/>
  <c r="J68" i="19"/>
  <c r="K68" i="19"/>
  <c r="L68" i="19"/>
  <c r="M68" i="19"/>
  <c r="M68" i="10" s="1"/>
  <c r="M69" i="19"/>
  <c r="M70" i="19"/>
  <c r="H71" i="19"/>
  <c r="M73" i="19"/>
  <c r="M74" i="19"/>
  <c r="M75" i="19"/>
  <c r="K13" i="10"/>
  <c r="D14" i="10"/>
  <c r="E14" i="10"/>
  <c r="F14" i="10"/>
  <c r="G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G32" i="10"/>
  <c r="K32" i="10"/>
  <c r="D33" i="10"/>
  <c r="E33" i="10"/>
  <c r="F33" i="10"/>
  <c r="G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E36" i="10"/>
  <c r="F36" i="10"/>
  <c r="G36" i="10"/>
  <c r="H36" i="10"/>
  <c r="I36" i="10"/>
  <c r="J36" i="10"/>
  <c r="K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E42" i="10"/>
  <c r="F42" i="10"/>
  <c r="G42" i="10"/>
  <c r="H42" i="10"/>
  <c r="I42" i="10"/>
  <c r="J42" i="10"/>
  <c r="K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G48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H55" i="10"/>
  <c r="D56" i="10"/>
  <c r="F56" i="10"/>
  <c r="G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I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F62" i="10"/>
  <c r="G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H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H71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F13" i="20"/>
  <c r="F13" i="11" s="1"/>
  <c r="K13" i="20"/>
  <c r="D14" i="20"/>
  <c r="D13" i="20" s="1"/>
  <c r="D29" i="20" s="1"/>
  <c r="E14" i="20"/>
  <c r="F14" i="20"/>
  <c r="G14" i="20"/>
  <c r="H14" i="20"/>
  <c r="H13" i="20" s="1"/>
  <c r="H13" i="11" s="1"/>
  <c r="I14" i="20"/>
  <c r="I13" i="20" s="1"/>
  <c r="I13" i="11" s="1"/>
  <c r="J14" i="20"/>
  <c r="K14" i="20"/>
  <c r="L15" i="20"/>
  <c r="L16" i="20"/>
  <c r="D17" i="20"/>
  <c r="E17" i="20"/>
  <c r="F17" i="20"/>
  <c r="G17" i="20"/>
  <c r="G13" i="20" s="1"/>
  <c r="G13" i="11" s="1"/>
  <c r="H17" i="20"/>
  <c r="I17" i="20"/>
  <c r="J17" i="20"/>
  <c r="J17" i="11" s="1"/>
  <c r="K17" i="20"/>
  <c r="L18" i="20"/>
  <c r="L17" i="20" s="1"/>
  <c r="L17" i="11" s="1"/>
  <c r="L19" i="20"/>
  <c r="D20" i="20"/>
  <c r="E20" i="20"/>
  <c r="F20" i="20"/>
  <c r="G20" i="20"/>
  <c r="G20" i="11" s="1"/>
  <c r="H20" i="20"/>
  <c r="I20" i="20"/>
  <c r="J20" i="20"/>
  <c r="K20" i="20"/>
  <c r="L20" i="20"/>
  <c r="L21" i="20"/>
  <c r="L22" i="20"/>
  <c r="D23" i="20"/>
  <c r="D23" i="11" s="1"/>
  <c r="E23" i="20"/>
  <c r="F23" i="20"/>
  <c r="G23" i="20"/>
  <c r="H23" i="20"/>
  <c r="I23" i="20"/>
  <c r="J23" i="20"/>
  <c r="K23" i="20"/>
  <c r="L23" i="20"/>
  <c r="L23" i="11" s="1"/>
  <c r="L24" i="20"/>
  <c r="L25" i="20"/>
  <c r="D26" i="20"/>
  <c r="E26" i="20"/>
  <c r="F26" i="20"/>
  <c r="G26" i="20"/>
  <c r="G29" i="20" s="1"/>
  <c r="G29" i="11" s="1"/>
  <c r="H26" i="20"/>
  <c r="I26" i="20"/>
  <c r="J26" i="20"/>
  <c r="K26" i="20"/>
  <c r="L27" i="20"/>
  <c r="L26" i="20" s="1"/>
  <c r="L28" i="20"/>
  <c r="F29" i="20"/>
  <c r="F29" i="11" s="1"/>
  <c r="K29" i="20"/>
  <c r="E32" i="20"/>
  <c r="E32" i="11" s="1"/>
  <c r="J32" i="20"/>
  <c r="D33" i="20"/>
  <c r="E33" i="20"/>
  <c r="F33" i="20"/>
  <c r="G33" i="20"/>
  <c r="G32" i="20" s="1"/>
  <c r="G32" i="11" s="1"/>
  <c r="H33" i="20"/>
  <c r="H32" i="20" s="1"/>
  <c r="H32" i="11" s="1"/>
  <c r="I33" i="20"/>
  <c r="I32" i="20" s="1"/>
  <c r="J33" i="20"/>
  <c r="K33" i="20"/>
  <c r="K32" i="20" s="1"/>
  <c r="L33" i="20"/>
  <c r="L34" i="20"/>
  <c r="L35" i="20"/>
  <c r="D36" i="20"/>
  <c r="E36" i="20"/>
  <c r="F36" i="20"/>
  <c r="G36" i="20"/>
  <c r="H36" i="20"/>
  <c r="I36" i="20"/>
  <c r="I36" i="11" s="1"/>
  <c r="J36" i="20"/>
  <c r="K36" i="20"/>
  <c r="L37" i="20"/>
  <c r="L36" i="20" s="1"/>
  <c r="L36" i="11" s="1"/>
  <c r="L38" i="20"/>
  <c r="D39" i="20"/>
  <c r="E39" i="20"/>
  <c r="F39" i="20"/>
  <c r="F39" i="11" s="1"/>
  <c r="G39" i="20"/>
  <c r="H39" i="20"/>
  <c r="I39" i="20"/>
  <c r="J39" i="20"/>
  <c r="K39" i="20"/>
  <c r="L40" i="20"/>
  <c r="L39" i="20" s="1"/>
  <c r="L39" i="11" s="1"/>
  <c r="L41" i="20"/>
  <c r="L41" i="11" s="1"/>
  <c r="D42" i="20"/>
  <c r="E42" i="20"/>
  <c r="F42" i="20"/>
  <c r="G42" i="20"/>
  <c r="H42" i="20"/>
  <c r="I42" i="20"/>
  <c r="J42" i="20"/>
  <c r="K42" i="20"/>
  <c r="K42" i="11" s="1"/>
  <c r="L43" i="20"/>
  <c r="L42" i="20" s="1"/>
  <c r="L42" i="11" s="1"/>
  <c r="L44" i="20"/>
  <c r="D45" i="20"/>
  <c r="E45" i="20"/>
  <c r="F45" i="20"/>
  <c r="G45" i="20"/>
  <c r="G48" i="20" s="1"/>
  <c r="G48" i="11" s="1"/>
  <c r="H45" i="20"/>
  <c r="I45" i="20"/>
  <c r="J45" i="20"/>
  <c r="K45" i="20"/>
  <c r="L46" i="20"/>
  <c r="L45" i="20" s="1"/>
  <c r="L47" i="20"/>
  <c r="E48" i="20"/>
  <c r="E48" i="11" s="1"/>
  <c r="J48" i="20"/>
  <c r="L50" i="20"/>
  <c r="L50" i="11" s="1"/>
  <c r="L51" i="20"/>
  <c r="L52" i="20"/>
  <c r="F55" i="20"/>
  <c r="I55" i="20"/>
  <c r="I55" i="11" s="1"/>
  <c r="D56" i="20"/>
  <c r="D55" i="20" s="1"/>
  <c r="D55" i="11" s="1"/>
  <c r="E56" i="20"/>
  <c r="F56" i="20"/>
  <c r="G56" i="20"/>
  <c r="G55" i="20" s="1"/>
  <c r="H56" i="20"/>
  <c r="I56" i="20"/>
  <c r="J56" i="20"/>
  <c r="K56" i="20"/>
  <c r="K55" i="20" s="1"/>
  <c r="L57" i="20"/>
  <c r="L56" i="20" s="1"/>
  <c r="L58" i="20"/>
  <c r="D59" i="20"/>
  <c r="E59" i="20"/>
  <c r="E59" i="11" s="1"/>
  <c r="F59" i="20"/>
  <c r="G59" i="20"/>
  <c r="H59" i="20"/>
  <c r="I59" i="20"/>
  <c r="J59" i="20"/>
  <c r="K59" i="20"/>
  <c r="L60" i="20"/>
  <c r="L61" i="20"/>
  <c r="D62" i="20"/>
  <c r="E62" i="20"/>
  <c r="F62" i="20"/>
  <c r="G62" i="20"/>
  <c r="H62" i="20"/>
  <c r="I62" i="20"/>
  <c r="J62" i="20"/>
  <c r="J62" i="11" s="1"/>
  <c r="K62" i="20"/>
  <c r="L63" i="20"/>
  <c r="L62" i="20" s="1"/>
  <c r="L62" i="11" s="1"/>
  <c r="L64" i="20"/>
  <c r="D65" i="20"/>
  <c r="E65" i="20"/>
  <c r="F65" i="20"/>
  <c r="G65" i="20"/>
  <c r="G65" i="11" s="1"/>
  <c r="H65" i="20"/>
  <c r="I65" i="20"/>
  <c r="J65" i="20"/>
  <c r="K65" i="20"/>
  <c r="L65" i="20"/>
  <c r="L66" i="20"/>
  <c r="L67" i="20"/>
  <c r="D68" i="20"/>
  <c r="E68" i="20"/>
  <c r="F68" i="20"/>
  <c r="G68" i="20"/>
  <c r="H68" i="20"/>
  <c r="I68" i="20"/>
  <c r="J68" i="20"/>
  <c r="K68" i="20"/>
  <c r="L68" i="20"/>
  <c r="L69" i="20"/>
  <c r="L70" i="20"/>
  <c r="F71" i="20"/>
  <c r="I71" i="20"/>
  <c r="I71" i="11" s="1"/>
  <c r="L72" i="20"/>
  <c r="L73" i="20"/>
  <c r="L74" i="20"/>
  <c r="L75" i="20"/>
  <c r="D13" i="11"/>
  <c r="K13" i="11"/>
  <c r="D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D29" i="11"/>
  <c r="K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J32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J48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F55" i="11"/>
  <c r="D56" i="11"/>
  <c r="E56" i="11"/>
  <c r="F56" i="11"/>
  <c r="G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I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H65" i="11"/>
  <c r="I65" i="11"/>
  <c r="J65" i="11"/>
  <c r="K65" i="11"/>
  <c r="L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E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F71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3" i="21"/>
  <c r="L13" i="21"/>
  <c r="D14" i="21"/>
  <c r="E14" i="21"/>
  <c r="E13" i="21" s="1"/>
  <c r="E13" i="12" s="1"/>
  <c r="F14" i="21"/>
  <c r="G14" i="21"/>
  <c r="G13" i="21" s="1"/>
  <c r="H14" i="21"/>
  <c r="H13" i="21" s="1"/>
  <c r="I14" i="21"/>
  <c r="I13" i="21" s="1"/>
  <c r="I13" i="12" s="1"/>
  <c r="J14" i="21"/>
  <c r="L14" i="21"/>
  <c r="K15" i="21"/>
  <c r="K14" i="21" s="1"/>
  <c r="K16" i="21"/>
  <c r="M16" i="21"/>
  <c r="D17" i="21"/>
  <c r="D17" i="12" s="1"/>
  <c r="E17" i="21"/>
  <c r="F17" i="21"/>
  <c r="G17" i="21"/>
  <c r="H17" i="21"/>
  <c r="I17" i="21"/>
  <c r="J17" i="21"/>
  <c r="K17" i="21"/>
  <c r="L17" i="21"/>
  <c r="L17" i="12" s="1"/>
  <c r="K18" i="21"/>
  <c r="M18" i="21"/>
  <c r="M17" i="21" s="1"/>
  <c r="M17" i="12" s="1"/>
  <c r="K19" i="21"/>
  <c r="M19" i="21"/>
  <c r="D20" i="21"/>
  <c r="E20" i="21"/>
  <c r="F20" i="21"/>
  <c r="F20" i="12" s="1"/>
  <c r="G20" i="21"/>
  <c r="H20" i="21"/>
  <c r="I20" i="21"/>
  <c r="J20" i="21"/>
  <c r="L20" i="21"/>
  <c r="K21" i="21"/>
  <c r="K22" i="21"/>
  <c r="M22" i="21"/>
  <c r="D23" i="21"/>
  <c r="E23" i="21"/>
  <c r="F23" i="21"/>
  <c r="G23" i="21"/>
  <c r="H23" i="21"/>
  <c r="H23" i="12" s="1"/>
  <c r="I23" i="21"/>
  <c r="J23" i="21"/>
  <c r="L23" i="21"/>
  <c r="K24" i="21"/>
  <c r="M24" i="21"/>
  <c r="K25" i="21"/>
  <c r="D26" i="21"/>
  <c r="E26" i="21"/>
  <c r="F26" i="21"/>
  <c r="G26" i="21"/>
  <c r="H26" i="21"/>
  <c r="I26" i="21"/>
  <c r="J26" i="21"/>
  <c r="L26" i="21"/>
  <c r="K27" i="21"/>
  <c r="K26" i="21" s="1"/>
  <c r="M27" i="21"/>
  <c r="M26" i="21" s="1"/>
  <c r="K28" i="21"/>
  <c r="M28" i="21"/>
  <c r="L29" i="21"/>
  <c r="L29" i="12" s="1"/>
  <c r="J32" i="21"/>
  <c r="D33" i="21"/>
  <c r="D32" i="21" s="1"/>
  <c r="D32" i="12" s="1"/>
  <c r="E33" i="21"/>
  <c r="E32" i="21" s="1"/>
  <c r="E32" i="12" s="1"/>
  <c r="F33" i="21"/>
  <c r="F32" i="21" s="1"/>
  <c r="G33" i="21"/>
  <c r="H33" i="21"/>
  <c r="H32" i="21" s="1"/>
  <c r="H32" i="12" s="1"/>
  <c r="I33" i="21"/>
  <c r="J33" i="21"/>
  <c r="L33" i="21"/>
  <c r="K34" i="21"/>
  <c r="K33" i="21" s="1"/>
  <c r="K35" i="21"/>
  <c r="M35" i="21"/>
  <c r="M35" i="12" s="1"/>
  <c r="D36" i="21"/>
  <c r="E36" i="21"/>
  <c r="F36" i="21"/>
  <c r="G36" i="21"/>
  <c r="H36" i="21"/>
  <c r="I36" i="21"/>
  <c r="J36" i="21"/>
  <c r="K36" i="21"/>
  <c r="K36" i="12" s="1"/>
  <c r="L36" i="21"/>
  <c r="K37" i="21"/>
  <c r="M37" i="21" s="1"/>
  <c r="K38" i="21"/>
  <c r="M38" i="21" s="1"/>
  <c r="M38" i="12" s="1"/>
  <c r="D39" i="21"/>
  <c r="E39" i="21"/>
  <c r="E39" i="12" s="1"/>
  <c r="F39" i="21"/>
  <c r="G39" i="21"/>
  <c r="H39" i="21"/>
  <c r="I39" i="21"/>
  <c r="J39" i="21"/>
  <c r="L39" i="21"/>
  <c r="K40" i="21"/>
  <c r="M40" i="21" s="1"/>
  <c r="M40" i="12" s="1"/>
  <c r="K41" i="21"/>
  <c r="M41" i="21" s="1"/>
  <c r="M41" i="12" s="1"/>
  <c r="D42" i="21"/>
  <c r="E42" i="21"/>
  <c r="F42" i="21"/>
  <c r="G42" i="21"/>
  <c r="G42" i="12" s="1"/>
  <c r="H42" i="21"/>
  <c r="I42" i="21"/>
  <c r="J42" i="21"/>
  <c r="L42" i="21"/>
  <c r="K43" i="21"/>
  <c r="K42" i="21" s="1"/>
  <c r="K42" i="12" s="1"/>
  <c r="M43" i="21"/>
  <c r="K44" i="21"/>
  <c r="M44" i="21" s="1"/>
  <c r="D45" i="21"/>
  <c r="E45" i="21"/>
  <c r="F45" i="21"/>
  <c r="G45" i="21"/>
  <c r="H45" i="21"/>
  <c r="H48" i="21" s="1"/>
  <c r="H48" i="12" s="1"/>
  <c r="I45" i="21"/>
  <c r="J45" i="21"/>
  <c r="L45" i="21"/>
  <c r="L48" i="21" s="1"/>
  <c r="K46" i="21"/>
  <c r="K45" i="21" s="1"/>
  <c r="K47" i="21"/>
  <c r="M47" i="21"/>
  <c r="M47" i="12" s="1"/>
  <c r="K50" i="21"/>
  <c r="M50" i="21" s="1"/>
  <c r="M50" i="12" s="1"/>
  <c r="K51" i="21"/>
  <c r="M51" i="21" s="1"/>
  <c r="M51" i="12" s="1"/>
  <c r="K52" i="21"/>
  <c r="M52" i="21"/>
  <c r="D56" i="21"/>
  <c r="D55" i="21" s="1"/>
  <c r="E56" i="21"/>
  <c r="F56" i="21"/>
  <c r="F55" i="21" s="1"/>
  <c r="F71" i="21" s="1"/>
  <c r="F71" i="12" s="1"/>
  <c r="G56" i="21"/>
  <c r="H56" i="21"/>
  <c r="H55" i="21" s="1"/>
  <c r="H55" i="12" s="1"/>
  <c r="I56" i="21"/>
  <c r="I55" i="21" s="1"/>
  <c r="I55" i="12" s="1"/>
  <c r="J56" i="21"/>
  <c r="L56" i="21"/>
  <c r="L55" i="21" s="1"/>
  <c r="K57" i="21"/>
  <c r="K56" i="21" s="1"/>
  <c r="K58" i="21"/>
  <c r="M58" i="21"/>
  <c r="M58" i="12" s="1"/>
  <c r="D59" i="21"/>
  <c r="E59" i="21"/>
  <c r="F59" i="21"/>
  <c r="G59" i="21"/>
  <c r="H59" i="21"/>
  <c r="I59" i="21"/>
  <c r="J59" i="21"/>
  <c r="J55" i="21" s="1"/>
  <c r="J71" i="21" s="1"/>
  <c r="K59" i="21"/>
  <c r="L59" i="21"/>
  <c r="K60" i="21"/>
  <c r="M60" i="21" s="1"/>
  <c r="M59" i="21" s="1"/>
  <c r="M59" i="12" s="1"/>
  <c r="K61" i="21"/>
  <c r="M61" i="21" s="1"/>
  <c r="M61" i="12" s="1"/>
  <c r="D62" i="21"/>
  <c r="E62" i="21"/>
  <c r="F62" i="21"/>
  <c r="G62" i="21"/>
  <c r="H62" i="21"/>
  <c r="I62" i="21"/>
  <c r="J62" i="21"/>
  <c r="L62" i="21"/>
  <c r="K63" i="21"/>
  <c r="M63" i="21" s="1"/>
  <c r="M62" i="21" s="1"/>
  <c r="M62" i="12" s="1"/>
  <c r="K64" i="21"/>
  <c r="M64" i="21" s="1"/>
  <c r="D65" i="21"/>
  <c r="E65" i="21"/>
  <c r="F65" i="21"/>
  <c r="G65" i="21"/>
  <c r="G65" i="12" s="1"/>
  <c r="H65" i="21"/>
  <c r="I65" i="21"/>
  <c r="J65" i="21"/>
  <c r="L65" i="21"/>
  <c r="K66" i="21"/>
  <c r="K65" i="21" s="1"/>
  <c r="M66" i="21"/>
  <c r="K67" i="21"/>
  <c r="M67" i="21" s="1"/>
  <c r="M67" i="12" s="1"/>
  <c r="D68" i="21"/>
  <c r="D71" i="21" s="1"/>
  <c r="D71" i="12" s="1"/>
  <c r="E68" i="21"/>
  <c r="F68" i="21"/>
  <c r="G68" i="21"/>
  <c r="H68" i="21"/>
  <c r="I68" i="21"/>
  <c r="J68" i="21"/>
  <c r="L68" i="21"/>
  <c r="K69" i="21"/>
  <c r="K68" i="21" s="1"/>
  <c r="K70" i="21"/>
  <c r="M70" i="21"/>
  <c r="K73" i="21"/>
  <c r="M73" i="21" s="1"/>
  <c r="K74" i="21"/>
  <c r="M74" i="21" s="1"/>
  <c r="K75" i="21"/>
  <c r="M75" i="21"/>
  <c r="M75" i="12" s="1"/>
  <c r="D14" i="12"/>
  <c r="E14" i="12"/>
  <c r="F14" i="12"/>
  <c r="G14" i="12"/>
  <c r="H14" i="12"/>
  <c r="I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M16" i="12"/>
  <c r="E17" i="12"/>
  <c r="F17" i="12"/>
  <c r="G17" i="12"/>
  <c r="H17" i="12"/>
  <c r="I17" i="12"/>
  <c r="J17" i="12"/>
  <c r="K17" i="12"/>
  <c r="D18" i="12"/>
  <c r="E18" i="12"/>
  <c r="F18" i="12"/>
  <c r="G18" i="12"/>
  <c r="H18" i="12"/>
  <c r="I18" i="12"/>
  <c r="J18" i="12"/>
  <c r="K18" i="12"/>
  <c r="L18" i="12"/>
  <c r="M18" i="12"/>
  <c r="D19" i="12"/>
  <c r="E19" i="12"/>
  <c r="F19" i="12"/>
  <c r="G19" i="12"/>
  <c r="H19" i="12"/>
  <c r="I19" i="12"/>
  <c r="J19" i="12"/>
  <c r="K19" i="12"/>
  <c r="L19" i="12"/>
  <c r="M19" i="12"/>
  <c r="D20" i="12"/>
  <c r="E20" i="12"/>
  <c r="G20" i="12"/>
  <c r="H20" i="12"/>
  <c r="I20" i="12"/>
  <c r="J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M22" i="12"/>
  <c r="D23" i="12"/>
  <c r="E23" i="12"/>
  <c r="F23" i="12"/>
  <c r="G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L25" i="12"/>
  <c r="D26" i="12"/>
  <c r="E26" i="12"/>
  <c r="F26" i="12"/>
  <c r="G26" i="12"/>
  <c r="H26" i="12"/>
  <c r="I26" i="12"/>
  <c r="L26" i="12"/>
  <c r="D27" i="12"/>
  <c r="E27" i="12"/>
  <c r="F27" i="12"/>
  <c r="G27" i="12"/>
  <c r="H27" i="12"/>
  <c r="I27" i="12"/>
  <c r="J27" i="12"/>
  <c r="K27" i="12"/>
  <c r="L27" i="12"/>
  <c r="M27" i="12"/>
  <c r="D28" i="12"/>
  <c r="E28" i="12"/>
  <c r="F28" i="12"/>
  <c r="G28" i="12"/>
  <c r="H28" i="12"/>
  <c r="I28" i="12"/>
  <c r="J28" i="12"/>
  <c r="K28" i="12"/>
  <c r="L28" i="12"/>
  <c r="M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L32" i="12"/>
  <c r="D33" i="12"/>
  <c r="E33" i="12"/>
  <c r="F33" i="12"/>
  <c r="G33" i="12"/>
  <c r="H33" i="12"/>
  <c r="J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H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D39" i="12"/>
  <c r="F39" i="12"/>
  <c r="G39" i="12"/>
  <c r="H39" i="12"/>
  <c r="I39" i="12"/>
  <c r="J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H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M44" i="12"/>
  <c r="D45" i="12"/>
  <c r="E45" i="12"/>
  <c r="F45" i="12"/>
  <c r="G45" i="12"/>
  <c r="H45" i="12"/>
  <c r="J45" i="12"/>
  <c r="K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K47" i="12"/>
  <c r="L47" i="12"/>
  <c r="L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5" i="12"/>
  <c r="J55" i="12"/>
  <c r="L55" i="12"/>
  <c r="D56" i="12"/>
  <c r="E56" i="12"/>
  <c r="F56" i="12"/>
  <c r="G56" i="12"/>
  <c r="H56" i="12"/>
  <c r="I56" i="12"/>
  <c r="J56" i="12"/>
  <c r="K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D59" i="12"/>
  <c r="E59" i="12"/>
  <c r="F59" i="12"/>
  <c r="G59" i="12"/>
  <c r="H59" i="12"/>
  <c r="I59" i="12"/>
  <c r="J59" i="12"/>
  <c r="L59" i="12"/>
  <c r="D60" i="12"/>
  <c r="E60" i="12"/>
  <c r="F60" i="12"/>
  <c r="G60" i="12"/>
  <c r="H60" i="12"/>
  <c r="I60" i="12"/>
  <c r="J60" i="12"/>
  <c r="K60" i="12"/>
  <c r="L60" i="12"/>
  <c r="M60" i="12"/>
  <c r="D61" i="12"/>
  <c r="E61" i="12"/>
  <c r="F61" i="12"/>
  <c r="G61" i="12"/>
  <c r="H61" i="12"/>
  <c r="I61" i="12"/>
  <c r="J61" i="12"/>
  <c r="K61" i="12"/>
  <c r="L61" i="12"/>
  <c r="D62" i="12"/>
  <c r="E62" i="12"/>
  <c r="F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M63" i="12"/>
  <c r="D64" i="12"/>
  <c r="E64" i="12"/>
  <c r="F64" i="12"/>
  <c r="G64" i="12"/>
  <c r="H64" i="12"/>
  <c r="I64" i="12"/>
  <c r="J64" i="12"/>
  <c r="K64" i="12"/>
  <c r="L64" i="12"/>
  <c r="M64" i="12"/>
  <c r="D65" i="12"/>
  <c r="E65" i="12"/>
  <c r="F65" i="12"/>
  <c r="H65" i="12"/>
  <c r="I65" i="12"/>
  <c r="J65" i="12"/>
  <c r="K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D68" i="12"/>
  <c r="E68" i="12"/>
  <c r="F68" i="12"/>
  <c r="G68" i="12"/>
  <c r="H68" i="12"/>
  <c r="I68" i="12"/>
  <c r="J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M70" i="12"/>
  <c r="J71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M73" i="12"/>
  <c r="D74" i="12"/>
  <c r="E74" i="12"/>
  <c r="F74" i="12"/>
  <c r="G74" i="12"/>
  <c r="H74" i="12"/>
  <c r="I74" i="12"/>
  <c r="J74" i="12"/>
  <c r="K74" i="12"/>
  <c r="L74" i="12"/>
  <c r="M74" i="12"/>
  <c r="D75" i="12"/>
  <c r="E75" i="12"/>
  <c r="F75" i="12"/>
  <c r="G75" i="12"/>
  <c r="H75" i="12"/>
  <c r="I75" i="12"/>
  <c r="J75" i="12"/>
  <c r="K75" i="12"/>
  <c r="L75" i="12"/>
  <c r="R6" i="22"/>
  <c r="G13" i="22"/>
  <c r="O13" i="22"/>
  <c r="W13" i="22"/>
  <c r="AE13" i="22"/>
  <c r="AM13" i="22"/>
  <c r="D14" i="22"/>
  <c r="D14" i="13" s="1"/>
  <c r="E14" i="22"/>
  <c r="F14" i="22"/>
  <c r="G14" i="22"/>
  <c r="H14" i="22"/>
  <c r="I14" i="22"/>
  <c r="I13" i="22" s="1"/>
  <c r="J14" i="22"/>
  <c r="J14" i="13" s="1"/>
  <c r="K14" i="22"/>
  <c r="L14" i="22"/>
  <c r="L14" i="13" s="1"/>
  <c r="M14" i="22"/>
  <c r="N14" i="22"/>
  <c r="O14" i="22"/>
  <c r="P14" i="22"/>
  <c r="Q14" i="22"/>
  <c r="Q13" i="22" s="1"/>
  <c r="R14" i="22"/>
  <c r="R14" i="13" s="1"/>
  <c r="S14" i="22"/>
  <c r="T14" i="22"/>
  <c r="T14" i="13" s="1"/>
  <c r="U14" i="22"/>
  <c r="V14" i="22"/>
  <c r="V14" i="13" s="1"/>
  <c r="W14" i="22"/>
  <c r="X14" i="22"/>
  <c r="Y14" i="22"/>
  <c r="Y13" i="22" s="1"/>
  <c r="Z14" i="22"/>
  <c r="Z14" i="13" s="1"/>
  <c r="AA14" i="22"/>
  <c r="AB14" i="22"/>
  <c r="AB14" i="13" s="1"/>
  <c r="AC14" i="22"/>
  <c r="AD14" i="22"/>
  <c r="AE14" i="22"/>
  <c r="AF14" i="22"/>
  <c r="AG14" i="22"/>
  <c r="AG13" i="22" s="1"/>
  <c r="AH14" i="22"/>
  <c r="AH14" i="13" s="1"/>
  <c r="AI14" i="22"/>
  <c r="AJ14" i="22"/>
  <c r="AJ14" i="13" s="1"/>
  <c r="AK14" i="22"/>
  <c r="AL14" i="22"/>
  <c r="AM14" i="22"/>
  <c r="AN14" i="22"/>
  <c r="AO14" i="22"/>
  <c r="AO13" i="22" s="1"/>
  <c r="AP14" i="22"/>
  <c r="AP14" i="13" s="1"/>
  <c r="AQ14" i="22"/>
  <c r="AR14" i="22"/>
  <c r="AR14" i="13" s="1"/>
  <c r="D17" i="22"/>
  <c r="E17" i="22"/>
  <c r="F17" i="22"/>
  <c r="G17" i="22"/>
  <c r="H17" i="22"/>
  <c r="H13" i="22" s="1"/>
  <c r="I17" i="22"/>
  <c r="J17" i="22"/>
  <c r="K17" i="22"/>
  <c r="L17" i="22"/>
  <c r="M17" i="22"/>
  <c r="M17" i="13" s="1"/>
  <c r="N17" i="22"/>
  <c r="O17" i="22"/>
  <c r="P17" i="22"/>
  <c r="P13" i="22" s="1"/>
  <c r="Q17" i="22"/>
  <c r="R17" i="22"/>
  <c r="S17" i="22"/>
  <c r="T17" i="22"/>
  <c r="U17" i="22"/>
  <c r="U17" i="13" s="1"/>
  <c r="V17" i="22"/>
  <c r="W17" i="22"/>
  <c r="X17" i="22"/>
  <c r="X13" i="22" s="1"/>
  <c r="Y17" i="22"/>
  <c r="Z17" i="22"/>
  <c r="AA17" i="22"/>
  <c r="AB17" i="22"/>
  <c r="AC17" i="22"/>
  <c r="AC17" i="13" s="1"/>
  <c r="AD17" i="22"/>
  <c r="AE17" i="22"/>
  <c r="AF17" i="22"/>
  <c r="AF13" i="22" s="1"/>
  <c r="AG17" i="22"/>
  <c r="AH17" i="22"/>
  <c r="AI17" i="22"/>
  <c r="AJ17" i="22"/>
  <c r="AK17" i="22"/>
  <c r="AK17" i="13" s="1"/>
  <c r="AL17" i="22"/>
  <c r="AM17" i="22"/>
  <c r="AN17" i="22"/>
  <c r="AN13" i="22" s="1"/>
  <c r="AO17" i="22"/>
  <c r="AP17" i="22"/>
  <c r="AQ17" i="22"/>
  <c r="AR17" i="22"/>
  <c r="D20" i="22"/>
  <c r="D20" i="13" s="1"/>
  <c r="E20" i="22"/>
  <c r="F20" i="22"/>
  <c r="G20" i="22"/>
  <c r="H20" i="22"/>
  <c r="I20" i="22"/>
  <c r="J20" i="22"/>
  <c r="K20" i="22"/>
  <c r="L20" i="22"/>
  <c r="L20" i="13" s="1"/>
  <c r="M20" i="22"/>
  <c r="N20" i="22"/>
  <c r="O20" i="22"/>
  <c r="P20" i="22"/>
  <c r="Q20" i="22"/>
  <c r="R20" i="22"/>
  <c r="S20" i="22"/>
  <c r="T20" i="22"/>
  <c r="T20" i="13" s="1"/>
  <c r="U20" i="22"/>
  <c r="V20" i="22"/>
  <c r="W20" i="22"/>
  <c r="X20" i="22"/>
  <c r="Y20" i="22"/>
  <c r="Z20" i="22"/>
  <c r="AA20" i="22"/>
  <c r="AB20" i="22"/>
  <c r="AB20" i="13" s="1"/>
  <c r="AC20" i="22"/>
  <c r="AD20" i="22"/>
  <c r="AE20" i="22"/>
  <c r="AF20" i="22"/>
  <c r="AG20" i="22"/>
  <c r="AH20" i="22"/>
  <c r="AI20" i="22"/>
  <c r="AJ20" i="22"/>
  <c r="AJ20" i="13" s="1"/>
  <c r="AK20" i="22"/>
  <c r="AL20" i="22"/>
  <c r="AM20" i="22"/>
  <c r="AN20" i="22"/>
  <c r="AO20" i="22"/>
  <c r="AP20" i="22"/>
  <c r="AQ20" i="22"/>
  <c r="AR20" i="22"/>
  <c r="AR20" i="13" s="1"/>
  <c r="D23" i="22"/>
  <c r="E23" i="22"/>
  <c r="F23" i="22"/>
  <c r="G23" i="22"/>
  <c r="H23" i="22"/>
  <c r="I23" i="22"/>
  <c r="I23" i="13" s="1"/>
  <c r="J23" i="22"/>
  <c r="J23" i="13" s="1"/>
  <c r="K23" i="22"/>
  <c r="K23" i="13" s="1"/>
  <c r="L23" i="22"/>
  <c r="M23" i="22"/>
  <c r="N23" i="22"/>
  <c r="O23" i="22"/>
  <c r="P23" i="22"/>
  <c r="Q23" i="22"/>
  <c r="Q23" i="13" s="1"/>
  <c r="R23" i="22"/>
  <c r="R23" i="13" s="1"/>
  <c r="S23" i="22"/>
  <c r="S23" i="13" s="1"/>
  <c r="T23" i="22"/>
  <c r="U23" i="22"/>
  <c r="V23" i="22"/>
  <c r="W23" i="22"/>
  <c r="X23" i="22"/>
  <c r="Y23" i="22"/>
  <c r="Y23" i="13" s="1"/>
  <c r="Z23" i="22"/>
  <c r="Z23" i="13" s="1"/>
  <c r="AA23" i="22"/>
  <c r="AA23" i="13" s="1"/>
  <c r="AB23" i="22"/>
  <c r="AC23" i="22"/>
  <c r="AD23" i="22"/>
  <c r="AE23" i="22"/>
  <c r="AF23" i="22"/>
  <c r="AG23" i="22"/>
  <c r="AG23" i="13" s="1"/>
  <c r="AH23" i="22"/>
  <c r="AH23" i="13" s="1"/>
  <c r="AI23" i="22"/>
  <c r="AI23" i="13" s="1"/>
  <c r="AJ23" i="22"/>
  <c r="AK23" i="22"/>
  <c r="AL23" i="22"/>
  <c r="AM23" i="22"/>
  <c r="AN23" i="22"/>
  <c r="AO23" i="22"/>
  <c r="AO23" i="13" s="1"/>
  <c r="AP23" i="22"/>
  <c r="AP23" i="13" s="1"/>
  <c r="AQ23" i="22"/>
  <c r="AQ23" i="13" s="1"/>
  <c r="AR23" i="22"/>
  <c r="D26" i="22"/>
  <c r="E26" i="22"/>
  <c r="F26" i="22"/>
  <c r="G26" i="22"/>
  <c r="H26" i="22"/>
  <c r="I26" i="22"/>
  <c r="I29" i="22" s="1"/>
  <c r="I29" i="13" s="1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G29" i="22" s="1"/>
  <c r="AG29" i="13" s="1"/>
  <c r="AH26" i="22"/>
  <c r="AI26" i="22"/>
  <c r="AJ26" i="22"/>
  <c r="AK26" i="22"/>
  <c r="AL26" i="22"/>
  <c r="AM26" i="22"/>
  <c r="AN26" i="22"/>
  <c r="AO26" i="22"/>
  <c r="AO29" i="22" s="1"/>
  <c r="AO29" i="13" s="1"/>
  <c r="AP26" i="22"/>
  <c r="AQ26" i="22"/>
  <c r="AR26" i="22"/>
  <c r="H29" i="22"/>
  <c r="P29" i="22"/>
  <c r="Q29" i="22"/>
  <c r="X29" i="22"/>
  <c r="Y29" i="22"/>
  <c r="Y29" i="13" s="1"/>
  <c r="AF29" i="22"/>
  <c r="AN29" i="22"/>
  <c r="G32" i="22"/>
  <c r="H32" i="22"/>
  <c r="O32" i="22"/>
  <c r="P32" i="22"/>
  <c r="W32" i="22"/>
  <c r="X32" i="22"/>
  <c r="AE32" i="22"/>
  <c r="AF32" i="22"/>
  <c r="AM32" i="22"/>
  <c r="AN32" i="22"/>
  <c r="D33" i="22"/>
  <c r="E33" i="22"/>
  <c r="E32" i="22" s="1"/>
  <c r="F33" i="22"/>
  <c r="F32" i="22" s="1"/>
  <c r="F48" i="22" s="1"/>
  <c r="G33" i="22"/>
  <c r="G33" i="13" s="1"/>
  <c r="H33" i="22"/>
  <c r="I33" i="22"/>
  <c r="J33" i="22"/>
  <c r="J32" i="22" s="1"/>
  <c r="J32" i="13" s="1"/>
  <c r="K33" i="22"/>
  <c r="L33" i="22"/>
  <c r="M33" i="22"/>
  <c r="M32" i="22" s="1"/>
  <c r="N33" i="22"/>
  <c r="N32" i="22" s="1"/>
  <c r="N48" i="22" s="1"/>
  <c r="O33" i="22"/>
  <c r="O33" i="13" s="1"/>
  <c r="P33" i="22"/>
  <c r="Q33" i="22"/>
  <c r="R33" i="22"/>
  <c r="R32" i="22" s="1"/>
  <c r="R32" i="13" s="1"/>
  <c r="S33" i="22"/>
  <c r="T33" i="22"/>
  <c r="U33" i="22"/>
  <c r="U32" i="22" s="1"/>
  <c r="V33" i="22"/>
  <c r="V32" i="22" s="1"/>
  <c r="V48" i="22" s="1"/>
  <c r="W33" i="22"/>
  <c r="W33" i="13" s="1"/>
  <c r="X33" i="22"/>
  <c r="Y33" i="22"/>
  <c r="Z33" i="22"/>
  <c r="Z32" i="22" s="1"/>
  <c r="Z32" i="13" s="1"/>
  <c r="AA33" i="22"/>
  <c r="AB33" i="22"/>
  <c r="AC33" i="22"/>
  <c r="AC32" i="22" s="1"/>
  <c r="AD33" i="22"/>
  <c r="AD32" i="22" s="1"/>
  <c r="AD48" i="22" s="1"/>
  <c r="AE33" i="22"/>
  <c r="AE33" i="13" s="1"/>
  <c r="AF33" i="22"/>
  <c r="AG33" i="22"/>
  <c r="AH33" i="22"/>
  <c r="AH32" i="22" s="1"/>
  <c r="AH32" i="13" s="1"/>
  <c r="AI33" i="22"/>
  <c r="AJ33" i="22"/>
  <c r="AK33" i="22"/>
  <c r="AK32" i="22" s="1"/>
  <c r="AL33" i="22"/>
  <c r="AL32" i="22" s="1"/>
  <c r="AL48" i="22" s="1"/>
  <c r="AM33" i="22"/>
  <c r="AM33" i="13" s="1"/>
  <c r="AN33" i="22"/>
  <c r="AO33" i="22"/>
  <c r="AP33" i="22"/>
  <c r="AP32" i="22" s="1"/>
  <c r="AP32" i="13" s="1"/>
  <c r="AQ33" i="22"/>
  <c r="AR33" i="22"/>
  <c r="D36" i="22"/>
  <c r="D32" i="22" s="1"/>
  <c r="E36" i="22"/>
  <c r="E36" i="13" s="1"/>
  <c r="F36" i="22"/>
  <c r="F36" i="13" s="1"/>
  <c r="G36" i="22"/>
  <c r="H36" i="22"/>
  <c r="I36" i="22"/>
  <c r="I32" i="22" s="1"/>
  <c r="I32" i="13" s="1"/>
  <c r="J36" i="22"/>
  <c r="K36" i="22"/>
  <c r="L36" i="22"/>
  <c r="L32" i="22" s="1"/>
  <c r="M36" i="22"/>
  <c r="M36" i="13" s="1"/>
  <c r="N36" i="22"/>
  <c r="N36" i="13" s="1"/>
  <c r="O36" i="22"/>
  <c r="P36" i="22"/>
  <c r="Q36" i="22"/>
  <c r="Q32" i="22" s="1"/>
  <c r="Q32" i="13" s="1"/>
  <c r="R36" i="22"/>
  <c r="S36" i="22"/>
  <c r="T36" i="22"/>
  <c r="T32" i="22" s="1"/>
  <c r="U36" i="22"/>
  <c r="U36" i="13" s="1"/>
  <c r="V36" i="22"/>
  <c r="V36" i="13" s="1"/>
  <c r="W36" i="22"/>
  <c r="X36" i="22"/>
  <c r="Y36" i="22"/>
  <c r="Y32" i="22" s="1"/>
  <c r="Y32" i="13" s="1"/>
  <c r="Z36" i="22"/>
  <c r="AA36" i="22"/>
  <c r="AB36" i="22"/>
  <c r="AB32" i="22" s="1"/>
  <c r="AC36" i="22"/>
  <c r="AC36" i="13" s="1"/>
  <c r="AD36" i="22"/>
  <c r="AD36" i="13" s="1"/>
  <c r="AE36" i="22"/>
  <c r="AF36" i="22"/>
  <c r="AG36" i="22"/>
  <c r="AG32" i="22" s="1"/>
  <c r="AG32" i="13" s="1"/>
  <c r="AH36" i="22"/>
  <c r="AI36" i="22"/>
  <c r="AJ36" i="22"/>
  <c r="AJ32" i="22" s="1"/>
  <c r="AK36" i="22"/>
  <c r="AL36" i="22"/>
  <c r="AM36" i="22"/>
  <c r="AN36" i="22"/>
  <c r="AO36" i="22"/>
  <c r="AO32" i="22" s="1"/>
  <c r="AO32" i="13" s="1"/>
  <c r="AP36" i="22"/>
  <c r="AQ36" i="22"/>
  <c r="AR36" i="22"/>
  <c r="AR32" i="22" s="1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R39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D45" i="22"/>
  <c r="E45" i="22"/>
  <c r="F45" i="22"/>
  <c r="G45" i="22"/>
  <c r="G48" i="22" s="1"/>
  <c r="H45" i="22"/>
  <c r="I45" i="22"/>
  <c r="J45" i="22"/>
  <c r="J48" i="22" s="1"/>
  <c r="J48" i="13" s="1"/>
  <c r="K45" i="22"/>
  <c r="L45" i="22"/>
  <c r="M45" i="22"/>
  <c r="N45" i="22"/>
  <c r="O45" i="22"/>
  <c r="O48" i="22" s="1"/>
  <c r="P45" i="22"/>
  <c r="Q45" i="22"/>
  <c r="R45" i="22"/>
  <c r="R48" i="22" s="1"/>
  <c r="R48" i="13" s="1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AE48" i="22" s="1"/>
  <c r="AF45" i="22"/>
  <c r="AG45" i="22"/>
  <c r="AH45" i="22"/>
  <c r="AH48" i="22" s="1"/>
  <c r="AH48" i="13" s="1"/>
  <c r="AI45" i="22"/>
  <c r="AJ45" i="22"/>
  <c r="AK45" i="22"/>
  <c r="AL45" i="22"/>
  <c r="AM45" i="22"/>
  <c r="AM48" i="22" s="1"/>
  <c r="AN45" i="22"/>
  <c r="AO45" i="22"/>
  <c r="AP45" i="22"/>
  <c r="AP48" i="22" s="1"/>
  <c r="AP48" i="13" s="1"/>
  <c r="AQ45" i="22"/>
  <c r="AR45" i="22"/>
  <c r="Q48" i="22"/>
  <c r="Y48" i="22"/>
  <c r="Y48" i="13" s="1"/>
  <c r="Z48" i="22"/>
  <c r="H55" i="22"/>
  <c r="I55" i="22"/>
  <c r="I71" i="22" s="1"/>
  <c r="P55" i="22"/>
  <c r="P55" i="13" s="1"/>
  <c r="Q55" i="22"/>
  <c r="Q71" i="22" s="1"/>
  <c r="X55" i="22"/>
  <c r="Y55" i="22"/>
  <c r="AG55" i="22"/>
  <c r="AN55" i="22"/>
  <c r="AO55" i="22"/>
  <c r="D56" i="22"/>
  <c r="D55" i="22" s="1"/>
  <c r="D55" i="13" s="1"/>
  <c r="E56" i="22"/>
  <c r="F56" i="22"/>
  <c r="G56" i="22"/>
  <c r="H56" i="22"/>
  <c r="I56" i="22"/>
  <c r="J56" i="22"/>
  <c r="J55" i="22" s="1"/>
  <c r="J71" i="22" s="1"/>
  <c r="J71" i="13" s="1"/>
  <c r="K56" i="22"/>
  <c r="K55" i="22" s="1"/>
  <c r="L56" i="22"/>
  <c r="L55" i="22" s="1"/>
  <c r="L55" i="13" s="1"/>
  <c r="M56" i="22"/>
  <c r="N56" i="22"/>
  <c r="O56" i="22"/>
  <c r="P56" i="22"/>
  <c r="Q56" i="22"/>
  <c r="R56" i="22"/>
  <c r="R55" i="22" s="1"/>
  <c r="R71" i="22" s="1"/>
  <c r="R71" i="13" s="1"/>
  <c r="S56" i="22"/>
  <c r="S55" i="22" s="1"/>
  <c r="T56" i="22"/>
  <c r="T55" i="22" s="1"/>
  <c r="T55" i="13" s="1"/>
  <c r="U56" i="22"/>
  <c r="V56" i="22"/>
  <c r="W56" i="22"/>
  <c r="X56" i="22"/>
  <c r="Y56" i="22"/>
  <c r="Z56" i="22"/>
  <c r="Z55" i="22" s="1"/>
  <c r="Z71" i="22" s="1"/>
  <c r="Z71" i="13" s="1"/>
  <c r="AA56" i="22"/>
  <c r="AA55" i="22" s="1"/>
  <c r="AB56" i="22"/>
  <c r="AB55" i="22" s="1"/>
  <c r="AB55" i="13" s="1"/>
  <c r="AC56" i="22"/>
  <c r="AD56" i="22"/>
  <c r="AE56" i="22"/>
  <c r="AE55" i="22" s="1"/>
  <c r="AE71" i="22" s="1"/>
  <c r="AF56" i="22"/>
  <c r="AF55" i="22" s="1"/>
  <c r="AF55" i="13" s="1"/>
  <c r="AG56" i="22"/>
  <c r="AH56" i="22"/>
  <c r="AH55" i="22" s="1"/>
  <c r="AH71" i="22" s="1"/>
  <c r="AH71" i="13" s="1"/>
  <c r="AI56" i="22"/>
  <c r="AI55" i="22" s="1"/>
  <c r="AJ56" i="22"/>
  <c r="AJ55" i="22" s="1"/>
  <c r="AJ55" i="13" s="1"/>
  <c r="AK56" i="22"/>
  <c r="AL56" i="22"/>
  <c r="AM56" i="22"/>
  <c r="AM55" i="22" s="1"/>
  <c r="AM71" i="22" s="1"/>
  <c r="AN56" i="22"/>
  <c r="AO56" i="22"/>
  <c r="AP56" i="22"/>
  <c r="AP55" i="22" s="1"/>
  <c r="AQ56" i="22"/>
  <c r="AQ55" i="22" s="1"/>
  <c r="AR56" i="22"/>
  <c r="AR55" i="22" s="1"/>
  <c r="AR55" i="13" s="1"/>
  <c r="D59" i="22"/>
  <c r="E59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R59" i="22"/>
  <c r="S59" i="22"/>
  <c r="T59" i="22"/>
  <c r="U59" i="22"/>
  <c r="V59" i="22"/>
  <c r="W59" i="22"/>
  <c r="X59" i="22"/>
  <c r="Y59" i="22"/>
  <c r="Z59" i="22"/>
  <c r="AA59" i="22"/>
  <c r="AB59" i="22"/>
  <c r="AC59" i="22"/>
  <c r="AD59" i="22"/>
  <c r="AE59" i="22"/>
  <c r="AF59" i="22"/>
  <c r="AG59" i="22"/>
  <c r="AH59" i="22"/>
  <c r="AI59" i="22"/>
  <c r="AJ59" i="22"/>
  <c r="AK59" i="22"/>
  <c r="AL59" i="22"/>
  <c r="AM59" i="22"/>
  <c r="AN59" i="22"/>
  <c r="AO59" i="22"/>
  <c r="AP59" i="22"/>
  <c r="AQ59" i="22"/>
  <c r="AR59" i="22"/>
  <c r="D62" i="22"/>
  <c r="E62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D68" i="22"/>
  <c r="E68" i="22"/>
  <c r="F68" i="22"/>
  <c r="G68" i="22"/>
  <c r="H68" i="22"/>
  <c r="H71" i="22" s="1"/>
  <c r="H71" i="13" s="1"/>
  <c r="I68" i="22"/>
  <c r="J68" i="22"/>
  <c r="K68" i="22"/>
  <c r="L68" i="22"/>
  <c r="M68" i="22"/>
  <c r="N68" i="22"/>
  <c r="O68" i="22"/>
  <c r="P68" i="22"/>
  <c r="P71" i="22" s="1"/>
  <c r="P71" i="13" s="1"/>
  <c r="Q68" i="22"/>
  <c r="R68" i="22"/>
  <c r="S68" i="22"/>
  <c r="T68" i="22"/>
  <c r="U68" i="22"/>
  <c r="V68" i="22"/>
  <c r="W68" i="22"/>
  <c r="X68" i="22"/>
  <c r="X71" i="22" s="1"/>
  <c r="X71" i="13" s="1"/>
  <c r="Y68" i="22"/>
  <c r="Z68" i="22"/>
  <c r="AA68" i="22"/>
  <c r="AB68" i="22"/>
  <c r="AC68" i="22"/>
  <c r="AD68" i="22"/>
  <c r="AE68" i="22"/>
  <c r="AF68" i="22"/>
  <c r="AF71" i="22" s="1"/>
  <c r="AF71" i="13" s="1"/>
  <c r="AG68" i="22"/>
  <c r="AH68" i="22"/>
  <c r="AI68" i="22"/>
  <c r="AJ68" i="22"/>
  <c r="AK68" i="22"/>
  <c r="AL68" i="22"/>
  <c r="AM68" i="22"/>
  <c r="AN68" i="22"/>
  <c r="AN71" i="22" s="1"/>
  <c r="AN71" i="13" s="1"/>
  <c r="AO68" i="22"/>
  <c r="AP68" i="22"/>
  <c r="AQ68" i="22"/>
  <c r="AR68" i="22"/>
  <c r="K71" i="22"/>
  <c r="S71" i="22"/>
  <c r="S71" i="13" s="1"/>
  <c r="Y71" i="22"/>
  <c r="AA71" i="22"/>
  <c r="AG71" i="22"/>
  <c r="AI71" i="22"/>
  <c r="AO71" i="22"/>
  <c r="AP71" i="22"/>
  <c r="AP71" i="13" s="1"/>
  <c r="AQ71" i="22"/>
  <c r="H13" i="13"/>
  <c r="I13" i="13"/>
  <c r="P13" i="13"/>
  <c r="Q13" i="13"/>
  <c r="X13" i="13"/>
  <c r="Y13" i="13"/>
  <c r="AF13" i="13"/>
  <c r="AG13" i="13"/>
  <c r="AN13" i="13"/>
  <c r="AO13" i="13"/>
  <c r="G14" i="13"/>
  <c r="H14" i="13"/>
  <c r="I14" i="13"/>
  <c r="K14" i="13"/>
  <c r="O14" i="13"/>
  <c r="P14" i="13"/>
  <c r="Q14" i="13"/>
  <c r="S14" i="13"/>
  <c r="W14" i="13"/>
  <c r="X14" i="13"/>
  <c r="Y14" i="13"/>
  <c r="AA14" i="13"/>
  <c r="AE14" i="13"/>
  <c r="AF14" i="13"/>
  <c r="AG14" i="13"/>
  <c r="AI14" i="13"/>
  <c r="AM14" i="13"/>
  <c r="AN14" i="13"/>
  <c r="AO14" i="13"/>
  <c r="AQ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L17" i="13"/>
  <c r="N17" i="13"/>
  <c r="O17" i="13"/>
  <c r="P17" i="13"/>
  <c r="Q17" i="13"/>
  <c r="R17" i="13"/>
  <c r="T17" i="13"/>
  <c r="V17" i="13"/>
  <c r="W17" i="13"/>
  <c r="X17" i="13"/>
  <c r="Y17" i="13"/>
  <c r="Z17" i="13"/>
  <c r="AB17" i="13"/>
  <c r="AD17" i="13"/>
  <c r="AE17" i="13"/>
  <c r="AF17" i="13"/>
  <c r="AG17" i="13"/>
  <c r="AH17" i="13"/>
  <c r="AJ17" i="13"/>
  <c r="AL17" i="13"/>
  <c r="AM17" i="13"/>
  <c r="AN17" i="13"/>
  <c r="AO17" i="13"/>
  <c r="AP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E20" i="13"/>
  <c r="F20" i="13"/>
  <c r="G20" i="13"/>
  <c r="H20" i="13"/>
  <c r="I20" i="13"/>
  <c r="J20" i="13"/>
  <c r="K20" i="13"/>
  <c r="M20" i="13"/>
  <c r="N20" i="13"/>
  <c r="O20" i="13"/>
  <c r="P20" i="13"/>
  <c r="Q20" i="13"/>
  <c r="R20" i="13"/>
  <c r="S20" i="13"/>
  <c r="U20" i="13"/>
  <c r="V20" i="13"/>
  <c r="W20" i="13"/>
  <c r="X20" i="13"/>
  <c r="Y20" i="13"/>
  <c r="Z20" i="13"/>
  <c r="AA20" i="13"/>
  <c r="AC20" i="13"/>
  <c r="AD20" i="13"/>
  <c r="AE20" i="13"/>
  <c r="AF20" i="13"/>
  <c r="AG20" i="13"/>
  <c r="AH20" i="13"/>
  <c r="AI20" i="13"/>
  <c r="AK20" i="13"/>
  <c r="AL20" i="13"/>
  <c r="AM20" i="13"/>
  <c r="AN20" i="13"/>
  <c r="AO20" i="13"/>
  <c r="AP20" i="13"/>
  <c r="AQ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G23" i="13"/>
  <c r="H23" i="13"/>
  <c r="L23" i="13"/>
  <c r="M23" i="13"/>
  <c r="N23" i="13"/>
  <c r="O23" i="13"/>
  <c r="P23" i="13"/>
  <c r="T23" i="13"/>
  <c r="U23" i="13"/>
  <c r="V23" i="13"/>
  <c r="W23" i="13"/>
  <c r="X23" i="13"/>
  <c r="AB23" i="13"/>
  <c r="AC23" i="13"/>
  <c r="AD23" i="13"/>
  <c r="AE23" i="13"/>
  <c r="AF23" i="13"/>
  <c r="AJ23" i="13"/>
  <c r="AK23" i="13"/>
  <c r="AL23" i="13"/>
  <c r="AM23" i="13"/>
  <c r="AN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K26" i="13"/>
  <c r="L26" i="13"/>
  <c r="M26" i="13"/>
  <c r="N26" i="13"/>
  <c r="O26" i="13"/>
  <c r="P26" i="13"/>
  <c r="Q26" i="13"/>
  <c r="S26" i="13"/>
  <c r="T26" i="13"/>
  <c r="U26" i="13"/>
  <c r="V26" i="13"/>
  <c r="W26" i="13"/>
  <c r="X26" i="13"/>
  <c r="Y26" i="13"/>
  <c r="AA26" i="13"/>
  <c r="AB26" i="13"/>
  <c r="AC26" i="13"/>
  <c r="AD26" i="13"/>
  <c r="AE26" i="13"/>
  <c r="AF26" i="13"/>
  <c r="AG26" i="13"/>
  <c r="AI26" i="13"/>
  <c r="AJ26" i="13"/>
  <c r="AK26" i="13"/>
  <c r="AL26" i="13"/>
  <c r="AM26" i="13"/>
  <c r="AN26" i="13"/>
  <c r="AO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H29" i="13"/>
  <c r="P29" i="13"/>
  <c r="Q29" i="13"/>
  <c r="X29" i="13"/>
  <c r="AF29" i="13"/>
  <c r="AN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F32" i="13"/>
  <c r="G32" i="13"/>
  <c r="N32" i="13"/>
  <c r="O32" i="13"/>
  <c r="V32" i="13"/>
  <c r="W32" i="13"/>
  <c r="AD32" i="13"/>
  <c r="AE32" i="13"/>
  <c r="AL32" i="13"/>
  <c r="AM32" i="13"/>
  <c r="D33" i="13"/>
  <c r="E33" i="13"/>
  <c r="F33" i="13"/>
  <c r="H33" i="13"/>
  <c r="I33" i="13"/>
  <c r="J33" i="13"/>
  <c r="K33" i="13"/>
  <c r="L33" i="13"/>
  <c r="M33" i="13"/>
  <c r="N33" i="13"/>
  <c r="P33" i="13"/>
  <c r="Q33" i="13"/>
  <c r="R33" i="13"/>
  <c r="S33" i="13"/>
  <c r="T33" i="13"/>
  <c r="U33" i="13"/>
  <c r="V33" i="13"/>
  <c r="X33" i="13"/>
  <c r="Y33" i="13"/>
  <c r="Z33" i="13"/>
  <c r="AA33" i="13"/>
  <c r="AB33" i="13"/>
  <c r="AC33" i="13"/>
  <c r="AD33" i="13"/>
  <c r="AF33" i="13"/>
  <c r="AG33" i="13"/>
  <c r="AH33" i="13"/>
  <c r="AI33" i="13"/>
  <c r="AJ33" i="13"/>
  <c r="AK33" i="13"/>
  <c r="AN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G36" i="13"/>
  <c r="H36" i="13"/>
  <c r="I36" i="13"/>
  <c r="J36" i="13"/>
  <c r="K36" i="13"/>
  <c r="L36" i="13"/>
  <c r="O36" i="13"/>
  <c r="P36" i="13"/>
  <c r="Q36" i="13"/>
  <c r="R36" i="13"/>
  <c r="S36" i="13"/>
  <c r="T36" i="13"/>
  <c r="W36" i="13"/>
  <c r="X36" i="13"/>
  <c r="Y36" i="13"/>
  <c r="Z36" i="13"/>
  <c r="AA36" i="13"/>
  <c r="AB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F48" i="13"/>
  <c r="G48" i="13"/>
  <c r="N48" i="13"/>
  <c r="O48" i="13"/>
  <c r="Q48" i="13"/>
  <c r="V48" i="13"/>
  <c r="Z48" i="13"/>
  <c r="AD48" i="13"/>
  <c r="AE48" i="13"/>
  <c r="AL48" i="13"/>
  <c r="AM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55" i="13"/>
  <c r="I55" i="13"/>
  <c r="J55" i="13"/>
  <c r="K55" i="13"/>
  <c r="Q55" i="13"/>
  <c r="R55" i="13"/>
  <c r="S55" i="13"/>
  <c r="X55" i="13"/>
  <c r="Y55" i="13"/>
  <c r="Z55" i="13"/>
  <c r="AA55" i="13"/>
  <c r="AE55" i="13"/>
  <c r="AG55" i="13"/>
  <c r="AH55" i="13"/>
  <c r="AI55" i="13"/>
  <c r="AM55" i="13"/>
  <c r="AN55" i="13"/>
  <c r="AO55" i="13"/>
  <c r="AP55" i="13"/>
  <c r="AQ55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I71" i="13"/>
  <c r="K71" i="13"/>
  <c r="Q71" i="13"/>
  <c r="Y71" i="13"/>
  <c r="AA71" i="13"/>
  <c r="AE71" i="13"/>
  <c r="AG71" i="13"/>
  <c r="AI71" i="13"/>
  <c r="AM71" i="13"/>
  <c r="AO71" i="13"/>
  <c r="AQ71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F24" i="23"/>
  <c r="G24" i="23"/>
  <c r="H24" i="23"/>
  <c r="I24" i="23"/>
  <c r="J24" i="23"/>
  <c r="K24" i="23"/>
  <c r="L24" i="23"/>
  <c r="M24" i="23"/>
  <c r="E28" i="23"/>
  <c r="F28" i="23"/>
  <c r="F28" i="14" s="1"/>
  <c r="J28" i="23"/>
  <c r="J44" i="23" s="1"/>
  <c r="J44" i="14" s="1"/>
  <c r="D29" i="23"/>
  <c r="D28" i="23" s="1"/>
  <c r="D28" i="14" s="1"/>
  <c r="E29" i="23"/>
  <c r="F29" i="23"/>
  <c r="G29" i="23"/>
  <c r="H29" i="23"/>
  <c r="H28" i="23" s="1"/>
  <c r="I29" i="23"/>
  <c r="I28" i="23" s="1"/>
  <c r="I28" i="14" s="1"/>
  <c r="J29" i="23"/>
  <c r="K29" i="23"/>
  <c r="L29" i="23"/>
  <c r="L28" i="23" s="1"/>
  <c r="L28" i="14" s="1"/>
  <c r="M30" i="23"/>
  <c r="M29" i="23" s="1"/>
  <c r="M31" i="23"/>
  <c r="D32" i="23"/>
  <c r="E32" i="23"/>
  <c r="F32" i="23"/>
  <c r="G32" i="23"/>
  <c r="G32" i="14" s="1"/>
  <c r="H32" i="23"/>
  <c r="I32" i="23"/>
  <c r="J32" i="23"/>
  <c r="K32" i="23"/>
  <c r="L32" i="23"/>
  <c r="M33" i="23"/>
  <c r="M34" i="23"/>
  <c r="D35" i="23"/>
  <c r="D35" i="14" s="1"/>
  <c r="E35" i="23"/>
  <c r="F35" i="23"/>
  <c r="G35" i="23"/>
  <c r="H35" i="23"/>
  <c r="I35" i="23"/>
  <c r="J35" i="23"/>
  <c r="K35" i="23"/>
  <c r="K35" i="14" s="1"/>
  <c r="L35" i="23"/>
  <c r="L35" i="14" s="1"/>
  <c r="M36" i="23"/>
  <c r="M35" i="23" s="1"/>
  <c r="M35" i="14" s="1"/>
  <c r="M37" i="23"/>
  <c r="D38" i="23"/>
  <c r="E38" i="23"/>
  <c r="F38" i="23"/>
  <c r="G38" i="23"/>
  <c r="G38" i="14" s="1"/>
  <c r="H38" i="23"/>
  <c r="H38" i="14" s="1"/>
  <c r="I38" i="23"/>
  <c r="J38" i="23"/>
  <c r="K38" i="23"/>
  <c r="L38" i="23"/>
  <c r="M39" i="23"/>
  <c r="M40" i="23"/>
  <c r="D41" i="23"/>
  <c r="E41" i="23"/>
  <c r="F41" i="23"/>
  <c r="F44" i="23" s="1"/>
  <c r="F44" i="14" s="1"/>
  <c r="G41" i="23"/>
  <c r="H41" i="23"/>
  <c r="I41" i="23"/>
  <c r="J41" i="23"/>
  <c r="K41" i="23"/>
  <c r="L41" i="23"/>
  <c r="M42" i="23"/>
  <c r="M41" i="23" s="1"/>
  <c r="M43" i="23"/>
  <c r="E47" i="23"/>
  <c r="F47" i="23"/>
  <c r="F47" i="14" s="1"/>
  <c r="J47" i="23"/>
  <c r="J63" i="23" s="1"/>
  <c r="D48" i="23"/>
  <c r="D48" i="14" s="1"/>
  <c r="E48" i="23"/>
  <c r="F48" i="23"/>
  <c r="G48" i="23"/>
  <c r="H48" i="23"/>
  <c r="H47" i="23" s="1"/>
  <c r="I48" i="23"/>
  <c r="I47" i="23" s="1"/>
  <c r="J48" i="23"/>
  <c r="K48" i="23"/>
  <c r="L48" i="23"/>
  <c r="L48" i="14" s="1"/>
  <c r="M49" i="23"/>
  <c r="M48" i="23" s="1"/>
  <c r="M48" i="14" s="1"/>
  <c r="M50" i="23"/>
  <c r="D51" i="23"/>
  <c r="E51" i="23"/>
  <c r="F51" i="23"/>
  <c r="G51" i="23"/>
  <c r="G51" i="14" s="1"/>
  <c r="H51" i="23"/>
  <c r="H51" i="14" s="1"/>
  <c r="I51" i="23"/>
  <c r="J51" i="23"/>
  <c r="K51" i="23"/>
  <c r="L51" i="23"/>
  <c r="M52" i="23"/>
  <c r="M53" i="23"/>
  <c r="M51" i="23" s="1"/>
  <c r="M51" i="14" s="1"/>
  <c r="D54" i="23"/>
  <c r="E54" i="23"/>
  <c r="F54" i="23"/>
  <c r="G54" i="23"/>
  <c r="H54" i="23"/>
  <c r="I54" i="23"/>
  <c r="J54" i="23"/>
  <c r="K54" i="23"/>
  <c r="L54" i="23"/>
  <c r="M55" i="23"/>
  <c r="M54" i="23" s="1"/>
  <c r="M54" i="14" s="1"/>
  <c r="M56" i="23"/>
  <c r="D57" i="23"/>
  <c r="E57" i="23"/>
  <c r="F57" i="23"/>
  <c r="G57" i="23"/>
  <c r="G57" i="14" s="1"/>
  <c r="H57" i="23"/>
  <c r="H57" i="14" s="1"/>
  <c r="I57" i="23"/>
  <c r="J57" i="23"/>
  <c r="K57" i="23"/>
  <c r="L57" i="23"/>
  <c r="M58" i="23"/>
  <c r="M59" i="23"/>
  <c r="D60" i="23"/>
  <c r="E60" i="23"/>
  <c r="F60" i="23"/>
  <c r="F63" i="23" s="1"/>
  <c r="G60" i="23"/>
  <c r="H60" i="23"/>
  <c r="I60" i="23"/>
  <c r="I63" i="23" s="1"/>
  <c r="J60" i="23"/>
  <c r="K60" i="23"/>
  <c r="L60" i="23"/>
  <c r="M61" i="23"/>
  <c r="M60" i="23" s="1"/>
  <c r="M62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J28" i="14"/>
  <c r="E29" i="14"/>
  <c r="F29" i="14"/>
  <c r="G29" i="14"/>
  <c r="H29" i="14"/>
  <c r="I29" i="14"/>
  <c r="J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M31" i="14"/>
  <c r="D32" i="14"/>
  <c r="E32" i="14"/>
  <c r="F32" i="14"/>
  <c r="H32" i="14"/>
  <c r="I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E35" i="14"/>
  <c r="F35" i="14"/>
  <c r="G35" i="14"/>
  <c r="H35" i="14"/>
  <c r="I35" i="14"/>
  <c r="J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D38" i="14"/>
  <c r="E38" i="14"/>
  <c r="F38" i="14"/>
  <c r="I38" i="14"/>
  <c r="J38" i="14"/>
  <c r="K38" i="14"/>
  <c r="L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E41" i="14"/>
  <c r="F41" i="14"/>
  <c r="G41" i="14"/>
  <c r="H41" i="14"/>
  <c r="I41" i="14"/>
  <c r="J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I47" i="14"/>
  <c r="J47" i="14"/>
  <c r="E48" i="14"/>
  <c r="F48" i="14"/>
  <c r="G48" i="14"/>
  <c r="H48" i="14"/>
  <c r="I48" i="14"/>
  <c r="J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M50" i="14"/>
  <c r="D51" i="14"/>
  <c r="E51" i="14"/>
  <c r="F51" i="14"/>
  <c r="I51" i="14"/>
  <c r="J51" i="14"/>
  <c r="K51" i="14"/>
  <c r="L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F54" i="14"/>
  <c r="G54" i="14"/>
  <c r="H54" i="14"/>
  <c r="I54" i="14"/>
  <c r="J54" i="14"/>
  <c r="K54" i="14"/>
  <c r="L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M56" i="14"/>
  <c r="D57" i="14"/>
  <c r="E57" i="14"/>
  <c r="F57" i="14"/>
  <c r="I57" i="14"/>
  <c r="J57" i="14"/>
  <c r="K57" i="14"/>
  <c r="L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D60" i="14"/>
  <c r="E60" i="14"/>
  <c r="F60" i="14"/>
  <c r="G60" i="14"/>
  <c r="H60" i="14"/>
  <c r="I60" i="14"/>
  <c r="J60" i="14"/>
  <c r="L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I63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E24" i="24"/>
  <c r="F24" i="24"/>
  <c r="F24" i="15" s="1"/>
  <c r="G24" i="24"/>
  <c r="G24" i="15" s="1"/>
  <c r="H24" i="24"/>
  <c r="I24" i="24"/>
  <c r="J24" i="24"/>
  <c r="K24" i="24"/>
  <c r="L24" i="24"/>
  <c r="E28" i="24"/>
  <c r="E28" i="15" s="1"/>
  <c r="D29" i="24"/>
  <c r="E29" i="24"/>
  <c r="E29" i="15" s="1"/>
  <c r="F29" i="24"/>
  <c r="G29" i="24"/>
  <c r="G28" i="24" s="1"/>
  <c r="H29" i="24"/>
  <c r="H28" i="24" s="1"/>
  <c r="H28" i="15" s="1"/>
  <c r="I29" i="24"/>
  <c r="J29" i="24"/>
  <c r="K29" i="24"/>
  <c r="L29" i="24"/>
  <c r="L30" i="24"/>
  <c r="L30" i="15" s="1"/>
  <c r="L31" i="24"/>
  <c r="D32" i="24"/>
  <c r="E32" i="24"/>
  <c r="F32" i="24"/>
  <c r="G32" i="24"/>
  <c r="H32" i="24"/>
  <c r="I32" i="24"/>
  <c r="I32" i="15" s="1"/>
  <c r="J32" i="24"/>
  <c r="J28" i="24" s="1"/>
  <c r="K32" i="24"/>
  <c r="L33" i="24"/>
  <c r="L32" i="24" s="1"/>
  <c r="L32" i="15" s="1"/>
  <c r="L34" i="24"/>
  <c r="D35" i="24"/>
  <c r="E35" i="24"/>
  <c r="F35" i="24"/>
  <c r="G35" i="24"/>
  <c r="G35" i="15" s="1"/>
  <c r="H35" i="24"/>
  <c r="I35" i="24"/>
  <c r="J35" i="24"/>
  <c r="K35" i="24"/>
  <c r="K28" i="24" s="1"/>
  <c r="L36" i="24"/>
  <c r="L37" i="24"/>
  <c r="D38" i="24"/>
  <c r="D38" i="15" s="1"/>
  <c r="E38" i="24"/>
  <c r="F38" i="24"/>
  <c r="G38" i="24"/>
  <c r="H38" i="24"/>
  <c r="I38" i="24"/>
  <c r="J38" i="24"/>
  <c r="K38" i="24"/>
  <c r="K38" i="15" s="1"/>
  <c r="L38" i="24"/>
  <c r="L38" i="15" s="1"/>
  <c r="L39" i="24"/>
  <c r="L40" i="24"/>
  <c r="D41" i="24"/>
  <c r="E41" i="24"/>
  <c r="F41" i="24"/>
  <c r="G41" i="24"/>
  <c r="H41" i="24"/>
  <c r="I41" i="24"/>
  <c r="J41" i="24"/>
  <c r="K41" i="24"/>
  <c r="L42" i="24"/>
  <c r="L41" i="24" s="1"/>
  <c r="L43" i="24"/>
  <c r="E44" i="24"/>
  <c r="E44" i="15" s="1"/>
  <c r="D47" i="24"/>
  <c r="D47" i="15" s="1"/>
  <c r="D48" i="24"/>
  <c r="D48" i="15" s="1"/>
  <c r="E48" i="24"/>
  <c r="F48" i="24"/>
  <c r="F47" i="24" s="1"/>
  <c r="F63" i="24" s="1"/>
  <c r="G48" i="24"/>
  <c r="G47" i="24" s="1"/>
  <c r="G47" i="15" s="1"/>
  <c r="H48" i="24"/>
  <c r="I48" i="24"/>
  <c r="J48" i="24"/>
  <c r="K48" i="24"/>
  <c r="L48" i="24"/>
  <c r="L48" i="15" s="1"/>
  <c r="L49" i="24"/>
  <c r="L50" i="24"/>
  <c r="D51" i="24"/>
  <c r="E51" i="24"/>
  <c r="F51" i="24"/>
  <c r="G51" i="24"/>
  <c r="H51" i="24"/>
  <c r="H51" i="15" s="1"/>
  <c r="I51" i="24"/>
  <c r="I47" i="24" s="1"/>
  <c r="J51" i="24"/>
  <c r="K51" i="24"/>
  <c r="L52" i="24"/>
  <c r="L51" i="24" s="1"/>
  <c r="L51" i="15" s="1"/>
  <c r="L53" i="24"/>
  <c r="D54" i="24"/>
  <c r="E54" i="24"/>
  <c r="F54" i="24"/>
  <c r="F54" i="15" s="1"/>
  <c r="G54" i="24"/>
  <c r="H54" i="24"/>
  <c r="I54" i="24"/>
  <c r="J54" i="24"/>
  <c r="K54" i="24"/>
  <c r="L55" i="24"/>
  <c r="L56" i="24"/>
  <c r="L56" i="15" s="1"/>
  <c r="D57" i="24"/>
  <c r="E57" i="24"/>
  <c r="F57" i="24"/>
  <c r="G57" i="24"/>
  <c r="H57" i="24"/>
  <c r="I57" i="24"/>
  <c r="J57" i="24"/>
  <c r="J57" i="15" s="1"/>
  <c r="K57" i="24"/>
  <c r="K57" i="15" s="1"/>
  <c r="L58" i="24"/>
  <c r="L57" i="24" s="1"/>
  <c r="L59" i="24"/>
  <c r="D60" i="24"/>
  <c r="E60" i="24"/>
  <c r="F60" i="24"/>
  <c r="G60" i="24"/>
  <c r="H60" i="24"/>
  <c r="I60" i="24"/>
  <c r="J60" i="24"/>
  <c r="K60" i="24"/>
  <c r="L60" i="24"/>
  <c r="L61" i="24"/>
  <c r="L62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H24" i="15"/>
  <c r="I24" i="15"/>
  <c r="J24" i="15"/>
  <c r="K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F29" i="15"/>
  <c r="G29" i="15"/>
  <c r="H29" i="15"/>
  <c r="I29" i="15"/>
  <c r="J29" i="15"/>
  <c r="K29" i="15"/>
  <c r="D30" i="15"/>
  <c r="E30" i="15"/>
  <c r="F30" i="15"/>
  <c r="G30" i="15"/>
  <c r="H30" i="15"/>
  <c r="I30" i="15"/>
  <c r="J30" i="15"/>
  <c r="K30" i="15"/>
  <c r="D31" i="15"/>
  <c r="E31" i="15"/>
  <c r="F31" i="15"/>
  <c r="G31" i="15"/>
  <c r="H31" i="15"/>
  <c r="I31" i="15"/>
  <c r="J31" i="15"/>
  <c r="K31" i="15"/>
  <c r="L31" i="15"/>
  <c r="D32" i="15"/>
  <c r="E32" i="15"/>
  <c r="F32" i="15"/>
  <c r="G32" i="15"/>
  <c r="H32" i="15"/>
  <c r="K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D35" i="15"/>
  <c r="E35" i="15"/>
  <c r="H35" i="15"/>
  <c r="I35" i="15"/>
  <c r="J35" i="15"/>
  <c r="K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E38" i="15"/>
  <c r="F38" i="15"/>
  <c r="G38" i="15"/>
  <c r="H38" i="15"/>
  <c r="I38" i="15"/>
  <c r="J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L40" i="15"/>
  <c r="D41" i="15"/>
  <c r="E41" i="15"/>
  <c r="F41" i="15"/>
  <c r="G41" i="15"/>
  <c r="J41" i="15"/>
  <c r="K41" i="15"/>
  <c r="L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L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F47" i="15"/>
  <c r="E48" i="15"/>
  <c r="F48" i="15"/>
  <c r="G48" i="15"/>
  <c r="H48" i="15"/>
  <c r="I48" i="15"/>
  <c r="J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D51" i="15"/>
  <c r="E51" i="15"/>
  <c r="F51" i="15"/>
  <c r="G51" i="15"/>
  <c r="J51" i="15"/>
  <c r="K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D54" i="15"/>
  <c r="G54" i="15"/>
  <c r="H54" i="15"/>
  <c r="I54" i="15"/>
  <c r="J54" i="15"/>
  <c r="K54" i="15"/>
  <c r="D55" i="15"/>
  <c r="E55" i="15"/>
  <c r="F55" i="15"/>
  <c r="G55" i="15"/>
  <c r="H55" i="15"/>
  <c r="I55" i="15"/>
  <c r="J55" i="15"/>
  <c r="K55" i="15"/>
  <c r="D56" i="15"/>
  <c r="E56" i="15"/>
  <c r="F56" i="15"/>
  <c r="G56" i="15"/>
  <c r="H56" i="15"/>
  <c r="I56" i="15"/>
  <c r="J56" i="15"/>
  <c r="K56" i="15"/>
  <c r="D57" i="15"/>
  <c r="E57" i="15"/>
  <c r="F57" i="15"/>
  <c r="G57" i="15"/>
  <c r="H57" i="15"/>
  <c r="I57" i="15"/>
  <c r="L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L59" i="15"/>
  <c r="D60" i="15"/>
  <c r="E60" i="15"/>
  <c r="F60" i="15"/>
  <c r="I60" i="15"/>
  <c r="J60" i="15"/>
  <c r="K60" i="15"/>
  <c r="L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L62" i="15"/>
  <c r="F63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4" i="25"/>
  <c r="K19" i="25"/>
  <c r="K20" i="25"/>
  <c r="K22" i="25"/>
  <c r="K22" i="16" s="1"/>
  <c r="K23" i="25"/>
  <c r="K23" i="16" s="1"/>
  <c r="D24" i="25"/>
  <c r="E24" i="25"/>
  <c r="F24" i="25"/>
  <c r="G24" i="25"/>
  <c r="H24" i="25"/>
  <c r="I24" i="25"/>
  <c r="J24" i="25"/>
  <c r="J24" i="16" s="1"/>
  <c r="K24" i="25"/>
  <c r="L24" i="25"/>
  <c r="I28" i="25"/>
  <c r="I28" i="16" s="1"/>
  <c r="D29" i="25"/>
  <c r="E29" i="25"/>
  <c r="F29" i="25"/>
  <c r="G29" i="25"/>
  <c r="H29" i="25"/>
  <c r="H28" i="25" s="1"/>
  <c r="H28" i="16" s="1"/>
  <c r="I29" i="25"/>
  <c r="J29" i="25"/>
  <c r="L29" i="25"/>
  <c r="K30" i="25"/>
  <c r="K29" i="25" s="1"/>
  <c r="K31" i="25"/>
  <c r="M31" i="25" s="1"/>
  <c r="M31" i="16" s="1"/>
  <c r="D32" i="25"/>
  <c r="E32" i="25"/>
  <c r="F32" i="25"/>
  <c r="G32" i="25"/>
  <c r="G28" i="25" s="1"/>
  <c r="G28" i="16" s="1"/>
  <c r="H32" i="25"/>
  <c r="I32" i="25"/>
  <c r="J32" i="25"/>
  <c r="J32" i="16" s="1"/>
  <c r="K32" i="25"/>
  <c r="L32" i="25"/>
  <c r="K33" i="25"/>
  <c r="M33" i="25"/>
  <c r="K34" i="25"/>
  <c r="M34" i="25" s="1"/>
  <c r="M34" i="16" s="1"/>
  <c r="D35" i="25"/>
  <c r="D28" i="25" s="1"/>
  <c r="D44" i="25" s="1"/>
  <c r="E35" i="25"/>
  <c r="E35" i="16" s="1"/>
  <c r="F35" i="25"/>
  <c r="G35" i="25"/>
  <c r="H35" i="25"/>
  <c r="I35" i="25"/>
  <c r="J35" i="25"/>
  <c r="K35" i="25"/>
  <c r="L35" i="25"/>
  <c r="L28" i="25" s="1"/>
  <c r="K36" i="25"/>
  <c r="M36" i="25"/>
  <c r="K37" i="25"/>
  <c r="D38" i="25"/>
  <c r="E38" i="25"/>
  <c r="F38" i="25"/>
  <c r="F28" i="25" s="1"/>
  <c r="F28" i="16" s="1"/>
  <c r="G38" i="25"/>
  <c r="H38" i="25"/>
  <c r="I38" i="25"/>
  <c r="J38" i="25"/>
  <c r="L38" i="25"/>
  <c r="K39" i="25"/>
  <c r="K38" i="25" s="1"/>
  <c r="K40" i="25"/>
  <c r="D41" i="25"/>
  <c r="E41" i="25"/>
  <c r="F41" i="25"/>
  <c r="G41" i="25"/>
  <c r="H41" i="25"/>
  <c r="I41" i="25"/>
  <c r="J41" i="25"/>
  <c r="L41" i="25"/>
  <c r="L44" i="25" s="1"/>
  <c r="K42" i="25"/>
  <c r="K43" i="25"/>
  <c r="E47" i="25"/>
  <c r="H47" i="25"/>
  <c r="H47" i="16" s="1"/>
  <c r="D48" i="25"/>
  <c r="E48" i="25"/>
  <c r="F48" i="25"/>
  <c r="G48" i="25"/>
  <c r="G47" i="25" s="1"/>
  <c r="H48" i="25"/>
  <c r="I48" i="25"/>
  <c r="J48" i="25"/>
  <c r="J47" i="25" s="1"/>
  <c r="J63" i="25" s="1"/>
  <c r="L48" i="25"/>
  <c r="K49" i="25"/>
  <c r="K48" i="25" s="1"/>
  <c r="M49" i="25"/>
  <c r="K50" i="25"/>
  <c r="M50" i="25" s="1"/>
  <c r="D51" i="25"/>
  <c r="E51" i="25"/>
  <c r="F51" i="25"/>
  <c r="F47" i="25" s="1"/>
  <c r="F63" i="25" s="1"/>
  <c r="G51" i="25"/>
  <c r="H51" i="25"/>
  <c r="I51" i="25"/>
  <c r="I47" i="25" s="1"/>
  <c r="J51" i="25"/>
  <c r="L51" i="25"/>
  <c r="K52" i="25"/>
  <c r="K53" i="25"/>
  <c r="M53" i="25"/>
  <c r="D54" i="25"/>
  <c r="E54" i="25"/>
  <c r="F54" i="25"/>
  <c r="G54" i="25"/>
  <c r="H54" i="25"/>
  <c r="I54" i="25"/>
  <c r="J54" i="25"/>
  <c r="L54" i="25"/>
  <c r="K55" i="25"/>
  <c r="K56" i="25"/>
  <c r="D57" i="25"/>
  <c r="E57" i="25"/>
  <c r="F57" i="25"/>
  <c r="G57" i="25"/>
  <c r="H57" i="25"/>
  <c r="I57" i="25"/>
  <c r="J57" i="25"/>
  <c r="L57" i="25"/>
  <c r="K58" i="25"/>
  <c r="K59" i="25"/>
  <c r="M59" i="25" s="1"/>
  <c r="D60" i="25"/>
  <c r="E60" i="25"/>
  <c r="E63" i="25" s="1"/>
  <c r="F60" i="25"/>
  <c r="G60" i="25"/>
  <c r="H60" i="25"/>
  <c r="I60" i="25"/>
  <c r="J60" i="25"/>
  <c r="L60" i="25"/>
  <c r="K61" i="25"/>
  <c r="M61" i="25"/>
  <c r="K62" i="25"/>
  <c r="M62" i="25" s="1"/>
  <c r="M62" i="16" s="1"/>
  <c r="I63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L22" i="16"/>
  <c r="M22" i="16"/>
  <c r="D23" i="16"/>
  <c r="E23" i="16"/>
  <c r="F23" i="16"/>
  <c r="G23" i="16"/>
  <c r="H23" i="16"/>
  <c r="I23" i="16"/>
  <c r="J23" i="16"/>
  <c r="L23" i="16"/>
  <c r="M23" i="16"/>
  <c r="D24" i="16"/>
  <c r="E24" i="16"/>
  <c r="F24" i="16"/>
  <c r="G24" i="16"/>
  <c r="H24" i="16"/>
  <c r="I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D28" i="16"/>
  <c r="L28" i="16"/>
  <c r="M28" i="16"/>
  <c r="D29" i="16"/>
  <c r="E29" i="16"/>
  <c r="F29" i="16"/>
  <c r="G29" i="16"/>
  <c r="H29" i="16"/>
  <c r="I29" i="16"/>
  <c r="J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L31" i="16"/>
  <c r="D32" i="16"/>
  <c r="E32" i="16"/>
  <c r="F32" i="16"/>
  <c r="G32" i="16"/>
  <c r="H32" i="16"/>
  <c r="I32" i="16"/>
  <c r="K32" i="16"/>
  <c r="L32" i="16"/>
  <c r="D33" i="16"/>
  <c r="E33" i="16"/>
  <c r="F33" i="16"/>
  <c r="G33" i="16"/>
  <c r="H33" i="16"/>
  <c r="I33" i="16"/>
  <c r="J33" i="16"/>
  <c r="K33" i="16"/>
  <c r="L33" i="16"/>
  <c r="M33" i="16"/>
  <c r="D34" i="16"/>
  <c r="E34" i="16"/>
  <c r="F34" i="16"/>
  <c r="G34" i="16"/>
  <c r="H34" i="16"/>
  <c r="I34" i="16"/>
  <c r="J34" i="16"/>
  <c r="K34" i="16"/>
  <c r="L34" i="16"/>
  <c r="D35" i="16"/>
  <c r="F35" i="16"/>
  <c r="G35" i="16"/>
  <c r="H35" i="16"/>
  <c r="I35" i="16"/>
  <c r="J35" i="16"/>
  <c r="K35" i="16"/>
  <c r="L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F37" i="16"/>
  <c r="G37" i="16"/>
  <c r="H37" i="16"/>
  <c r="I37" i="16"/>
  <c r="J37" i="16"/>
  <c r="K37" i="16"/>
  <c r="L37" i="16"/>
  <c r="D38" i="16"/>
  <c r="E38" i="16"/>
  <c r="G38" i="16"/>
  <c r="H38" i="16"/>
  <c r="I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F40" i="16"/>
  <c r="G40" i="16"/>
  <c r="H40" i="16"/>
  <c r="I40" i="16"/>
  <c r="J40" i="16"/>
  <c r="K40" i="16"/>
  <c r="L40" i="16"/>
  <c r="D41" i="16"/>
  <c r="E41" i="16"/>
  <c r="F41" i="16"/>
  <c r="G41" i="16"/>
  <c r="H41" i="16"/>
  <c r="I41" i="16"/>
  <c r="J41" i="16"/>
  <c r="L41" i="16"/>
  <c r="D42" i="16"/>
  <c r="E42" i="16"/>
  <c r="F42" i="16"/>
  <c r="G42" i="16"/>
  <c r="H42" i="16"/>
  <c r="I42" i="16"/>
  <c r="J42" i="16"/>
  <c r="K42" i="16"/>
  <c r="L42" i="16"/>
  <c r="D43" i="16"/>
  <c r="E43" i="16"/>
  <c r="F43" i="16"/>
  <c r="G43" i="16"/>
  <c r="H43" i="16"/>
  <c r="I43" i="16"/>
  <c r="J43" i="16"/>
  <c r="L43" i="16"/>
  <c r="D44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E47" i="16"/>
  <c r="F47" i="16"/>
  <c r="G47" i="16"/>
  <c r="I47" i="16"/>
  <c r="M47" i="16"/>
  <c r="E48" i="16"/>
  <c r="F48" i="16"/>
  <c r="G48" i="16"/>
  <c r="H48" i="16"/>
  <c r="I48" i="16"/>
  <c r="J48" i="16"/>
  <c r="L48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L51" i="16"/>
  <c r="D52" i="16"/>
  <c r="E52" i="16"/>
  <c r="F52" i="16"/>
  <c r="G52" i="16"/>
  <c r="H52" i="16"/>
  <c r="I52" i="16"/>
  <c r="J52" i="16"/>
  <c r="K52" i="16"/>
  <c r="L52" i="16"/>
  <c r="D53" i="16"/>
  <c r="E53" i="16"/>
  <c r="F53" i="16"/>
  <c r="G53" i="16"/>
  <c r="H53" i="16"/>
  <c r="I53" i="16"/>
  <c r="J53" i="16"/>
  <c r="K53" i="16"/>
  <c r="L53" i="16"/>
  <c r="M53" i="16"/>
  <c r="D54" i="16"/>
  <c r="E54" i="16"/>
  <c r="F54" i="16"/>
  <c r="G54" i="16"/>
  <c r="H54" i="16"/>
  <c r="I54" i="16"/>
  <c r="J54" i="16"/>
  <c r="L54" i="16"/>
  <c r="D55" i="16"/>
  <c r="E55" i="16"/>
  <c r="F55" i="16"/>
  <c r="G55" i="16"/>
  <c r="H55" i="16"/>
  <c r="I55" i="16"/>
  <c r="J55" i="16"/>
  <c r="K55" i="16"/>
  <c r="L55" i="16"/>
  <c r="D56" i="16"/>
  <c r="E56" i="16"/>
  <c r="F56" i="16"/>
  <c r="G56" i="16"/>
  <c r="H56" i="16"/>
  <c r="I56" i="16"/>
  <c r="J56" i="16"/>
  <c r="L56" i="16"/>
  <c r="D57" i="16"/>
  <c r="E57" i="16"/>
  <c r="F57" i="16"/>
  <c r="G57" i="16"/>
  <c r="H57" i="16"/>
  <c r="I57" i="16"/>
  <c r="J57" i="16"/>
  <c r="L57" i="16"/>
  <c r="D58" i="16"/>
  <c r="E58" i="16"/>
  <c r="F58" i="16"/>
  <c r="G58" i="16"/>
  <c r="H58" i="16"/>
  <c r="I58" i="16"/>
  <c r="J58" i="16"/>
  <c r="K58" i="16"/>
  <c r="L58" i="16"/>
  <c r="D59" i="16"/>
  <c r="E59" i="16"/>
  <c r="F59" i="16"/>
  <c r="G59" i="16"/>
  <c r="H59" i="16"/>
  <c r="I59" i="16"/>
  <c r="J59" i="16"/>
  <c r="K59" i="16"/>
  <c r="L59" i="16"/>
  <c r="M59" i="16"/>
  <c r="D60" i="16"/>
  <c r="E60" i="16"/>
  <c r="F60" i="16"/>
  <c r="G60" i="16"/>
  <c r="I60" i="16"/>
  <c r="J60" i="16"/>
  <c r="L60" i="16"/>
  <c r="D61" i="16"/>
  <c r="E61" i="16"/>
  <c r="F61" i="16"/>
  <c r="G61" i="16"/>
  <c r="H61" i="16"/>
  <c r="I61" i="16"/>
  <c r="J61" i="16"/>
  <c r="K61" i="16"/>
  <c r="L61" i="16"/>
  <c r="M61" i="16"/>
  <c r="D62" i="16"/>
  <c r="E62" i="16"/>
  <c r="F62" i="16"/>
  <c r="G62" i="16"/>
  <c r="H62" i="16"/>
  <c r="I62" i="16"/>
  <c r="J62" i="16"/>
  <c r="K62" i="16"/>
  <c r="L62" i="16"/>
  <c r="E63" i="16"/>
  <c r="I63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G24" i="26"/>
  <c r="H24" i="26"/>
  <c r="I24" i="26"/>
  <c r="J24" i="26"/>
  <c r="J19" i="17" s="1"/>
  <c r="K24" i="26"/>
  <c r="L24" i="26"/>
  <c r="M24" i="26"/>
  <c r="N24" i="26"/>
  <c r="O24" i="26"/>
  <c r="P24" i="26"/>
  <c r="Q24" i="26"/>
  <c r="R24" i="26"/>
  <c r="R19" i="17" s="1"/>
  <c r="S24" i="26"/>
  <c r="T24" i="26"/>
  <c r="U24" i="26"/>
  <c r="V24" i="26"/>
  <c r="W24" i="26"/>
  <c r="X24" i="26"/>
  <c r="Y24" i="26"/>
  <c r="Z24" i="26"/>
  <c r="Z19" i="17" s="1"/>
  <c r="AA24" i="26"/>
  <c r="AB24" i="26"/>
  <c r="AC24" i="26"/>
  <c r="AD24" i="26"/>
  <c r="AE24" i="26"/>
  <c r="AF24" i="26"/>
  <c r="AG24" i="26"/>
  <c r="AH24" i="26"/>
  <c r="AH19" i="17" s="1"/>
  <c r="AI24" i="26"/>
  <c r="AJ24" i="26"/>
  <c r="AK24" i="26"/>
  <c r="AL24" i="26"/>
  <c r="AM24" i="26"/>
  <c r="AN24" i="26"/>
  <c r="AO24" i="26"/>
  <c r="AP24" i="26"/>
  <c r="AP19" i="17" s="1"/>
  <c r="AQ24" i="26"/>
  <c r="AR24" i="26"/>
  <c r="I28" i="26"/>
  <c r="I44" i="26" s="1"/>
  <c r="Q28" i="26"/>
  <c r="Q44" i="26" s="1"/>
  <c r="Y28" i="26"/>
  <c r="Y44" i="26" s="1"/>
  <c r="AG28" i="26"/>
  <c r="AG44" i="26" s="1"/>
  <c r="AO28" i="26"/>
  <c r="AO44" i="26" s="1"/>
  <c r="AO39" i="17" s="1"/>
  <c r="D29" i="26"/>
  <c r="D28" i="26" s="1"/>
  <c r="D23" i="17" s="1"/>
  <c r="E29" i="26"/>
  <c r="F29" i="26"/>
  <c r="G29" i="26"/>
  <c r="H29" i="26"/>
  <c r="H28" i="26" s="1"/>
  <c r="I29" i="26"/>
  <c r="J29" i="26"/>
  <c r="K29" i="26"/>
  <c r="K28" i="26" s="1"/>
  <c r="K23" i="17" s="1"/>
  <c r="L29" i="26"/>
  <c r="L28" i="26" s="1"/>
  <c r="L23" i="17" s="1"/>
  <c r="M29" i="26"/>
  <c r="N29" i="26"/>
  <c r="O29" i="26"/>
  <c r="P29" i="26"/>
  <c r="P28" i="26" s="1"/>
  <c r="Q29" i="26"/>
  <c r="R29" i="26"/>
  <c r="S29" i="26"/>
  <c r="S28" i="26" s="1"/>
  <c r="S23" i="17" s="1"/>
  <c r="T29" i="26"/>
  <c r="T28" i="26" s="1"/>
  <c r="T23" i="17" s="1"/>
  <c r="U29" i="26"/>
  <c r="V29" i="26"/>
  <c r="W29" i="26"/>
  <c r="X29" i="26"/>
  <c r="X28" i="26" s="1"/>
  <c r="Y29" i="26"/>
  <c r="Z29" i="26"/>
  <c r="AA29" i="26"/>
  <c r="AA28" i="26" s="1"/>
  <c r="AA23" i="17" s="1"/>
  <c r="AB29" i="26"/>
  <c r="AB28" i="26" s="1"/>
  <c r="AB23" i="17" s="1"/>
  <c r="AC29" i="26"/>
  <c r="AD29" i="26"/>
  <c r="AE29" i="26"/>
  <c r="AF29" i="26"/>
  <c r="AF28" i="26" s="1"/>
  <c r="AG29" i="26"/>
  <c r="AH29" i="26"/>
  <c r="AI29" i="26"/>
  <c r="AI28" i="26" s="1"/>
  <c r="AI23" i="17" s="1"/>
  <c r="AJ29" i="26"/>
  <c r="AJ28" i="26" s="1"/>
  <c r="AJ23" i="17" s="1"/>
  <c r="AK29" i="26"/>
  <c r="AL29" i="26"/>
  <c r="AM29" i="26"/>
  <c r="AN29" i="26"/>
  <c r="AN28" i="26" s="1"/>
  <c r="AO29" i="26"/>
  <c r="AP29" i="26"/>
  <c r="AQ29" i="26"/>
  <c r="AQ28" i="26" s="1"/>
  <c r="AQ23" i="17" s="1"/>
  <c r="AR29" i="26"/>
  <c r="AR28" i="26" s="1"/>
  <c r="AR23" i="17" s="1"/>
  <c r="D32" i="26"/>
  <c r="E32" i="26"/>
  <c r="F32" i="26"/>
  <c r="G32" i="26"/>
  <c r="H32" i="26"/>
  <c r="I32" i="26"/>
  <c r="J32" i="26"/>
  <c r="K32" i="26"/>
  <c r="L32" i="26"/>
  <c r="M32" i="26"/>
  <c r="N32" i="26"/>
  <c r="O32" i="26"/>
  <c r="P32" i="26"/>
  <c r="Q32" i="26"/>
  <c r="R32" i="26"/>
  <c r="S32" i="26"/>
  <c r="T32" i="26"/>
  <c r="U32" i="26"/>
  <c r="V32" i="26"/>
  <c r="W32" i="26"/>
  <c r="X32" i="26"/>
  <c r="Y32" i="26"/>
  <c r="Z32" i="26"/>
  <c r="AA32" i="26"/>
  <c r="AB32" i="26"/>
  <c r="AC32" i="26"/>
  <c r="AD32" i="26"/>
  <c r="AE32" i="26"/>
  <c r="AF32" i="26"/>
  <c r="AG32" i="26"/>
  <c r="AH32" i="26"/>
  <c r="AI32" i="26"/>
  <c r="AJ32" i="26"/>
  <c r="AK32" i="26"/>
  <c r="AL32" i="26"/>
  <c r="AM32" i="26"/>
  <c r="AN32" i="26"/>
  <c r="AO32" i="26"/>
  <c r="AP32" i="26"/>
  <c r="AQ32" i="26"/>
  <c r="AR32" i="26"/>
  <c r="D35" i="26"/>
  <c r="E35" i="26"/>
  <c r="F35" i="26"/>
  <c r="F30" i="17" s="1"/>
  <c r="G35" i="26"/>
  <c r="H35" i="26"/>
  <c r="I35" i="26"/>
  <c r="J35" i="26"/>
  <c r="K35" i="26"/>
  <c r="L35" i="26"/>
  <c r="M35" i="26"/>
  <c r="N35" i="26"/>
  <c r="N30" i="17" s="1"/>
  <c r="O35" i="26"/>
  <c r="P35" i="26"/>
  <c r="Q35" i="26"/>
  <c r="R35" i="26"/>
  <c r="S35" i="26"/>
  <c r="T35" i="26"/>
  <c r="U35" i="26"/>
  <c r="V35" i="26"/>
  <c r="V30" i="17" s="1"/>
  <c r="W35" i="26"/>
  <c r="X35" i="26"/>
  <c r="Y35" i="26"/>
  <c r="Z35" i="26"/>
  <c r="AA35" i="26"/>
  <c r="AB35" i="26"/>
  <c r="AC35" i="26"/>
  <c r="AD35" i="26"/>
  <c r="AD30" i="17" s="1"/>
  <c r="AE35" i="26"/>
  <c r="AF35" i="26"/>
  <c r="AG35" i="26"/>
  <c r="AH35" i="26"/>
  <c r="AI35" i="26"/>
  <c r="AJ35" i="26"/>
  <c r="AK35" i="26"/>
  <c r="AL35" i="26"/>
  <c r="AL30" i="17" s="1"/>
  <c r="AM35" i="26"/>
  <c r="AN35" i="26"/>
  <c r="AO35" i="26"/>
  <c r="AP35" i="26"/>
  <c r="AQ35" i="26"/>
  <c r="AR35" i="26"/>
  <c r="D38" i="26"/>
  <c r="E38" i="26"/>
  <c r="E33" i="17" s="1"/>
  <c r="F38" i="26"/>
  <c r="G38" i="26"/>
  <c r="H38" i="26"/>
  <c r="I38" i="26"/>
  <c r="J38" i="26"/>
  <c r="J28" i="26" s="1"/>
  <c r="J23" i="17" s="1"/>
  <c r="K38" i="26"/>
  <c r="L38" i="26"/>
  <c r="M38" i="26"/>
  <c r="M33" i="17" s="1"/>
  <c r="N38" i="26"/>
  <c r="O38" i="26"/>
  <c r="P38" i="26"/>
  <c r="Q38" i="26"/>
  <c r="R38" i="26"/>
  <c r="R28" i="26" s="1"/>
  <c r="R23" i="17" s="1"/>
  <c r="S38" i="26"/>
  <c r="T38" i="26"/>
  <c r="U38" i="26"/>
  <c r="U33" i="17" s="1"/>
  <c r="V38" i="26"/>
  <c r="W38" i="26"/>
  <c r="X38" i="26"/>
  <c r="Y38" i="26"/>
  <c r="Z38" i="26"/>
  <c r="Z28" i="26" s="1"/>
  <c r="Z23" i="17" s="1"/>
  <c r="AA38" i="26"/>
  <c r="AB38" i="26"/>
  <c r="AC38" i="26"/>
  <c r="AC33" i="17" s="1"/>
  <c r="AD38" i="26"/>
  <c r="AE38" i="26"/>
  <c r="AF38" i="26"/>
  <c r="AG38" i="26"/>
  <c r="AH38" i="26"/>
  <c r="AH28" i="26" s="1"/>
  <c r="AH23" i="17" s="1"/>
  <c r="AI38" i="26"/>
  <c r="AJ38" i="26"/>
  <c r="AK38" i="26"/>
  <c r="AK33" i="17" s="1"/>
  <c r="AL38" i="26"/>
  <c r="AM38" i="26"/>
  <c r="AN38" i="26"/>
  <c r="AO38" i="26"/>
  <c r="AP38" i="26"/>
  <c r="AP28" i="26" s="1"/>
  <c r="AP23" i="17" s="1"/>
  <c r="AQ38" i="26"/>
  <c r="AR38" i="26"/>
  <c r="D41" i="26"/>
  <c r="D44" i="26" s="1"/>
  <c r="D39" i="17" s="1"/>
  <c r="E41" i="26"/>
  <c r="F41" i="26"/>
  <c r="G41" i="26"/>
  <c r="H41" i="26"/>
  <c r="I41" i="26"/>
  <c r="J41" i="26"/>
  <c r="K41" i="26"/>
  <c r="L41" i="26"/>
  <c r="L44" i="26" s="1"/>
  <c r="L39" i="17" s="1"/>
  <c r="M41" i="26"/>
  <c r="N41" i="26"/>
  <c r="O41" i="26"/>
  <c r="P41" i="26"/>
  <c r="Q41" i="26"/>
  <c r="R41" i="26"/>
  <c r="S41" i="26"/>
  <c r="T41" i="26"/>
  <c r="T44" i="26" s="1"/>
  <c r="T39" i="17" s="1"/>
  <c r="U41" i="26"/>
  <c r="V41" i="26"/>
  <c r="W41" i="26"/>
  <c r="X41" i="26"/>
  <c r="Y41" i="26"/>
  <c r="Z41" i="26"/>
  <c r="AA41" i="26"/>
  <c r="AB41" i="26"/>
  <c r="AB44" i="26" s="1"/>
  <c r="AB39" i="17" s="1"/>
  <c r="AC41" i="26"/>
  <c r="AD41" i="26"/>
  <c r="AE41" i="26"/>
  <c r="AF41" i="26"/>
  <c r="AG41" i="26"/>
  <c r="AH41" i="26"/>
  <c r="AI41" i="26"/>
  <c r="AJ41" i="26"/>
  <c r="AJ44" i="26" s="1"/>
  <c r="AJ39" i="17" s="1"/>
  <c r="AK41" i="26"/>
  <c r="AL41" i="26"/>
  <c r="AM41" i="26"/>
  <c r="AN41" i="26"/>
  <c r="AO41" i="26"/>
  <c r="AP41" i="26"/>
  <c r="AQ41" i="26"/>
  <c r="AR41" i="26"/>
  <c r="AR44" i="26" s="1"/>
  <c r="AR39" i="17" s="1"/>
  <c r="AA44" i="26"/>
  <c r="AA39" i="17" s="1"/>
  <c r="J47" i="26"/>
  <c r="R47" i="26"/>
  <c r="Z47" i="26"/>
  <c r="AH47" i="26"/>
  <c r="AP47" i="26"/>
  <c r="D48" i="26"/>
  <c r="D47" i="26" s="1"/>
  <c r="D42" i="17" s="1"/>
  <c r="E48" i="26"/>
  <c r="E47" i="26" s="1"/>
  <c r="E42" i="17" s="1"/>
  <c r="F48" i="26"/>
  <c r="G48" i="26"/>
  <c r="H48" i="26"/>
  <c r="I48" i="26"/>
  <c r="J48" i="26"/>
  <c r="K48" i="26"/>
  <c r="L48" i="26"/>
  <c r="L47" i="26" s="1"/>
  <c r="L42" i="17" s="1"/>
  <c r="M48" i="26"/>
  <c r="M47" i="26" s="1"/>
  <c r="M42" i="17" s="1"/>
  <c r="N48" i="26"/>
  <c r="O48" i="26"/>
  <c r="P48" i="26"/>
  <c r="Q48" i="26"/>
  <c r="R48" i="26"/>
  <c r="S48" i="26"/>
  <c r="T48" i="26"/>
  <c r="T47" i="26" s="1"/>
  <c r="T42" i="17" s="1"/>
  <c r="U48" i="26"/>
  <c r="U47" i="26" s="1"/>
  <c r="U42" i="17" s="1"/>
  <c r="V48" i="26"/>
  <c r="W48" i="26"/>
  <c r="X48" i="26"/>
  <c r="Y48" i="26"/>
  <c r="Z48" i="26"/>
  <c r="AA48" i="26"/>
  <c r="AB48" i="26"/>
  <c r="AB47" i="26" s="1"/>
  <c r="AB42" i="17" s="1"/>
  <c r="AC48" i="26"/>
  <c r="AC47" i="26" s="1"/>
  <c r="AC42" i="17" s="1"/>
  <c r="AD48" i="26"/>
  <c r="AE48" i="26"/>
  <c r="AF48" i="26"/>
  <c r="AG48" i="26"/>
  <c r="AH48" i="26"/>
  <c r="AI48" i="26"/>
  <c r="AJ48" i="26"/>
  <c r="AJ47" i="26" s="1"/>
  <c r="AJ42" i="17" s="1"/>
  <c r="AK48" i="26"/>
  <c r="AK47" i="26" s="1"/>
  <c r="AK42" i="17" s="1"/>
  <c r="AL48" i="26"/>
  <c r="AM48" i="26"/>
  <c r="AN48" i="26"/>
  <c r="AO48" i="26"/>
  <c r="AP48" i="26"/>
  <c r="AQ48" i="26"/>
  <c r="AR48" i="26"/>
  <c r="AR47" i="26" s="1"/>
  <c r="AR42" i="17" s="1"/>
  <c r="D51" i="26"/>
  <c r="E51" i="26"/>
  <c r="F51" i="26"/>
  <c r="G51" i="26"/>
  <c r="H51" i="26"/>
  <c r="I51" i="26"/>
  <c r="J51" i="26"/>
  <c r="K51" i="26"/>
  <c r="L51" i="26"/>
  <c r="M51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AA51" i="26"/>
  <c r="AB51" i="26"/>
  <c r="AC51" i="26"/>
  <c r="AD51" i="26"/>
  <c r="AE51" i="26"/>
  <c r="AF51" i="26"/>
  <c r="AG51" i="26"/>
  <c r="AH51" i="26"/>
  <c r="AI51" i="26"/>
  <c r="AJ51" i="26"/>
  <c r="AK51" i="26"/>
  <c r="AL51" i="26"/>
  <c r="AM51" i="26"/>
  <c r="AN51" i="26"/>
  <c r="AO51" i="26"/>
  <c r="AP51" i="26"/>
  <c r="AQ51" i="26"/>
  <c r="AR51" i="26"/>
  <c r="D54" i="26"/>
  <c r="E54" i="26"/>
  <c r="F54" i="26"/>
  <c r="G54" i="26"/>
  <c r="H54" i="26"/>
  <c r="I54" i="26"/>
  <c r="J54" i="26"/>
  <c r="K54" i="26"/>
  <c r="L54" i="26"/>
  <c r="M54" i="26"/>
  <c r="N54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AE54" i="26"/>
  <c r="AF54" i="26"/>
  <c r="AG54" i="26"/>
  <c r="AH54" i="26"/>
  <c r="AI54" i="26"/>
  <c r="AJ54" i="26"/>
  <c r="AK54" i="26"/>
  <c r="AL54" i="26"/>
  <c r="AM54" i="26"/>
  <c r="AN54" i="26"/>
  <c r="AO54" i="26"/>
  <c r="AP54" i="26"/>
  <c r="AQ54" i="26"/>
  <c r="AR54" i="26"/>
  <c r="D57" i="26"/>
  <c r="E57" i="26"/>
  <c r="F57" i="26"/>
  <c r="F52" i="17" s="1"/>
  <c r="G57" i="26"/>
  <c r="H57" i="26"/>
  <c r="I57" i="26"/>
  <c r="J57" i="26"/>
  <c r="K57" i="26"/>
  <c r="K47" i="26" s="1"/>
  <c r="K42" i="17" s="1"/>
  <c r="L57" i="26"/>
  <c r="M57" i="26"/>
  <c r="N57" i="26"/>
  <c r="N52" i="17" s="1"/>
  <c r="O57" i="26"/>
  <c r="P57" i="26"/>
  <c r="Q57" i="26"/>
  <c r="R57" i="26"/>
  <c r="S57" i="26"/>
  <c r="S47" i="26" s="1"/>
  <c r="S42" i="17" s="1"/>
  <c r="T57" i="26"/>
  <c r="U57" i="26"/>
  <c r="V57" i="26"/>
  <c r="V52" i="17" s="1"/>
  <c r="W57" i="26"/>
  <c r="X57" i="26"/>
  <c r="Y57" i="26"/>
  <c r="Z57" i="26"/>
  <c r="AA57" i="26"/>
  <c r="AA47" i="26" s="1"/>
  <c r="AA42" i="17" s="1"/>
  <c r="AB57" i="26"/>
  <c r="AC57" i="26"/>
  <c r="AD57" i="26"/>
  <c r="AD52" i="17" s="1"/>
  <c r="AE57" i="26"/>
  <c r="AF57" i="26"/>
  <c r="AG57" i="26"/>
  <c r="AH57" i="26"/>
  <c r="AI57" i="26"/>
  <c r="AI47" i="26" s="1"/>
  <c r="AI42" i="17" s="1"/>
  <c r="AJ57" i="26"/>
  <c r="AK57" i="26"/>
  <c r="AL57" i="26"/>
  <c r="AL52" i="17" s="1"/>
  <c r="AM57" i="26"/>
  <c r="AN57" i="26"/>
  <c r="AO57" i="26"/>
  <c r="AP57" i="26"/>
  <c r="AQ57" i="26"/>
  <c r="AQ47" i="26" s="1"/>
  <c r="AQ42" i="17" s="1"/>
  <c r="AR57" i="26"/>
  <c r="D60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AE60" i="26"/>
  <c r="AF60" i="26"/>
  <c r="AG60" i="26"/>
  <c r="AH60" i="26"/>
  <c r="AI60" i="26"/>
  <c r="AJ60" i="26"/>
  <c r="AK60" i="26"/>
  <c r="AL60" i="26"/>
  <c r="AM60" i="26"/>
  <c r="AN60" i="26"/>
  <c r="AO60" i="26"/>
  <c r="AP60" i="26"/>
  <c r="AQ60" i="26"/>
  <c r="AR60" i="26"/>
  <c r="AB63" i="26"/>
  <c r="AB65" i="26" s="1"/>
  <c r="AB60" i="17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K19" i="17"/>
  <c r="L19" i="17"/>
  <c r="M19" i="17"/>
  <c r="N19" i="17"/>
  <c r="O19" i="17"/>
  <c r="P19" i="17"/>
  <c r="Q19" i="17"/>
  <c r="S19" i="17"/>
  <c r="T19" i="17"/>
  <c r="U19" i="17"/>
  <c r="V19" i="17"/>
  <c r="W19" i="17"/>
  <c r="X19" i="17"/>
  <c r="Y19" i="17"/>
  <c r="AA19" i="17"/>
  <c r="AB19" i="17"/>
  <c r="AC19" i="17"/>
  <c r="AD19" i="17"/>
  <c r="AE19" i="17"/>
  <c r="AF19" i="17"/>
  <c r="AG19" i="17"/>
  <c r="AI19" i="17"/>
  <c r="AJ19" i="17"/>
  <c r="AK19" i="17"/>
  <c r="AL19" i="17"/>
  <c r="AM19" i="17"/>
  <c r="AN19" i="17"/>
  <c r="AO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I23" i="17"/>
  <c r="Q23" i="17"/>
  <c r="Y23" i="17"/>
  <c r="AG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H27" i="17"/>
  <c r="I27" i="17"/>
  <c r="J27" i="17"/>
  <c r="K27" i="17"/>
  <c r="L27" i="17"/>
  <c r="M27" i="17"/>
  <c r="N27" i="17"/>
  <c r="P27" i="17"/>
  <c r="Q27" i="17"/>
  <c r="R27" i="17"/>
  <c r="S27" i="17"/>
  <c r="T27" i="17"/>
  <c r="U27" i="17"/>
  <c r="V27" i="17"/>
  <c r="X27" i="17"/>
  <c r="Y27" i="17"/>
  <c r="Z27" i="17"/>
  <c r="AA27" i="17"/>
  <c r="AB27" i="17"/>
  <c r="AC27" i="17"/>
  <c r="AD27" i="17"/>
  <c r="AF27" i="17"/>
  <c r="AG27" i="17"/>
  <c r="AH27" i="17"/>
  <c r="AI27" i="17"/>
  <c r="AJ27" i="17"/>
  <c r="AK27" i="17"/>
  <c r="AL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G30" i="17"/>
  <c r="H30" i="17"/>
  <c r="I30" i="17"/>
  <c r="J30" i="17"/>
  <c r="K30" i="17"/>
  <c r="L30" i="17"/>
  <c r="M30" i="17"/>
  <c r="O30" i="17"/>
  <c r="P30" i="17"/>
  <c r="Q30" i="17"/>
  <c r="R30" i="17"/>
  <c r="S30" i="17"/>
  <c r="T30" i="17"/>
  <c r="U30" i="17"/>
  <c r="W30" i="17"/>
  <c r="X30" i="17"/>
  <c r="Y30" i="17"/>
  <c r="Z30" i="17"/>
  <c r="AA30" i="17"/>
  <c r="AB30" i="17"/>
  <c r="AC30" i="17"/>
  <c r="AE30" i="17"/>
  <c r="AF30" i="17"/>
  <c r="AG30" i="17"/>
  <c r="AH30" i="17"/>
  <c r="AI30" i="17"/>
  <c r="AJ30" i="17"/>
  <c r="AK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F33" i="17"/>
  <c r="G33" i="17"/>
  <c r="H33" i="17"/>
  <c r="I33" i="17"/>
  <c r="J33" i="17"/>
  <c r="K33" i="17"/>
  <c r="L33" i="17"/>
  <c r="N33" i="17"/>
  <c r="O33" i="17"/>
  <c r="P33" i="17"/>
  <c r="Q33" i="17"/>
  <c r="R33" i="17"/>
  <c r="S33" i="17"/>
  <c r="T33" i="17"/>
  <c r="V33" i="17"/>
  <c r="W33" i="17"/>
  <c r="X33" i="17"/>
  <c r="Y33" i="17"/>
  <c r="Z33" i="17"/>
  <c r="AA33" i="17"/>
  <c r="AB33" i="17"/>
  <c r="AD33" i="17"/>
  <c r="AE33" i="17"/>
  <c r="AF33" i="17"/>
  <c r="AG33" i="17"/>
  <c r="AH33" i="17"/>
  <c r="AI33" i="17"/>
  <c r="AJ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I39" i="17"/>
  <c r="Q39" i="17"/>
  <c r="Y39" i="17"/>
  <c r="AG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3" i="17"/>
  <c r="E43" i="17"/>
  <c r="F43" i="17"/>
  <c r="G43" i="17"/>
  <c r="H43" i="17"/>
  <c r="J43" i="17"/>
  <c r="K43" i="17"/>
  <c r="L43" i="17"/>
  <c r="M43" i="17"/>
  <c r="N43" i="17"/>
  <c r="O43" i="17"/>
  <c r="P43" i="17"/>
  <c r="R43" i="17"/>
  <c r="S43" i="17"/>
  <c r="T43" i="17"/>
  <c r="U43" i="17"/>
  <c r="V43" i="17"/>
  <c r="W43" i="17"/>
  <c r="X43" i="17"/>
  <c r="Z43" i="17"/>
  <c r="AA43" i="17"/>
  <c r="AB43" i="17"/>
  <c r="AC43" i="17"/>
  <c r="AD43" i="17"/>
  <c r="AE43" i="17"/>
  <c r="AF43" i="17"/>
  <c r="AH43" i="17"/>
  <c r="AI43" i="17"/>
  <c r="AJ43" i="17"/>
  <c r="AK43" i="17"/>
  <c r="AL43" i="17"/>
  <c r="AM43" i="17"/>
  <c r="AN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I46" i="17"/>
  <c r="J46" i="17"/>
  <c r="K46" i="17"/>
  <c r="L46" i="17"/>
  <c r="M46" i="17"/>
  <c r="N46" i="17"/>
  <c r="O46" i="17"/>
  <c r="Q46" i="17"/>
  <c r="R46" i="17"/>
  <c r="S46" i="17"/>
  <c r="T46" i="17"/>
  <c r="U46" i="17"/>
  <c r="V46" i="17"/>
  <c r="W46" i="17"/>
  <c r="Y46" i="17"/>
  <c r="Z46" i="17"/>
  <c r="AA46" i="17"/>
  <c r="AB46" i="17"/>
  <c r="AC46" i="17"/>
  <c r="AD46" i="17"/>
  <c r="AE46" i="17"/>
  <c r="AG46" i="17"/>
  <c r="AH46" i="17"/>
  <c r="AI46" i="17"/>
  <c r="AJ46" i="17"/>
  <c r="AK46" i="17"/>
  <c r="AL46" i="17"/>
  <c r="AM46" i="17"/>
  <c r="AO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G52" i="17"/>
  <c r="H52" i="17"/>
  <c r="I52" i="17"/>
  <c r="J52" i="17"/>
  <c r="K52" i="17"/>
  <c r="L52" i="17"/>
  <c r="M52" i="17"/>
  <c r="O52" i="17"/>
  <c r="P52" i="17"/>
  <c r="Q52" i="17"/>
  <c r="R52" i="17"/>
  <c r="S52" i="17"/>
  <c r="T52" i="17"/>
  <c r="U52" i="17"/>
  <c r="W52" i="17"/>
  <c r="X52" i="17"/>
  <c r="Y52" i="17"/>
  <c r="Z52" i="17"/>
  <c r="AA52" i="17"/>
  <c r="AB52" i="17"/>
  <c r="AC52" i="17"/>
  <c r="AE52" i="17"/>
  <c r="AF52" i="17"/>
  <c r="AG52" i="17"/>
  <c r="AH52" i="17"/>
  <c r="AI52" i="17"/>
  <c r="AJ52" i="17"/>
  <c r="AK52" i="17"/>
  <c r="AM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F55" i="17"/>
  <c r="G55" i="17"/>
  <c r="H55" i="17"/>
  <c r="I55" i="17"/>
  <c r="J55" i="17"/>
  <c r="K55" i="17"/>
  <c r="L55" i="17"/>
  <c r="N55" i="17"/>
  <c r="O55" i="17"/>
  <c r="P55" i="17"/>
  <c r="Q55" i="17"/>
  <c r="R55" i="17"/>
  <c r="S55" i="17"/>
  <c r="T55" i="17"/>
  <c r="V55" i="17"/>
  <c r="W55" i="17"/>
  <c r="X55" i="17"/>
  <c r="Y55" i="17"/>
  <c r="Z55" i="17"/>
  <c r="AA55" i="17"/>
  <c r="AB55" i="17"/>
  <c r="AD55" i="17"/>
  <c r="AE55" i="17"/>
  <c r="AF55" i="17"/>
  <c r="AG55" i="17"/>
  <c r="AH55" i="17"/>
  <c r="AI55" i="17"/>
  <c r="AJ55" i="17"/>
  <c r="AL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AB58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J63" i="26" l="1"/>
  <c r="AI44" i="26"/>
  <c r="AI39" i="17" s="1"/>
  <c r="L55" i="15"/>
  <c r="L54" i="24"/>
  <c r="L54" i="15" s="1"/>
  <c r="H13" i="19"/>
  <c r="H13" i="10" s="1"/>
  <c r="H14" i="10"/>
  <c r="T63" i="26"/>
  <c r="AP42" i="17"/>
  <c r="AP63" i="26"/>
  <c r="S44" i="26"/>
  <c r="S39" i="17" s="1"/>
  <c r="K48" i="16"/>
  <c r="D47" i="25"/>
  <c r="D47" i="16" s="1"/>
  <c r="D48" i="16"/>
  <c r="L63" i="26"/>
  <c r="F63" i="26"/>
  <c r="AH42" i="17"/>
  <c r="AH63" i="26"/>
  <c r="K44" i="26"/>
  <c r="K39" i="17" s="1"/>
  <c r="M56" i="25"/>
  <c r="M56" i="16" s="1"/>
  <c r="K56" i="16"/>
  <c r="K54" i="25"/>
  <c r="K54" i="16" s="1"/>
  <c r="K28" i="25"/>
  <c r="K28" i="16" s="1"/>
  <c r="K29" i="16"/>
  <c r="M29" i="25"/>
  <c r="M29" i="16" s="1"/>
  <c r="D63" i="26"/>
  <c r="AK55" i="17"/>
  <c r="AK63" i="26"/>
  <c r="AC55" i="17"/>
  <c r="AC63" i="26"/>
  <c r="U55" i="17"/>
  <c r="U63" i="26"/>
  <c r="M55" i="17"/>
  <c r="M63" i="26"/>
  <c r="E55" i="17"/>
  <c r="E63" i="26"/>
  <c r="AN47" i="26"/>
  <c r="AN46" i="17"/>
  <c r="AF47" i="26"/>
  <c r="AF46" i="17"/>
  <c r="X47" i="26"/>
  <c r="X46" i="17"/>
  <c r="P47" i="26"/>
  <c r="P46" i="17"/>
  <c r="H47" i="26"/>
  <c r="H46" i="17"/>
  <c r="AO43" i="17"/>
  <c r="AO47" i="26"/>
  <c r="AG43" i="17"/>
  <c r="AG47" i="26"/>
  <c r="Y43" i="17"/>
  <c r="Y47" i="26"/>
  <c r="Q43" i="17"/>
  <c r="Q47" i="26"/>
  <c r="I43" i="17"/>
  <c r="I47" i="26"/>
  <c r="Z42" i="17"/>
  <c r="Z63" i="26"/>
  <c r="AM27" i="17"/>
  <c r="AM28" i="26"/>
  <c r="AE27" i="17"/>
  <c r="AE28" i="26"/>
  <c r="W27" i="17"/>
  <c r="W28" i="26"/>
  <c r="O27" i="17"/>
  <c r="O28" i="26"/>
  <c r="G27" i="17"/>
  <c r="G28" i="26"/>
  <c r="AN44" i="26"/>
  <c r="AN39" i="17" s="1"/>
  <c r="AN23" i="17"/>
  <c r="AF44" i="26"/>
  <c r="AF39" i="17" s="1"/>
  <c r="AF23" i="17"/>
  <c r="X44" i="26"/>
  <c r="X39" i="17" s="1"/>
  <c r="X23" i="17"/>
  <c r="P44" i="26"/>
  <c r="P39" i="17" s="1"/>
  <c r="P23" i="17"/>
  <c r="H44" i="26"/>
  <c r="H39" i="17" s="1"/>
  <c r="H23" i="17"/>
  <c r="H63" i="25"/>
  <c r="H60" i="16"/>
  <c r="J63" i="16"/>
  <c r="E47" i="14"/>
  <c r="E63" i="23"/>
  <c r="AO23" i="17"/>
  <c r="R42" i="17"/>
  <c r="R63" i="26"/>
  <c r="F63" i="16"/>
  <c r="K43" i="16"/>
  <c r="M43" i="25"/>
  <c r="M43" i="16" s="1"/>
  <c r="H47" i="14"/>
  <c r="H63" i="23"/>
  <c r="AQ63" i="26"/>
  <c r="AI63" i="26"/>
  <c r="AA63" i="26"/>
  <c r="S63" i="26"/>
  <c r="K63" i="26"/>
  <c r="AM47" i="26"/>
  <c r="AE47" i="26"/>
  <c r="W47" i="26"/>
  <c r="O47" i="26"/>
  <c r="G47" i="26"/>
  <c r="J42" i="17"/>
  <c r="J63" i="26"/>
  <c r="AP44" i="26"/>
  <c r="AP39" i="17" s="1"/>
  <c r="AH44" i="26"/>
  <c r="AH39" i="17" s="1"/>
  <c r="Z44" i="26"/>
  <c r="Z39" i="17" s="1"/>
  <c r="R44" i="26"/>
  <c r="R39" i="17" s="1"/>
  <c r="J44" i="26"/>
  <c r="J39" i="17" s="1"/>
  <c r="AL28" i="26"/>
  <c r="AD28" i="26"/>
  <c r="V28" i="26"/>
  <c r="N28" i="26"/>
  <c r="F28" i="26"/>
  <c r="AR63" i="26"/>
  <c r="AL47" i="26"/>
  <c r="AL42" i="17" s="1"/>
  <c r="AD47" i="26"/>
  <c r="AD42" i="17" s="1"/>
  <c r="V47" i="26"/>
  <c r="V42" i="17" s="1"/>
  <c r="N47" i="26"/>
  <c r="N42" i="17" s="1"/>
  <c r="F47" i="26"/>
  <c r="F42" i="17" s="1"/>
  <c r="AQ44" i="26"/>
  <c r="AQ39" i="17" s="1"/>
  <c r="AK28" i="26"/>
  <c r="AK23" i="17" s="1"/>
  <c r="AC28" i="26"/>
  <c r="AC23" i="17" s="1"/>
  <c r="U28" i="26"/>
  <c r="U23" i="17" s="1"/>
  <c r="M28" i="26"/>
  <c r="M23" i="17" s="1"/>
  <c r="E28" i="26"/>
  <c r="E23" i="17" s="1"/>
  <c r="K28" i="15"/>
  <c r="K44" i="24"/>
  <c r="K44" i="15" s="1"/>
  <c r="J47" i="16"/>
  <c r="F44" i="25"/>
  <c r="F44" i="16" s="1"/>
  <c r="E28" i="25"/>
  <c r="E28" i="16" s="1"/>
  <c r="E54" i="15"/>
  <c r="E47" i="24"/>
  <c r="I28" i="24"/>
  <c r="I28" i="15" s="1"/>
  <c r="M60" i="14"/>
  <c r="I44" i="23"/>
  <c r="I44" i="14" s="1"/>
  <c r="AR48" i="22"/>
  <c r="AR48" i="13" s="1"/>
  <c r="AR32" i="13"/>
  <c r="AJ48" i="22"/>
  <c r="AJ48" i="13" s="1"/>
  <c r="AJ32" i="13"/>
  <c r="AB48" i="22"/>
  <c r="AB48" i="13" s="1"/>
  <c r="AB32" i="13"/>
  <c r="T48" i="22"/>
  <c r="T48" i="13" s="1"/>
  <c r="T32" i="13"/>
  <c r="L48" i="22"/>
  <c r="L48" i="13" s="1"/>
  <c r="L32" i="13"/>
  <c r="D48" i="22"/>
  <c r="D48" i="13" s="1"/>
  <c r="D32" i="13"/>
  <c r="AK48" i="22"/>
  <c r="AK48" i="13" s="1"/>
  <c r="AK32" i="13"/>
  <c r="AC48" i="22"/>
  <c r="AC48" i="13" s="1"/>
  <c r="AC32" i="13"/>
  <c r="U48" i="22"/>
  <c r="U48" i="13" s="1"/>
  <c r="U32" i="13"/>
  <c r="M48" i="22"/>
  <c r="M48" i="13" s="1"/>
  <c r="M32" i="13"/>
  <c r="E48" i="22"/>
  <c r="E48" i="13" s="1"/>
  <c r="E32" i="13"/>
  <c r="P32" i="13"/>
  <c r="P48" i="22"/>
  <c r="P48" i="13" s="1"/>
  <c r="G63" i="25"/>
  <c r="M55" i="25"/>
  <c r="M55" i="16" s="1"/>
  <c r="L47" i="25"/>
  <c r="L47" i="16" s="1"/>
  <c r="M48" i="25"/>
  <c r="M48" i="16" s="1"/>
  <c r="K41" i="25"/>
  <c r="J28" i="25"/>
  <c r="D63" i="24"/>
  <c r="G63" i="24"/>
  <c r="G60" i="15"/>
  <c r="H47" i="24"/>
  <c r="H47" i="15" s="1"/>
  <c r="G44" i="24"/>
  <c r="G44" i="15" s="1"/>
  <c r="G28" i="15"/>
  <c r="K63" i="23"/>
  <c r="K60" i="14"/>
  <c r="M59" i="14"/>
  <c r="M57" i="23"/>
  <c r="M57" i="14" s="1"/>
  <c r="G47" i="23"/>
  <c r="K28" i="23"/>
  <c r="K28" i="14" s="1"/>
  <c r="K29" i="14"/>
  <c r="M54" i="25"/>
  <c r="M54" i="16" s="1"/>
  <c r="J47" i="24"/>
  <c r="V13" i="22"/>
  <c r="V13" i="13" s="1"/>
  <c r="L44" i="16"/>
  <c r="M39" i="25"/>
  <c r="M39" i="16" s="1"/>
  <c r="J44" i="24"/>
  <c r="J44" i="15" s="1"/>
  <c r="J28" i="15"/>
  <c r="I65" i="23"/>
  <c r="M34" i="14"/>
  <c r="M32" i="23"/>
  <c r="M32" i="14" s="1"/>
  <c r="K60" i="25"/>
  <c r="D63" i="25"/>
  <c r="I44" i="25"/>
  <c r="I44" i="16" s="1"/>
  <c r="L29" i="15"/>
  <c r="D29" i="15"/>
  <c r="D28" i="24"/>
  <c r="D28" i="15" s="1"/>
  <c r="L44" i="23"/>
  <c r="L44" i="14" s="1"/>
  <c r="D44" i="23"/>
  <c r="D44" i="14" s="1"/>
  <c r="H44" i="23"/>
  <c r="H44" i="14" s="1"/>
  <c r="H28" i="14"/>
  <c r="E44" i="23"/>
  <c r="E44" i="14" s="1"/>
  <c r="E28" i="14"/>
  <c r="AP26" i="13"/>
  <c r="AH26" i="13"/>
  <c r="Z29" i="22"/>
  <c r="Z29" i="13" s="1"/>
  <c r="Z26" i="13"/>
  <c r="R26" i="13"/>
  <c r="J26" i="13"/>
  <c r="AL14" i="13"/>
  <c r="AL13" i="22"/>
  <c r="AL13" i="13" s="1"/>
  <c r="AD14" i="13"/>
  <c r="AD13" i="22"/>
  <c r="AD13" i="13" s="1"/>
  <c r="N14" i="13"/>
  <c r="N13" i="22"/>
  <c r="N13" i="13" s="1"/>
  <c r="F14" i="13"/>
  <c r="F13" i="22"/>
  <c r="F13" i="13" s="1"/>
  <c r="F38" i="16"/>
  <c r="L63" i="25"/>
  <c r="M60" i="25"/>
  <c r="M60" i="16" s="1"/>
  <c r="K51" i="25"/>
  <c r="K51" i="16" s="1"/>
  <c r="M52" i="25"/>
  <c r="M52" i="16" s="1"/>
  <c r="H44" i="25"/>
  <c r="H44" i="16" s="1"/>
  <c r="K63" i="24"/>
  <c r="I47" i="15"/>
  <c r="I63" i="24"/>
  <c r="I44" i="24"/>
  <c r="I44" i="15" s="1"/>
  <c r="F35" i="15"/>
  <c r="F28" i="24"/>
  <c r="K48" i="14"/>
  <c r="K47" i="23"/>
  <c r="K47" i="14" s="1"/>
  <c r="M47" i="23"/>
  <c r="M47" i="14" s="1"/>
  <c r="K44" i="23"/>
  <c r="K44" i="14" s="1"/>
  <c r="K41" i="14"/>
  <c r="M40" i="25"/>
  <c r="M40" i="16" s="1"/>
  <c r="M38" i="23"/>
  <c r="M38" i="14" s="1"/>
  <c r="M40" i="14"/>
  <c r="G28" i="23"/>
  <c r="K31" i="16"/>
  <c r="M58" i="25"/>
  <c r="M58" i="16" s="1"/>
  <c r="K57" i="25"/>
  <c r="M51" i="25"/>
  <c r="M51" i="16" s="1"/>
  <c r="G44" i="25"/>
  <c r="G44" i="16" s="1"/>
  <c r="M32" i="25"/>
  <c r="M32" i="16" s="1"/>
  <c r="K48" i="15"/>
  <c r="K47" i="24"/>
  <c r="K47" i="15" s="1"/>
  <c r="L47" i="24"/>
  <c r="H44" i="24"/>
  <c r="H44" i="15" s="1"/>
  <c r="H41" i="15"/>
  <c r="L37" i="15"/>
  <c r="M37" i="25"/>
  <c r="M37" i="16" s="1"/>
  <c r="L35" i="24"/>
  <c r="F63" i="14"/>
  <c r="F65" i="23"/>
  <c r="J65" i="23"/>
  <c r="J63" i="14"/>
  <c r="AA29" i="22"/>
  <c r="AA29" i="13" s="1"/>
  <c r="S29" i="22"/>
  <c r="S29" i="13" s="1"/>
  <c r="W13" i="13"/>
  <c r="W29" i="22"/>
  <c r="W29" i="13" s="1"/>
  <c r="M42" i="25"/>
  <c r="M42" i="16" s="1"/>
  <c r="M30" i="25"/>
  <c r="M30" i="16" s="1"/>
  <c r="H60" i="15"/>
  <c r="I51" i="15"/>
  <c r="L41" i="14"/>
  <c r="D41" i="14"/>
  <c r="L29" i="14"/>
  <c r="D29" i="14"/>
  <c r="L47" i="23"/>
  <c r="L47" i="14" s="1"/>
  <c r="D47" i="23"/>
  <c r="D47" i="14" s="1"/>
  <c r="AK14" i="13"/>
  <c r="AK13" i="22"/>
  <c r="AC14" i="13"/>
  <c r="AC13" i="22"/>
  <c r="U14" i="13"/>
  <c r="U13" i="22"/>
  <c r="M14" i="13"/>
  <c r="M13" i="22"/>
  <c r="E14" i="13"/>
  <c r="E13" i="22"/>
  <c r="O13" i="13"/>
  <c r="O29" i="22"/>
  <c r="O29" i="13" s="1"/>
  <c r="K26" i="12"/>
  <c r="J13" i="21"/>
  <c r="J13" i="12" s="1"/>
  <c r="J14" i="12"/>
  <c r="D13" i="12"/>
  <c r="D29" i="21"/>
  <c r="D29" i="12" s="1"/>
  <c r="F48" i="19"/>
  <c r="F48" i="10" s="1"/>
  <c r="F32" i="10"/>
  <c r="W48" i="22"/>
  <c r="W48" i="13" s="1"/>
  <c r="AQ32" i="22"/>
  <c r="AQ32" i="13" s="1"/>
  <c r="AI32" i="22"/>
  <c r="AI32" i="13" s="1"/>
  <c r="AA32" i="22"/>
  <c r="AA32" i="13" s="1"/>
  <c r="S32" i="22"/>
  <c r="S32" i="13" s="1"/>
  <c r="K32" i="22"/>
  <c r="K32" i="13" s="1"/>
  <c r="AN32" i="13"/>
  <c r="AN48" i="22"/>
  <c r="AN48" i="13" s="1"/>
  <c r="H32" i="13"/>
  <c r="H48" i="22"/>
  <c r="H48" i="13" s="1"/>
  <c r="AQ13" i="22"/>
  <c r="AQ13" i="13" s="1"/>
  <c r="AI13" i="22"/>
  <c r="AI13" i="13" s="1"/>
  <c r="AA13" i="22"/>
  <c r="AA13" i="13" s="1"/>
  <c r="S13" i="22"/>
  <c r="S13" i="13" s="1"/>
  <c r="K13" i="22"/>
  <c r="K13" i="13" s="1"/>
  <c r="M25" i="21"/>
  <c r="M25" i="12" s="1"/>
  <c r="K25" i="12"/>
  <c r="M42" i="19"/>
  <c r="M42" i="10" s="1"/>
  <c r="D42" i="10"/>
  <c r="M32" i="19"/>
  <c r="M32" i="10" s="1"/>
  <c r="M33" i="10"/>
  <c r="E32" i="10"/>
  <c r="E48" i="19"/>
  <c r="E48" i="10" s="1"/>
  <c r="I41" i="15"/>
  <c r="J32" i="15"/>
  <c r="AM13" i="13"/>
  <c r="AM29" i="22"/>
  <c r="AM29" i="13" s="1"/>
  <c r="G13" i="13"/>
  <c r="G29" i="22"/>
  <c r="G29" i="13" s="1"/>
  <c r="I45" i="12"/>
  <c r="K33" i="12"/>
  <c r="G55" i="11"/>
  <c r="G71" i="20"/>
  <c r="G71" i="11" s="1"/>
  <c r="H48" i="20"/>
  <c r="H48" i="11" s="1"/>
  <c r="H45" i="11"/>
  <c r="I48" i="20"/>
  <c r="I48" i="11" s="1"/>
  <c r="I32" i="11"/>
  <c r="AL33" i="13"/>
  <c r="AR71" i="22"/>
  <c r="AR71" i="13" s="1"/>
  <c r="AJ71" i="22"/>
  <c r="AJ71" i="13" s="1"/>
  <c r="AB71" i="22"/>
  <c r="AB71" i="13" s="1"/>
  <c r="T71" i="22"/>
  <c r="T71" i="13" s="1"/>
  <c r="L71" i="22"/>
  <c r="L71" i="13" s="1"/>
  <c r="D71" i="22"/>
  <c r="D71" i="13" s="1"/>
  <c r="AO48" i="22"/>
  <c r="AO48" i="13" s="1"/>
  <c r="I48" i="22"/>
  <c r="I48" i="13" s="1"/>
  <c r="AF32" i="13"/>
  <c r="AF48" i="22"/>
  <c r="AF48" i="13" s="1"/>
  <c r="AL29" i="22"/>
  <c r="AL29" i="13" s="1"/>
  <c r="AD29" i="22"/>
  <c r="AD29" i="13" s="1"/>
  <c r="V29" i="22"/>
  <c r="V29" i="13" s="1"/>
  <c r="N29" i="22"/>
  <c r="N29" i="13" s="1"/>
  <c r="F29" i="22"/>
  <c r="F29" i="13" s="1"/>
  <c r="L59" i="20"/>
  <c r="L59" i="11" s="1"/>
  <c r="L60" i="11"/>
  <c r="W55" i="22"/>
  <c r="O55" i="22"/>
  <c r="G55" i="22"/>
  <c r="AE13" i="13"/>
  <c r="AE29" i="22"/>
  <c r="AE29" i="13" s="1"/>
  <c r="AK55" i="22"/>
  <c r="AC55" i="22"/>
  <c r="U55" i="22"/>
  <c r="M55" i="22"/>
  <c r="E55" i="22"/>
  <c r="AL55" i="22"/>
  <c r="AD55" i="22"/>
  <c r="V55" i="22"/>
  <c r="N55" i="22"/>
  <c r="F55" i="22"/>
  <c r="AG48" i="22"/>
  <c r="AG48" i="13" s="1"/>
  <c r="AQ48" i="22"/>
  <c r="AQ48" i="13" s="1"/>
  <c r="AI48" i="22"/>
  <c r="AI48" i="13" s="1"/>
  <c r="AA48" i="22"/>
  <c r="AA48" i="13" s="1"/>
  <c r="S48" i="22"/>
  <c r="S48" i="13" s="1"/>
  <c r="K48" i="22"/>
  <c r="K48" i="13" s="1"/>
  <c r="X32" i="13"/>
  <c r="X48" i="22"/>
  <c r="X48" i="13" s="1"/>
  <c r="K68" i="12"/>
  <c r="G55" i="21"/>
  <c r="M65" i="21"/>
  <c r="M65" i="12" s="1"/>
  <c r="J32" i="12"/>
  <c r="J48" i="21"/>
  <c r="J48" i="12" s="1"/>
  <c r="J26" i="12"/>
  <c r="M23" i="21"/>
  <c r="M23" i="12" s="1"/>
  <c r="H29" i="21"/>
  <c r="H29" i="12" s="1"/>
  <c r="H13" i="12"/>
  <c r="L71" i="20"/>
  <c r="L71" i="11" s="1"/>
  <c r="L68" i="11"/>
  <c r="D71" i="20"/>
  <c r="D71" i="11" s="1"/>
  <c r="D68" i="11"/>
  <c r="E55" i="20"/>
  <c r="H45" i="10"/>
  <c r="H48" i="19"/>
  <c r="H48" i="10" s="1"/>
  <c r="L32" i="19"/>
  <c r="D32" i="19"/>
  <c r="M17" i="19"/>
  <c r="M17" i="10" s="1"/>
  <c r="AQ17" i="13"/>
  <c r="AI17" i="13"/>
  <c r="AA17" i="13"/>
  <c r="S17" i="13"/>
  <c r="K17" i="13"/>
  <c r="AR13" i="22"/>
  <c r="AJ13" i="22"/>
  <c r="AB13" i="22"/>
  <c r="T13" i="22"/>
  <c r="L13" i="22"/>
  <c r="D13" i="22"/>
  <c r="I71" i="21"/>
  <c r="I71" i="12" s="1"/>
  <c r="E55" i="21"/>
  <c r="E55" i="12" s="1"/>
  <c r="M39" i="21"/>
  <c r="M39" i="12" s="1"/>
  <c r="G32" i="21"/>
  <c r="I29" i="21"/>
  <c r="I29" i="12" s="1"/>
  <c r="K23" i="21"/>
  <c r="K23" i="12" s="1"/>
  <c r="G29" i="21"/>
  <c r="G29" i="12" s="1"/>
  <c r="G13" i="12"/>
  <c r="L55" i="20"/>
  <c r="L55" i="11" s="1"/>
  <c r="L56" i="11"/>
  <c r="F32" i="20"/>
  <c r="F32" i="11" s="1"/>
  <c r="L26" i="11"/>
  <c r="M56" i="10"/>
  <c r="E55" i="19"/>
  <c r="E55" i="10" s="1"/>
  <c r="E56" i="10"/>
  <c r="F29" i="19"/>
  <c r="F29" i="10" s="1"/>
  <c r="F13" i="10"/>
  <c r="K59" i="12"/>
  <c r="H71" i="21"/>
  <c r="H71" i="12" s="1"/>
  <c r="E48" i="21"/>
  <c r="E48" i="12" s="1"/>
  <c r="I33" i="12"/>
  <c r="I32" i="21"/>
  <c r="I32" i="12" s="1"/>
  <c r="F13" i="21"/>
  <c r="F13" i="12" s="1"/>
  <c r="K71" i="20"/>
  <c r="K71" i="11" s="1"/>
  <c r="K55" i="11"/>
  <c r="E14" i="11"/>
  <c r="E13" i="20"/>
  <c r="F71" i="19"/>
  <c r="F71" i="10" s="1"/>
  <c r="M65" i="19"/>
  <c r="M65" i="10" s="1"/>
  <c r="I65" i="10"/>
  <c r="L71" i="19"/>
  <c r="L71" i="10" s="1"/>
  <c r="L55" i="10"/>
  <c r="D71" i="19"/>
  <c r="D55" i="10"/>
  <c r="J32" i="10"/>
  <c r="J48" i="19"/>
  <c r="J48" i="10" s="1"/>
  <c r="I29" i="19"/>
  <c r="I29" i="10" s="1"/>
  <c r="D23" i="10"/>
  <c r="M23" i="19"/>
  <c r="M23" i="10" s="1"/>
  <c r="M13" i="19"/>
  <c r="M13" i="10" s="1"/>
  <c r="M14" i="10"/>
  <c r="M30" i="10" s="1"/>
  <c r="E29" i="19"/>
  <c r="E29" i="10" s="1"/>
  <c r="E13" i="10"/>
  <c r="AP13" i="22"/>
  <c r="AP13" i="13" s="1"/>
  <c r="AH13" i="22"/>
  <c r="AH13" i="13" s="1"/>
  <c r="Z13" i="22"/>
  <c r="Z13" i="13" s="1"/>
  <c r="R13" i="22"/>
  <c r="R13" i="13" s="1"/>
  <c r="J13" i="22"/>
  <c r="J13" i="13" s="1"/>
  <c r="L71" i="21"/>
  <c r="L71" i="12" s="1"/>
  <c r="D48" i="21"/>
  <c r="D48" i="12" s="1"/>
  <c r="M36" i="21"/>
  <c r="M36" i="12" s="1"/>
  <c r="M37" i="12"/>
  <c r="J55" i="20"/>
  <c r="L33" i="11"/>
  <c r="L32" i="20"/>
  <c r="L32" i="11" s="1"/>
  <c r="D33" i="11"/>
  <c r="D32" i="20"/>
  <c r="L15" i="11"/>
  <c r="M15" i="21"/>
  <c r="L14" i="20"/>
  <c r="E71" i="19"/>
  <c r="E71" i="10" s="1"/>
  <c r="E68" i="10"/>
  <c r="K71" i="19"/>
  <c r="K71" i="10" s="1"/>
  <c r="K55" i="10"/>
  <c r="H26" i="10"/>
  <c r="L13" i="19"/>
  <c r="D13" i="19"/>
  <c r="F55" i="12"/>
  <c r="F29" i="21"/>
  <c r="F29" i="12" s="1"/>
  <c r="K20" i="21"/>
  <c r="K20" i="12" s="1"/>
  <c r="M21" i="21"/>
  <c r="K14" i="12"/>
  <c r="K32" i="11"/>
  <c r="K48" i="20"/>
  <c r="K48" i="11" s="1"/>
  <c r="I26" i="11"/>
  <c r="I29" i="20"/>
  <c r="I29" i="11" s="1"/>
  <c r="D17" i="10"/>
  <c r="D30" i="10" s="1"/>
  <c r="F30" i="10" s="1"/>
  <c r="J71" i="19"/>
  <c r="J71" i="10" s="1"/>
  <c r="J55" i="10"/>
  <c r="G71" i="19"/>
  <c r="G71" i="10" s="1"/>
  <c r="G55" i="10"/>
  <c r="H33" i="10"/>
  <c r="H32" i="19"/>
  <c r="H32" i="10" s="1"/>
  <c r="G29" i="19"/>
  <c r="G29" i="10" s="1"/>
  <c r="M66" i="12"/>
  <c r="M42" i="21"/>
  <c r="M42" i="12" s="1"/>
  <c r="M43" i="12"/>
  <c r="F48" i="21"/>
  <c r="F48" i="12" s="1"/>
  <c r="F32" i="12"/>
  <c r="M26" i="12"/>
  <c r="E29" i="21"/>
  <c r="E29" i="12" s="1"/>
  <c r="L13" i="12"/>
  <c r="H55" i="20"/>
  <c r="H56" i="11"/>
  <c r="H29" i="20"/>
  <c r="H29" i="11" s="1"/>
  <c r="J13" i="20"/>
  <c r="I55" i="19"/>
  <c r="D36" i="10"/>
  <c r="M36" i="19"/>
  <c r="M36" i="10" s="1"/>
  <c r="J29" i="19"/>
  <c r="J29" i="10" s="1"/>
  <c r="J13" i="10"/>
  <c r="M69" i="21"/>
  <c r="K62" i="21"/>
  <c r="K62" i="12" s="1"/>
  <c r="M57" i="21"/>
  <c r="M46" i="21"/>
  <c r="K39" i="21"/>
  <c r="K39" i="12" s="1"/>
  <c r="M34" i="21"/>
  <c r="L32" i="10" l="1"/>
  <c r="L48" i="19"/>
  <c r="L48" i="10" s="1"/>
  <c r="AM44" i="26"/>
  <c r="AM39" i="17" s="1"/>
  <c r="AM23" i="17"/>
  <c r="E71" i="22"/>
  <c r="E71" i="13" s="1"/>
  <c r="E55" i="13"/>
  <c r="AI58" i="17"/>
  <c r="AI65" i="26"/>
  <c r="M33" i="21"/>
  <c r="M33" i="12" s="1"/>
  <c r="M34" i="12"/>
  <c r="E71" i="21"/>
  <c r="E71" i="12" s="1"/>
  <c r="M21" i="12"/>
  <c r="M20" i="21"/>
  <c r="M20" i="12" s="1"/>
  <c r="D71" i="10"/>
  <c r="M71" i="19"/>
  <c r="M71" i="10" s="1"/>
  <c r="L48" i="20"/>
  <c r="L48" i="11" s="1"/>
  <c r="G32" i="12"/>
  <c r="G48" i="21"/>
  <c r="G48" i="12" s="1"/>
  <c r="AJ13" i="13"/>
  <c r="AJ29" i="22"/>
  <c r="AJ29" i="13" s="1"/>
  <c r="D32" i="10"/>
  <c r="D48" i="19"/>
  <c r="AD71" i="22"/>
  <c r="AD71" i="13" s="1"/>
  <c r="AD55" i="13"/>
  <c r="L35" i="15"/>
  <c r="M35" i="25"/>
  <c r="M35" i="16" s="1"/>
  <c r="J47" i="15"/>
  <c r="J63" i="24"/>
  <c r="J28" i="16"/>
  <c r="J44" i="25"/>
  <c r="M63" i="23"/>
  <c r="V44" i="26"/>
  <c r="V39" i="17" s="1"/>
  <c r="V23" i="17"/>
  <c r="J58" i="17"/>
  <c r="J65" i="26"/>
  <c r="S58" i="17"/>
  <c r="S65" i="26"/>
  <c r="E44" i="25"/>
  <c r="H42" i="17"/>
  <c r="H63" i="26"/>
  <c r="AN42" i="17"/>
  <c r="AN63" i="26"/>
  <c r="AH58" i="17"/>
  <c r="AH65" i="26"/>
  <c r="M28" i="23"/>
  <c r="T65" i="26"/>
  <c r="T58" i="17"/>
  <c r="AR13" i="13"/>
  <c r="AR29" i="22"/>
  <c r="AR29" i="13" s="1"/>
  <c r="G71" i="22"/>
  <c r="G71" i="13" s="1"/>
  <c r="G55" i="13"/>
  <c r="AA65" i="26"/>
  <c r="AA58" i="17"/>
  <c r="I71" i="19"/>
  <c r="I71" i="10" s="1"/>
  <c r="I55" i="10"/>
  <c r="O71" i="22"/>
  <c r="O71" i="13" s="1"/>
  <c r="O55" i="13"/>
  <c r="AI29" i="22"/>
  <c r="AI29" i="13" s="1"/>
  <c r="F58" i="17"/>
  <c r="J29" i="20"/>
  <c r="J29" i="11" s="1"/>
  <c r="J13" i="11"/>
  <c r="J71" i="20"/>
  <c r="J71" i="11" s="1"/>
  <c r="J55" i="11"/>
  <c r="M71" i="22"/>
  <c r="M71" i="13" s="1"/>
  <c r="M55" i="13"/>
  <c r="W71" i="22"/>
  <c r="W71" i="13" s="1"/>
  <c r="W55" i="13"/>
  <c r="U13" i="13"/>
  <c r="U29" i="22"/>
  <c r="U29" i="13" s="1"/>
  <c r="AQ29" i="22"/>
  <c r="AQ29" i="13" s="1"/>
  <c r="K57" i="16"/>
  <c r="M57" i="25"/>
  <c r="M57" i="16" s="1"/>
  <c r="AH29" i="22"/>
  <c r="AH29" i="13" s="1"/>
  <c r="O63" i="26"/>
  <c r="O42" i="17"/>
  <c r="AQ65" i="26"/>
  <c r="AQ58" i="17"/>
  <c r="O44" i="26"/>
  <c r="O39" i="17" s="1"/>
  <c r="O23" i="17"/>
  <c r="Z58" i="17"/>
  <c r="Z65" i="26"/>
  <c r="AG42" i="17"/>
  <c r="AG63" i="26"/>
  <c r="M65" i="26"/>
  <c r="M58" i="17"/>
  <c r="D65" i="26"/>
  <c r="D58" i="17"/>
  <c r="M44" i="26"/>
  <c r="M39" i="17" s="1"/>
  <c r="N63" i="26"/>
  <c r="K63" i="14"/>
  <c r="K65" i="23"/>
  <c r="E63" i="14"/>
  <c r="E65" i="23"/>
  <c r="Y42" i="17"/>
  <c r="Y63" i="26"/>
  <c r="E47" i="15"/>
  <c r="E63" i="24"/>
  <c r="D29" i="19"/>
  <c r="D13" i="10"/>
  <c r="D13" i="13"/>
  <c r="D29" i="22"/>
  <c r="D29" i="13" s="1"/>
  <c r="F48" i="20"/>
  <c r="F48" i="11" s="1"/>
  <c r="U71" i="22"/>
  <c r="U71" i="13" s="1"/>
  <c r="U55" i="13"/>
  <c r="K55" i="21"/>
  <c r="K63" i="15"/>
  <c r="K65" i="24"/>
  <c r="AR65" i="26"/>
  <c r="AR58" i="17"/>
  <c r="W63" i="26"/>
  <c r="W42" i="17"/>
  <c r="H65" i="23"/>
  <c r="H63" i="14"/>
  <c r="F65" i="25"/>
  <c r="X42" i="17"/>
  <c r="X63" i="26"/>
  <c r="U44" i="26"/>
  <c r="U39" i="17" s="1"/>
  <c r="V63" i="26"/>
  <c r="K47" i="25"/>
  <c r="K47" i="16" s="1"/>
  <c r="AL71" i="22"/>
  <c r="AL71" i="13" s="1"/>
  <c r="AL55" i="13"/>
  <c r="M41" i="25"/>
  <c r="M41" i="16" s="1"/>
  <c r="K44" i="25"/>
  <c r="K41" i="16"/>
  <c r="AK58" i="17"/>
  <c r="G71" i="21"/>
  <c r="G71" i="12" s="1"/>
  <c r="G55" i="12"/>
  <c r="L63" i="16"/>
  <c r="L65" i="25"/>
  <c r="K60" i="16"/>
  <c r="M68" i="21"/>
  <c r="M69" i="12"/>
  <c r="L29" i="19"/>
  <c r="L29" i="10" s="1"/>
  <c r="L13" i="10"/>
  <c r="L13" i="13"/>
  <c r="L29" i="22"/>
  <c r="L29" i="13" s="1"/>
  <c r="E55" i="11"/>
  <c r="E71" i="20"/>
  <c r="E71" i="11" s="1"/>
  <c r="F71" i="22"/>
  <c r="F71" i="13" s="1"/>
  <c r="F55" i="13"/>
  <c r="AC71" i="22"/>
  <c r="AC71" i="13" s="1"/>
  <c r="AC55" i="13"/>
  <c r="K32" i="21"/>
  <c r="AC13" i="13"/>
  <c r="AC29" i="22"/>
  <c r="AC29" i="13" s="1"/>
  <c r="J65" i="14"/>
  <c r="J67" i="23"/>
  <c r="J67" i="14" s="1"/>
  <c r="L47" i="15"/>
  <c r="L63" i="24"/>
  <c r="M38" i="25"/>
  <c r="M38" i="16" s="1"/>
  <c r="J29" i="22"/>
  <c r="J29" i="13" s="1"/>
  <c r="AP29" i="22"/>
  <c r="AP29" i="13" s="1"/>
  <c r="G47" i="14"/>
  <c r="G63" i="23"/>
  <c r="G65" i="25"/>
  <c r="G63" i="16"/>
  <c r="AE63" i="26"/>
  <c r="AE42" i="17"/>
  <c r="I65" i="25"/>
  <c r="W44" i="26"/>
  <c r="W39" i="17" s="1"/>
  <c r="W23" i="17"/>
  <c r="I42" i="17"/>
  <c r="I63" i="26"/>
  <c r="AO42" i="17"/>
  <c r="AO63" i="26"/>
  <c r="U65" i="26"/>
  <c r="U58" i="17"/>
  <c r="AC44" i="26"/>
  <c r="AC39" i="17" s="1"/>
  <c r="AD63" i="26"/>
  <c r="H63" i="24"/>
  <c r="E58" i="17"/>
  <c r="M45" i="21"/>
  <c r="M46" i="12"/>
  <c r="AL44" i="26"/>
  <c r="AL39" i="17" s="1"/>
  <c r="AL23" i="17"/>
  <c r="M57" i="12"/>
  <c r="M56" i="21"/>
  <c r="M56" i="12" s="1"/>
  <c r="L13" i="20"/>
  <c r="L14" i="11"/>
  <c r="M14" i="21"/>
  <c r="M14" i="12" s="1"/>
  <c r="M15" i="12"/>
  <c r="H55" i="11"/>
  <c r="H71" i="20"/>
  <c r="H71" i="11" s="1"/>
  <c r="K13" i="21"/>
  <c r="E29" i="20"/>
  <c r="E29" i="11" s="1"/>
  <c r="E13" i="11"/>
  <c r="M55" i="19"/>
  <c r="M55" i="10" s="1"/>
  <c r="T13" i="13"/>
  <c r="T29" i="22"/>
  <c r="T29" i="13" s="1"/>
  <c r="J29" i="21"/>
  <c r="J29" i="12" s="1"/>
  <c r="N71" i="22"/>
  <c r="N71" i="13" s="1"/>
  <c r="N55" i="13"/>
  <c r="AK71" i="22"/>
  <c r="AK71" i="13" s="1"/>
  <c r="AK55" i="13"/>
  <c r="F67" i="23"/>
  <c r="F67" i="14" s="1"/>
  <c r="F65" i="14"/>
  <c r="G44" i="23"/>
  <c r="G44" i="14" s="1"/>
  <c r="G28" i="14"/>
  <c r="L28" i="24"/>
  <c r="I65" i="14"/>
  <c r="I67" i="23"/>
  <c r="I67" i="14" s="1"/>
  <c r="D44" i="24"/>
  <c r="D44" i="15" s="1"/>
  <c r="G65" i="24"/>
  <c r="G63" i="15"/>
  <c r="F44" i="26"/>
  <c r="F39" i="17" s="1"/>
  <c r="F23" i="17"/>
  <c r="AM63" i="26"/>
  <c r="AM42" i="17"/>
  <c r="D63" i="23"/>
  <c r="R58" i="17"/>
  <c r="R65" i="26"/>
  <c r="H65" i="25"/>
  <c r="H63" i="16"/>
  <c r="AF42" i="17"/>
  <c r="AF63" i="26"/>
  <c r="AK44" i="26"/>
  <c r="AK39" i="17" s="1"/>
  <c r="AL63" i="26"/>
  <c r="AP58" i="17"/>
  <c r="AP65" i="26"/>
  <c r="M13" i="13"/>
  <c r="M29" i="22"/>
  <c r="M29" i="13" s="1"/>
  <c r="D65" i="25"/>
  <c r="D63" i="16"/>
  <c r="AD44" i="26"/>
  <c r="AD39" i="17" s="1"/>
  <c r="AD23" i="17"/>
  <c r="G44" i="26"/>
  <c r="G39" i="17" s="1"/>
  <c r="G23" i="17"/>
  <c r="I63" i="15"/>
  <c r="I65" i="24"/>
  <c r="G63" i="26"/>
  <c r="G42" i="17"/>
  <c r="P42" i="17"/>
  <c r="P63" i="26"/>
  <c r="E44" i="26"/>
  <c r="E39" i="17" s="1"/>
  <c r="H29" i="19"/>
  <c r="H29" i="10" s="1"/>
  <c r="D32" i="11"/>
  <c r="D48" i="20"/>
  <c r="D48" i="11" s="1"/>
  <c r="AB13" i="13"/>
  <c r="AB29" i="22"/>
  <c r="AB29" i="13" s="1"/>
  <c r="V71" i="22"/>
  <c r="V71" i="13" s="1"/>
  <c r="V55" i="13"/>
  <c r="I48" i="21"/>
  <c r="I48" i="12" s="1"/>
  <c r="E13" i="13"/>
  <c r="E29" i="22"/>
  <c r="E29" i="13" s="1"/>
  <c r="AK13" i="13"/>
  <c r="AK29" i="22"/>
  <c r="AK29" i="13" s="1"/>
  <c r="K29" i="22"/>
  <c r="K29" i="13" s="1"/>
  <c r="F28" i="15"/>
  <c r="F44" i="24"/>
  <c r="R29" i="22"/>
  <c r="R29" i="13" s="1"/>
  <c r="D63" i="15"/>
  <c r="D65" i="24"/>
  <c r="N44" i="26"/>
  <c r="N39" i="17" s="1"/>
  <c r="N23" i="17"/>
  <c r="K65" i="26"/>
  <c r="K58" i="17"/>
  <c r="L63" i="23"/>
  <c r="AE44" i="26"/>
  <c r="AE39" i="17" s="1"/>
  <c r="AE23" i="17"/>
  <c r="Q42" i="17"/>
  <c r="Q63" i="26"/>
  <c r="AC65" i="26"/>
  <c r="AC58" i="17"/>
  <c r="L65" i="26"/>
  <c r="L58" i="17"/>
  <c r="AJ65" i="26"/>
  <c r="AJ58" i="17"/>
  <c r="AJ67" i="26" l="1"/>
  <c r="AJ62" i="17" s="1"/>
  <c r="AJ60" i="17"/>
  <c r="L13" i="11"/>
  <c r="L29" i="20"/>
  <c r="L29" i="11" s="1"/>
  <c r="E65" i="26"/>
  <c r="I58" i="17"/>
  <c r="I65" i="26"/>
  <c r="Y58" i="17"/>
  <c r="Y65" i="26"/>
  <c r="H58" i="17"/>
  <c r="H65" i="26"/>
  <c r="AI60" i="17"/>
  <c r="AI67" i="26"/>
  <c r="AI62" i="17" s="1"/>
  <c r="D63" i="14"/>
  <c r="D65" i="23"/>
  <c r="L67" i="26"/>
  <c r="L62" i="17" s="1"/>
  <c r="L60" i="17"/>
  <c r="K13" i="12"/>
  <c r="K29" i="21"/>
  <c r="K29" i="12" s="1"/>
  <c r="M13" i="21"/>
  <c r="AD65" i="26"/>
  <c r="AD58" i="17"/>
  <c r="G65" i="23"/>
  <c r="G63" i="14"/>
  <c r="AK65" i="26"/>
  <c r="E67" i="23"/>
  <c r="E67" i="14" s="1"/>
  <c r="E65" i="14"/>
  <c r="T67" i="26"/>
  <c r="T62" i="17" s="1"/>
  <c r="T60" i="17"/>
  <c r="E44" i="16"/>
  <c r="E65" i="25"/>
  <c r="J44" i="16"/>
  <c r="J65" i="25"/>
  <c r="D48" i="10"/>
  <c r="M48" i="19"/>
  <c r="M48" i="10" s="1"/>
  <c r="P58" i="17"/>
  <c r="P65" i="26"/>
  <c r="AL65" i="26"/>
  <c r="AL58" i="17"/>
  <c r="H63" i="15"/>
  <c r="H65" i="24"/>
  <c r="W65" i="26"/>
  <c r="W58" i="17"/>
  <c r="M63" i="14"/>
  <c r="K60" i="17"/>
  <c r="K67" i="26"/>
  <c r="K62" i="17" s="1"/>
  <c r="AF58" i="17"/>
  <c r="AF65" i="26"/>
  <c r="AM65" i="26"/>
  <c r="AM58" i="17"/>
  <c r="L28" i="15"/>
  <c r="L44" i="24"/>
  <c r="L44" i="15" s="1"/>
  <c r="K63" i="25"/>
  <c r="X58" i="17"/>
  <c r="X65" i="26"/>
  <c r="AR67" i="26"/>
  <c r="AR62" i="17" s="1"/>
  <c r="AR60" i="17"/>
  <c r="M67" i="26"/>
  <c r="M62" i="17" s="1"/>
  <c r="M60" i="17"/>
  <c r="AQ60" i="17"/>
  <c r="AQ67" i="26"/>
  <c r="AQ62" i="17" s="1"/>
  <c r="M28" i="14"/>
  <c r="M44" i="23"/>
  <c r="M44" i="14" s="1"/>
  <c r="S60" i="17"/>
  <c r="S67" i="26"/>
  <c r="S62" i="17" s="1"/>
  <c r="L63" i="14"/>
  <c r="L65" i="23"/>
  <c r="AC67" i="26"/>
  <c r="AC62" i="17" s="1"/>
  <c r="AC60" i="17"/>
  <c r="G65" i="26"/>
  <c r="G58" i="17"/>
  <c r="D69" i="25"/>
  <c r="D69" i="16" s="1"/>
  <c r="D65" i="16"/>
  <c r="I69" i="25"/>
  <c r="I69" i="16" s="1"/>
  <c r="I65" i="16"/>
  <c r="L69" i="25"/>
  <c r="L69" i="16" s="1"/>
  <c r="L65" i="16"/>
  <c r="K44" i="16"/>
  <c r="K65" i="15"/>
  <c r="K67" i="24"/>
  <c r="K67" i="15" s="1"/>
  <c r="K65" i="14"/>
  <c r="K67" i="23"/>
  <c r="K67" i="14" s="1"/>
  <c r="AG58" i="17"/>
  <c r="AG65" i="26"/>
  <c r="AA60" i="17"/>
  <c r="AA67" i="26"/>
  <c r="AA62" i="17" s="1"/>
  <c r="AH67" i="26"/>
  <c r="AH62" i="17" s="1"/>
  <c r="AH60" i="17"/>
  <c r="J63" i="15"/>
  <c r="J65" i="24"/>
  <c r="V65" i="26"/>
  <c r="V58" i="17"/>
  <c r="D67" i="26"/>
  <c r="D62" i="17" s="1"/>
  <c r="D60" i="17"/>
  <c r="Q58" i="17"/>
  <c r="Q65" i="26"/>
  <c r="I65" i="15"/>
  <c r="I67" i="24"/>
  <c r="I67" i="15" s="1"/>
  <c r="U67" i="26"/>
  <c r="U62" i="17" s="1"/>
  <c r="U60" i="17"/>
  <c r="M32" i="21"/>
  <c r="M32" i="12" s="1"/>
  <c r="K32" i="12"/>
  <c r="K48" i="21"/>
  <c r="K48" i="12" s="1"/>
  <c r="F69" i="25"/>
  <c r="F69" i="16" s="1"/>
  <c r="F65" i="16"/>
  <c r="M29" i="19"/>
  <c r="M29" i="10" s="1"/>
  <c r="M31" i="10" s="1"/>
  <c r="D29" i="10"/>
  <c r="O65" i="26"/>
  <c r="O58" i="17"/>
  <c r="F65" i="26"/>
  <c r="J60" i="17"/>
  <c r="J67" i="26"/>
  <c r="J62" i="17" s="1"/>
  <c r="G69" i="25"/>
  <c r="G69" i="16" s="1"/>
  <c r="G65" i="16"/>
  <c r="D67" i="24"/>
  <c r="D67" i="15" s="1"/>
  <c r="D65" i="15"/>
  <c r="H69" i="25"/>
  <c r="H69" i="16" s="1"/>
  <c r="H65" i="16"/>
  <c r="M45" i="12"/>
  <c r="AO58" i="17"/>
  <c r="AO65" i="26"/>
  <c r="AE65" i="26"/>
  <c r="AE58" i="17"/>
  <c r="K55" i="12"/>
  <c r="K71" i="21"/>
  <c r="K71" i="12" s="1"/>
  <c r="M55" i="21"/>
  <c r="M55" i="12" s="1"/>
  <c r="E65" i="24"/>
  <c r="E63" i="15"/>
  <c r="N65" i="26"/>
  <c r="N58" i="17"/>
  <c r="Z67" i="26"/>
  <c r="Z62" i="17" s="1"/>
  <c r="Z60" i="17"/>
  <c r="AN58" i="17"/>
  <c r="AN65" i="26"/>
  <c r="F44" i="15"/>
  <c r="F65" i="24"/>
  <c r="M71" i="21"/>
  <c r="M71" i="12" s="1"/>
  <c r="M68" i="12"/>
  <c r="AP67" i="26"/>
  <c r="AP62" i="17" s="1"/>
  <c r="AP60" i="17"/>
  <c r="R67" i="26"/>
  <c r="R62" i="17" s="1"/>
  <c r="R60" i="17"/>
  <c r="G65" i="15"/>
  <c r="G67" i="24"/>
  <c r="G67" i="15" s="1"/>
  <c r="AB67" i="26"/>
  <c r="AB62" i="17" s="1"/>
  <c r="L63" i="15"/>
  <c r="L65" i="24"/>
  <c r="H65" i="14"/>
  <c r="H67" i="23"/>
  <c r="H67" i="14" s="1"/>
  <c r="X60" i="17" l="1"/>
  <c r="X67" i="26"/>
  <c r="X62" i="17" s="1"/>
  <c r="G65" i="14"/>
  <c r="G67" i="23"/>
  <c r="G67" i="14" s="1"/>
  <c r="AE60" i="17"/>
  <c r="AE67" i="26"/>
  <c r="AE62" i="17" s="1"/>
  <c r="V60" i="17"/>
  <c r="V67" i="26"/>
  <c r="V62" i="17" s="1"/>
  <c r="K65" i="25"/>
  <c r="K63" i="16"/>
  <c r="M63" i="25"/>
  <c r="M63" i="16" s="1"/>
  <c r="AL60" i="17"/>
  <c r="AL67" i="26"/>
  <c r="AL62" i="17" s="1"/>
  <c r="O60" i="17"/>
  <c r="O67" i="26"/>
  <c r="O62" i="17" s="1"/>
  <c r="D65" i="14"/>
  <c r="D67" i="23"/>
  <c r="D67" i="14" s="1"/>
  <c r="M65" i="23"/>
  <c r="P60" i="17"/>
  <c r="P67" i="26"/>
  <c r="P62" i="17" s="1"/>
  <c r="AD60" i="17"/>
  <c r="AD67" i="26"/>
  <c r="AD62" i="17" s="1"/>
  <c r="E67" i="26"/>
  <c r="E62" i="17" s="1"/>
  <c r="E60" i="17"/>
  <c r="L67" i="24"/>
  <c r="L67" i="15" s="1"/>
  <c r="L65" i="15"/>
  <c r="E69" i="25"/>
  <c r="E69" i="16" s="1"/>
  <c r="E65" i="16"/>
  <c r="AO67" i="26"/>
  <c r="AO62" i="17" s="1"/>
  <c r="AO60" i="17"/>
  <c r="J65" i="15"/>
  <c r="J67" i="24"/>
  <c r="J67" i="15" s="1"/>
  <c r="F65" i="15"/>
  <c r="F67" i="24"/>
  <c r="F67" i="15" s="1"/>
  <c r="L65" i="14"/>
  <c r="L67" i="23"/>
  <c r="L67" i="14" s="1"/>
  <c r="M13" i="12"/>
  <c r="M29" i="21"/>
  <c r="M29" i="12" s="1"/>
  <c r="G60" i="17"/>
  <c r="G67" i="26"/>
  <c r="G62" i="17" s="1"/>
  <c r="I67" i="26"/>
  <c r="I62" i="17" s="1"/>
  <c r="I60" i="17"/>
  <c r="N60" i="17"/>
  <c r="N67" i="26"/>
  <c r="N62" i="17" s="1"/>
  <c r="E67" i="24"/>
  <c r="E67" i="15" s="1"/>
  <c r="E65" i="15"/>
  <c r="Q67" i="26"/>
  <c r="Q62" i="17" s="1"/>
  <c r="Q60" i="17"/>
  <c r="H60" i="17"/>
  <c r="H67" i="26"/>
  <c r="H62" i="17" s="1"/>
  <c r="AN60" i="17"/>
  <c r="AN67" i="26"/>
  <c r="AN62" i="17" s="1"/>
  <c r="M48" i="21"/>
  <c r="M48" i="12" s="1"/>
  <c r="AM60" i="17"/>
  <c r="AM67" i="26"/>
  <c r="AM62" i="17" s="1"/>
  <c r="W60" i="17"/>
  <c r="W67" i="26"/>
  <c r="W62" i="17" s="1"/>
  <c r="AG67" i="26"/>
  <c r="AG62" i="17" s="1"/>
  <c r="AG60" i="17"/>
  <c r="F60" i="17"/>
  <c r="F67" i="26"/>
  <c r="F62" i="17" s="1"/>
  <c r="M44" i="25"/>
  <c r="M44" i="16" s="1"/>
  <c r="AF60" i="17"/>
  <c r="AF67" i="26"/>
  <c r="AF62" i="17" s="1"/>
  <c r="H65" i="15"/>
  <c r="H67" i="24"/>
  <c r="H67" i="15" s="1"/>
  <c r="J65" i="16"/>
  <c r="J69" i="25"/>
  <c r="J69" i="16" s="1"/>
  <c r="AK67" i="26"/>
  <c r="AK62" i="17" s="1"/>
  <c r="AK60" i="17"/>
  <c r="Y67" i="26"/>
  <c r="Y62" i="17" s="1"/>
  <c r="Y60" i="17"/>
  <c r="M67" i="23" l="1"/>
  <c r="M67" i="14" s="1"/>
  <c r="M65" i="14"/>
  <c r="K65" i="16"/>
  <c r="K69" i="25"/>
  <c r="K69" i="16" s="1"/>
  <c r="M65" i="25"/>
  <c r="M69" i="25" l="1"/>
  <c r="M69" i="16" s="1"/>
  <c r="M65" i="16"/>
</calcChain>
</file>

<file path=xl/sharedStrings.xml><?xml version="1.0" encoding="utf-8"?>
<sst xmlns="http://schemas.openxmlformats.org/spreadsheetml/2006/main" count="2372" uniqueCount="780">
  <si>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</si>
  <si>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</si>
  <si>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</si>
  <si>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</si>
  <si>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</si>
  <si>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</si>
  <si>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</si>
  <si>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</si>
  <si>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</si>
  <si>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</si>
  <si>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</si>
  <si>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</si>
  <si>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</si>
  <si>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</si>
  <si>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</si>
  <si>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</si>
  <si>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</si>
  <si>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</si>
  <si>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</si>
  <si>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</si>
  <si>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</si>
  <si>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</si>
  <si>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</si>
  <si>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</si>
  <si>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</si>
  <si>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</si>
  <si>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</si>
  <si>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</si>
  <si>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</si>
  <si>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</si>
  <si>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</si>
  <si>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</si>
  <si>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</si>
  <si>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</si>
  <si>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</si>
  <si>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</si>
  <si>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</si>
  <si>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</si>
  <si>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</si>
  <si>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</si>
  <si>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</si>
  <si>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</si>
  <si>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</si>
  <si>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</si>
  <si>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</si>
  <si>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</si>
  <si>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</si>
  <si>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</si>
  <si>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</si>
  <si>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</si>
  <si>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</si>
  <si>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</si>
  <si>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</si>
  <si>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</si>
  <si>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</si>
  <si>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</si>
  <si>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</si>
  <si>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</si>
  <si>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</si>
  <si>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</si>
  <si>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</si>
  <si>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</si>
  <si>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</si>
  <si>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</si>
  <si>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</si>
  <si>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</si>
  <si>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</si>
  <si>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</si>
  <si>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</si>
  <si>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</si>
  <si>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</si>
  <si>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</si>
  <si>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</si>
  <si>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</si>
  <si>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</si>
  <si>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</si>
  <si>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</si>
  <si>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</si>
  <si>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</si>
  <si>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</si>
  <si>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</si>
  <si>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</si>
  <si>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</si>
  <si>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</si>
  <si>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</si>
  <si>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</si>
  <si>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</si>
  <si>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</si>
  <si>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</si>
  <si>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</si>
  <si>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</si>
  <si>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</si>
  <si>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</si>
  <si>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</si>
  <si>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</si>
  <si>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</si>
  <si>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</si>
  <si>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</si>
  <si>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</si>
  <si>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</si>
  <si>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</si>
  <si>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</si>
  <si>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</si>
  <si>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</si>
  <si>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</si>
  <si>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</si>
  <si>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</si>
  <si>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</si>
  <si>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</si>
  <si>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</si>
  <si>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</si>
  <si>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</si>
  <si>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</si>
  <si>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</si>
  <si>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</si>
  <si>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</si>
  <si>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</si>
  <si>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</si>
  <si>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</si>
  <si>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</si>
  <si>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</si>
  <si>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</si>
  <si>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</si>
  <si>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</si>
  <si>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</si>
  <si>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</si>
  <si>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</si>
  <si>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</si>
  <si>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</si>
  <si>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</si>
  <si>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</si>
  <si>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</si>
  <si>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</si>
  <si>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</si>
  <si>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</si>
  <si>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</si>
  <si>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</si>
  <si>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</si>
  <si>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</si>
  <si>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</si>
  <si>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</si>
  <si>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</si>
  <si>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</si>
  <si>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</si>
  <si>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</si>
  <si>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</si>
  <si>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</si>
  <si>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</si>
  <si>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</si>
  <si>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</si>
  <si>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</si>
  <si>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</si>
  <si>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</si>
  <si>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</si>
  <si>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</si>
  <si>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</si>
  <si>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</si>
  <si>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</si>
  <si>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</si>
  <si>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</si>
  <si>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</si>
  <si>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</si>
  <si>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</si>
  <si>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</si>
  <si>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</si>
  <si>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</si>
  <si>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</si>
  <si>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</si>
  <si>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</si>
  <si>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</si>
  <si>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</si>
  <si>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</si>
  <si>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</si>
  <si>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</si>
  <si>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</si>
  <si>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</si>
  <si>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</si>
  <si>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</si>
  <si>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</si>
  <si>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</si>
  <si>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</si>
  <si>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</si>
  <si>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</si>
  <si>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</si>
  <si>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</si>
  <si>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</si>
  <si>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</si>
  <si>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</si>
  <si>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</si>
  <si>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</si>
  <si>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</si>
  <si>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</si>
  <si>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</si>
  <si>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</si>
  <si>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</si>
  <si>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</si>
  <si>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</si>
  <si>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</si>
  <si>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</si>
  <si>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</si>
  <si>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</si>
  <si>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</si>
  <si>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</si>
  <si>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</si>
  <si>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</si>
  <si>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</si>
  <si>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</si>
  <si>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</si>
  <si>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</si>
  <si>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</si>
  <si>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</si>
  <si>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</si>
  <si>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</si>
  <si>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</si>
  <si>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</si>
  <si>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</si>
  <si>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</si>
  <si>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</si>
  <si>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</si>
  <si>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</si>
  <si>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</si>
  <si>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</si>
  <si>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</si>
  <si>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</si>
  <si>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</si>
  <si>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</si>
  <si>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</si>
  <si>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</si>
  <si>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</si>
  <si>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</si>
  <si>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</si>
  <si>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</si>
  <si>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</si>
  <si>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</si>
  <si>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</si>
  <si>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</si>
  <si>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</si>
  <si>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</si>
  <si>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</si>
  <si>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</si>
  <si>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</si>
  <si>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</si>
  <si>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</si>
  <si>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</si>
  <si>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</si>
  <si>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</si>
  <si>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</si>
  <si>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</si>
  <si>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</si>
  <si>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</si>
  <si>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</si>
  <si>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</si>
  <si>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</si>
  <si>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</si>
  <si>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</si>
  <si>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</si>
  <si>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</si>
  <si>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</si>
  <si>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</si>
  <si>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</si>
  <si>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</si>
  <si>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</si>
  <si>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</si>
  <si>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</si>
  <si>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</si>
  <si>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</si>
  <si>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</si>
  <si>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</si>
  <si>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</si>
  <si>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</si>
  <si>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</si>
  <si>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</si>
  <si>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</si>
  <si>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</si>
  <si>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</si>
  <si>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</si>
  <si>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</si>
  <si>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</si>
  <si>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</si>
  <si>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</si>
  <si>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</si>
  <si>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</si>
  <si>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</si>
  <si>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</si>
  <si>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</si>
  <si>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</si>
  <si>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</si>
  <si>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</si>
  <si>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</si>
  <si>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</si>
  <si>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</si>
  <si>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</si>
  <si>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</si>
  <si>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</si>
  <si>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</si>
  <si>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</si>
  <si>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</si>
  <si>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</si>
  <si>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</si>
  <si>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</si>
  <si>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</si>
  <si>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</si>
  <si>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</si>
  <si>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</si>
  <si>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</si>
  <si>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</si>
  <si>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</si>
  <si>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</si>
  <si>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</si>
  <si>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</si>
  <si>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</si>
  <si>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</si>
  <si>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</si>
  <si>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</si>
  <si>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</si>
  <si>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</si>
  <si>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</si>
  <si>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</si>
  <si>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</si>
  <si>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</si>
  <si>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</si>
  <si>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</si>
  <si>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</si>
  <si>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</si>
  <si>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</si>
  <si>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</si>
  <si>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</si>
  <si>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</si>
  <si>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</si>
  <si>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</si>
  <si>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</si>
  <si>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</si>
  <si>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</si>
  <si>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</si>
  <si>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</si>
  <si>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</si>
  <si>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</si>
  <si>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</si>
  <si>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</si>
  <si>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</si>
  <si>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</si>
  <si>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(август 2011)</t>
  </si>
  <si>
    <t>Структура оборота валют по кассовым сделкам и форвардным контрактам в августе 2011года (млн.долл. США)</t>
  </si>
  <si>
    <t>Turnover in nominal or notional principal amounts in August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</si>
  <si>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</si>
  <si>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</si>
  <si>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</si>
  <si>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</si>
  <si>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</si>
  <si>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</si>
  <si>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</si>
  <si>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</si>
  <si>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</si>
  <si>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</si>
  <si>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</si>
  <si>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</si>
  <si>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</si>
  <si>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</si>
  <si>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</si>
  <si>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</si>
  <si>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</si>
  <si>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</si>
  <si>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</si>
  <si>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</si>
  <si>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</si>
  <si>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</si>
  <si>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</si>
  <si>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</si>
  <si>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</si>
  <si>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</si>
  <si>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</si>
  <si>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</si>
  <si>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</si>
  <si>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</si>
  <si>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</si>
  <si>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</si>
  <si>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</si>
  <si>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</si>
  <si>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</si>
  <si>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</si>
  <si>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</si>
  <si>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</si>
  <si>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</si>
  <si>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</si>
  <si>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</si>
  <si>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</si>
  <si>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</si>
  <si>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</si>
  <si>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</si>
  <si>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</si>
  <si>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</si>
  <si>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</si>
  <si>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</si>
  <si>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</si>
  <si>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</si>
  <si>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</si>
  <si>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</si>
  <si>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</si>
  <si>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</si>
  <si>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</si>
  <si>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</si>
  <si>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</si>
  <si>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</si>
  <si>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</si>
  <si>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</si>
  <si>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</si>
  <si>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</si>
  <si>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</si>
  <si>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</si>
  <si>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</si>
  <si>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</si>
  <si>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</si>
  <si>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</si>
  <si>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</si>
  <si>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</si>
  <si>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</si>
  <si>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</si>
  <si>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</si>
  <si>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</si>
  <si>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</si>
  <si>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</si>
  <si>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</si>
  <si>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</si>
  <si>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</si>
  <si>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</si>
  <si>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</si>
  <si>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</si>
  <si>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</si>
  <si>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</si>
  <si>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</si>
  <si>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</si>
  <si>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</si>
  <si>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</si>
  <si>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</si>
  <si>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</si>
  <si>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</si>
  <si>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</si>
  <si>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</si>
  <si>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</si>
  <si>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</si>
  <si>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</si>
  <si>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</si>
  <si>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</si>
  <si>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</si>
  <si>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</si>
  <si>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</si>
  <si>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</si>
  <si>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</si>
  <si>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</si>
  <si>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</si>
  <si>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</si>
  <si>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</si>
  <si>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</si>
  <si>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</si>
  <si>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</si>
  <si>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</si>
  <si>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</si>
  <si>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</si>
  <si>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</si>
  <si>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</si>
  <si>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</si>
  <si>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</si>
  <si>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</si>
  <si>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</si>
  <si>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</si>
  <si>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</si>
  <si>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</si>
  <si>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</si>
  <si>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</si>
  <si>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</si>
  <si>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</si>
  <si>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</si>
  <si>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</si>
  <si>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</si>
  <si>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</si>
  <si>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</si>
  <si>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</si>
  <si>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</si>
  <si>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</si>
  <si>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</si>
  <si>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</si>
  <si>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</si>
  <si>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</si>
  <si>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</si>
  <si>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</si>
  <si>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</si>
  <si>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</si>
  <si>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</si>
  <si>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</si>
  <si>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</si>
  <si>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</si>
  <si>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</si>
  <si>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</si>
  <si>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</si>
  <si>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</si>
  <si>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</si>
  <si>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</si>
  <si>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</si>
  <si>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</si>
  <si>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</si>
  <si>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</si>
  <si>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</si>
  <si>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</si>
  <si>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</si>
  <si>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</si>
  <si>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</si>
  <si>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</si>
  <si>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</si>
  <si>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</si>
  <si>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</si>
  <si>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</si>
  <si>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</si>
  <si>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</si>
  <si>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</si>
  <si>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</si>
  <si>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</si>
  <si>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</si>
  <si>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</si>
  <si>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</si>
  <si>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</si>
  <si>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</si>
  <si>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</si>
  <si>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</si>
  <si>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</si>
  <si>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</si>
  <si>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</si>
  <si>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</si>
  <si>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</si>
  <si>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</si>
  <si>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</si>
  <si>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</si>
  <si>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</si>
  <si>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</si>
  <si>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</si>
  <si>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</si>
  <si>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</si>
  <si>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</si>
  <si>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</si>
  <si>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</si>
  <si>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</si>
  <si>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</si>
  <si>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</si>
  <si>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</si>
  <si>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</si>
  <si>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</si>
  <si>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</si>
  <si>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</si>
  <si>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</si>
  <si>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</si>
  <si>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</si>
  <si>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</si>
  <si>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</si>
  <si>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</si>
  <si>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</si>
  <si>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</si>
  <si>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</si>
  <si>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</si>
  <si>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</si>
  <si>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</si>
  <si>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</si>
  <si>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</si>
  <si>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</si>
  <si>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</si>
  <si>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</si>
  <si>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</si>
  <si>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</si>
  <si>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</si>
  <si>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</si>
  <si>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</si>
  <si>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</si>
  <si>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</si>
  <si>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</si>
  <si>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</si>
  <si>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</si>
  <si>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</si>
  <si>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</si>
  <si>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</si>
  <si>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</si>
  <si>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</si>
  <si>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</si>
  <si>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</si>
  <si>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</si>
  <si>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</si>
  <si>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</si>
  <si>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</si>
  <si>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</si>
  <si>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</si>
  <si>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</si>
  <si>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</si>
  <si>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</si>
  <si>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</si>
  <si>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</si>
  <si>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</si>
  <si>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</si>
  <si>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</si>
  <si>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</si>
  <si>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</si>
  <si>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</si>
  <si>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</si>
  <si>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</si>
  <si>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</si>
  <si>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</si>
  <si>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</si>
  <si>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</si>
  <si>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</si>
  <si>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</si>
  <si>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</si>
  <si>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</si>
  <si>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</si>
  <si>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</si>
  <si>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</si>
  <si>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</si>
  <si>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</si>
  <si>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</si>
  <si>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</si>
  <si>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</si>
  <si>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</si>
  <si>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</si>
  <si>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</si>
  <si>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</si>
  <si>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</si>
  <si>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</si>
  <si>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</si>
  <si>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</si>
  <si>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</si>
  <si>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</si>
  <si>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</si>
  <si>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</si>
  <si>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</si>
  <si>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</si>
  <si>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</si>
  <si>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</si>
  <si>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</si>
  <si>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</si>
  <si>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</si>
  <si>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</si>
  <si>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</si>
  <si>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</si>
  <si>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</si>
  <si>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</si>
  <si>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</si>
  <si>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</si>
  <si>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</si>
  <si>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</si>
  <si>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</si>
  <si>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</si>
  <si>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</si>
  <si>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</si>
  <si>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</si>
  <si>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</si>
  <si>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</si>
  <si>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</si>
  <si>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</si>
  <si>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</si>
  <si>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</si>
  <si>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</si>
  <si>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</si>
  <si>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</si>
  <si>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</si>
  <si>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</si>
  <si>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</si>
  <si>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</si>
  <si>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</si>
  <si>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</si>
  <si>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</si>
  <si>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</si>
  <si>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</si>
  <si>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</si>
  <si>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</si>
  <si>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</si>
  <si>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</si>
  <si>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</si>
  <si>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</si>
  <si>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</si>
  <si>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</si>
  <si>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</si>
  <si>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</si>
  <si>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</si>
  <si>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</si>
  <si>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</si>
  <si>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</si>
  <si>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</si>
  <si>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</si>
  <si>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</si>
  <si>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</si>
  <si>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</si>
  <si>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</si>
  <si>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</si>
  <si>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</si>
  <si>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</si>
  <si>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</si>
  <si>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СЕВЕРНАЯ АМЕРИКА</t>
  </si>
  <si>
    <t>СНГ</t>
  </si>
  <si>
    <t>КИПР</t>
  </si>
  <si>
    <t>ЮЖНАЯ ЕВРОПА</t>
  </si>
  <si>
    <t>АЗИЯ</t>
  </si>
  <si>
    <t>ВОСТОЧНАЯ ЕВРОПА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</si>
  <si>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</si>
  <si>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</si>
  <si>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</si>
  <si>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</si>
  <si>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</si>
  <si>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</si>
  <si>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</si>
  <si>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</si>
  <si>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</si>
  <si>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</si>
  <si>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</si>
  <si>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</si>
  <si>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</si>
  <si>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</si>
  <si>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</si>
  <si>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</si>
  <si>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</si>
  <si>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</si>
  <si>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</si>
  <si>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ФРАНЦУЗСКАЯ ГВИАНА</t>
  </si>
  <si>
    <t>НИКАРАГУА</t>
  </si>
  <si>
    <t>СОЕДИНЕННЫЕ ШТАТЫ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</si>
  <si>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</si>
  <si>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</si>
  <si>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</si>
  <si>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</si>
  <si>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</si>
  <si>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</si>
  <si>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</si>
  <si>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</si>
  <si>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</si>
  <si>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</si>
  <si>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ГРЕЦИЯ</t>
  </si>
  <si>
    <t>ИСПАНИЯ</t>
  </si>
  <si>
    <t>ИТАЛИЯ</t>
  </si>
  <si>
    <t>СЛОВЕНИЯ</t>
  </si>
  <si>
    <t>ВЬЕТНАМ</t>
  </si>
  <si>
    <t>ГОНКОНГ</t>
  </si>
  <si>
    <t>ГРУЗИЯ</t>
  </si>
  <si>
    <t>ИЗРАИЛЬ</t>
  </si>
  <si>
    <t>ИНДИЯ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</si>
  <si>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</si>
  <si>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</si>
  <si>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</si>
  <si>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</si>
  <si>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</si>
  <si>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</si>
  <si>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</si>
  <si>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</si>
  <si>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БОЛГАРИЯ</t>
  </si>
  <si>
    <t>ВЕНГРИЯ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</si>
  <si>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</si>
  <si>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</si>
  <si>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</si>
  <si>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</si>
  <si>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</si>
  <si>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</si>
  <si>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СЛОВАКИЯ</t>
  </si>
  <si>
    <t>АВСТРАЛИЯ</t>
  </si>
  <si>
    <t>КОРЕЯ, НАРОДНО-ДЕМОКРАТИЧЕСКАЯ РЕСПУБЛИКА</t>
  </si>
  <si>
    <t>МАРТИНИКА</t>
  </si>
  <si>
    <t>ТЮМЕНСКАЯ ОБЛАСТЬ</t>
  </si>
  <si>
    <t>РЕСПУБЛИКА ТАТАРСТАН</t>
  </si>
  <si>
    <t>ЛЕНИНГРАДСКАЯ ОБЛАСТЬ</t>
  </si>
  <si>
    <t>СМОЛЕНСКАЯ ОБЛАСТЬ</t>
  </si>
  <si>
    <t>ЧЕЛЯБИНСКАЯ ОБЛАСТЬ</t>
  </si>
  <si>
    <t>ОРЕНБУРГСКАЯ ОБЛАСТЬ</t>
  </si>
  <si>
    <t>РЕСПУБЛИКА КОМИ</t>
  </si>
  <si>
    <t>РЕСПУБЛИКА БАШКОРТОСТАН</t>
  </si>
  <si>
    <t>КАЛИНИНГРАДСКАЯ ОБЛАСТЬ</t>
  </si>
  <si>
    <t>ВОЛОГОДСКАЯ ОБЛАСТЬ</t>
  </si>
  <si>
    <t>КРАСНОДАРСКИЙ КРАЙ</t>
  </si>
  <si>
    <t>РЕСПУБЛИКА ДАГЕСТАН</t>
  </si>
  <si>
    <t>ИРКУТСКАЯ ОБЛАСТЬ</t>
  </si>
  <si>
    <t>ИВАНОВСКАЯ ОБЛАСТЬ</t>
  </si>
  <si>
    <t>САРАТОВСКАЯ ОБЛАСТЬ</t>
  </si>
  <si>
    <t>ОМСКАЯ ОБЛАСТЬ</t>
  </si>
  <si>
    <t>КАЛУЖСКАЯ ОБЛАСТЬ</t>
  </si>
  <si>
    <t>РЕСПУБЛИКА САХА(ЯКУТИЯ)</t>
  </si>
  <si>
    <t>КИРОВСКАЯ ОБЛАСТЬ</t>
  </si>
  <si>
    <t>ПЕРМСКИЙ КРАЙ</t>
  </si>
  <si>
    <t>ОРЛОВСКАЯ ОБЛАСТЬ</t>
  </si>
  <si>
    <t>ТВЕРСКАЯ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</si>
</sst>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FF-4370-8331-FAE7507D36E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FF-4370-8331-FAE7507D36E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FF-4370-8331-FAE7507D36E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DFF-4370-8331-FAE7507D36E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FF-4370-8331-FAE7507D36E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DFF-4370-8331-FAE7507D36E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FF-4370-8331-FAE7507D36E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DFF-4370-8331-FAE7507D36E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DFF-4370-8331-FAE7507D36E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DFF-4370-8331-FAE7507D36E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DFF-4370-8331-FAE7507D36EF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DFF-4370-8331-FAE7507D36EF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DFF-4370-8331-FAE7507D36EF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DFF-4370-8331-FAE7507D36EF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DFF-4370-8331-FAE7507D36EF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DFF-4370-8331-FAE7507D36EF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DFF-4370-8331-FAE7507D36EF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DFF-4370-8331-FAE7507D36EF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DFF-4370-8331-FAE7507D36EF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DFF-4370-8331-FAE7507D36EF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DFF-4370-8331-FAE7507D36EF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DFF-4370-8331-FAE7507D36EF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DFF-4370-8331-FAE7507D36EF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DFF-4370-8331-FAE7507D36EF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DFF-4370-8331-FAE7507D36EF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DFF-4370-8331-FAE7507D36EF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DFF-4370-8331-FAE7507D36EF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DFF-4370-8331-FAE7507D36EF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DFF-4370-8331-FAE7507D36EF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5DFF-4370-8331-FAE7507D36EF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5DFF-4370-8331-FAE7507D36EF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5DFF-4370-8331-FAE7507D36EF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5DFF-4370-8331-FAE7507D36EF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5DFF-4370-8331-FAE7507D36EF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5DFF-4370-8331-FAE7507D36EF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5DFF-4370-8331-FAE7507D36EF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5DFF-4370-8331-FAE7507D36EF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5DFF-4370-8331-FAE7507D36EF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5DFF-4370-8331-FAE7507D36EF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5DFF-4370-8331-FAE7507D36EF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5DFF-4370-8331-FAE7507D36EF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5DFF-4370-8331-FAE7507D36EF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5DFF-4370-8331-FAE7507D36EF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5DFF-4370-8331-FAE7507D36EF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5DFF-4370-8331-FAE7507D36EF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5DFF-4370-8331-FAE7507D36EF}"/>
              </c:ext>
            </c:extLst>
          </c:dPt>
          <c:cat>
            <c:strRef>
              <c:f>'Geo6'!$B$4:$B$69</c:f>
              <c:strCache>
                <c:ptCount val="46"/>
                <c:pt idx="0">
                  <c:v>Г МОСКВА</c:v>
                </c:pt>
                <c:pt idx="1">
                  <c:v>СВЕРДЛОВСКАЯ ОБЛАСТЬ</c:v>
                </c:pt>
                <c:pt idx="2">
                  <c:v>Г САНКТ-ПЕТЕРБУРГ</c:v>
                </c:pt>
                <c:pt idx="3">
                  <c:v>НИЖЕГОРОДСКАЯ ОБЛАСТЬ</c:v>
                </c:pt>
                <c:pt idx="4">
                  <c:v>ЛЕНИНГРАДСКАЯ ОБЛАСТЬ</c:v>
                </c:pt>
                <c:pt idx="5">
                  <c:v>РЕСПУБЛИКА ТАТАРСТАН</c:v>
                </c:pt>
                <c:pt idx="6">
                  <c:v>САМАРСКАЯ ОБЛАСТЬ</c:v>
                </c:pt>
                <c:pt idx="7">
                  <c:v>ЧЕЛЯБИНСКАЯ ОБЛАСТЬ</c:v>
                </c:pt>
                <c:pt idx="8">
                  <c:v>ТЮМЕНСКАЯ ОБЛАСТЬ</c:v>
                </c:pt>
                <c:pt idx="9">
                  <c:v>РЕСПУБЛИКА БАШКОРТОСТАН</c:v>
                </c:pt>
                <c:pt idx="10">
                  <c:v>ОМСКАЯ ОБЛАСТЬ</c:v>
                </c:pt>
                <c:pt idx="11">
                  <c:v>РЕСПУБЛИКА МОРДОВИЯ</c:v>
                </c:pt>
                <c:pt idx="12">
                  <c:v>КУРСКАЯ ОБЛАСТЬ</c:v>
                </c:pt>
                <c:pt idx="13">
                  <c:v>РЯЗАНСКАЯ ОБЛАСТЬ</c:v>
                </c:pt>
                <c:pt idx="14">
                  <c:v>ПЕРМСКИЙ КРАЙ</c:v>
                </c:pt>
                <c:pt idx="15">
                  <c:v>АМУРСКАЯ ОБЛАСТЬ</c:v>
                </c:pt>
                <c:pt idx="16">
                  <c:v>ОРЕНБУРГСКАЯ ОБЛАСТЬ</c:v>
                </c:pt>
                <c:pt idx="17">
                  <c:v>УДМУРТСКАЯ РЕСПУБЛИКА</c:v>
                </c:pt>
                <c:pt idx="18">
                  <c:v>ЛИПЕЦКАЯ ОБЛАСТЬ</c:v>
                </c:pt>
                <c:pt idx="19">
                  <c:v>ТУЛЬСКАЯ ОБЛАСТЬ</c:v>
                </c:pt>
                <c:pt idx="20">
                  <c:v>НОВОСИБИРСКАЯ ОБЛАСТЬ</c:v>
                </c:pt>
                <c:pt idx="21">
                  <c:v>КРАСНОДАРСКИЙ КРАЙ</c:v>
                </c:pt>
                <c:pt idx="22">
                  <c:v>ВОЛОГОДСКАЯ ОБЛАСТЬ</c:v>
                </c:pt>
                <c:pt idx="23">
                  <c:v>РОСТОВСКАЯ ОБЛАСТЬ</c:v>
                </c:pt>
                <c:pt idx="24">
                  <c:v>РЕСПУБЛИКА КОМИ</c:v>
                </c:pt>
                <c:pt idx="25">
                  <c:v>КАЛУЖСКАЯ ОБЛАСТЬ</c:v>
                </c:pt>
                <c:pt idx="26">
                  <c:v>САРАТОВСКАЯ ОБЛАСТЬ</c:v>
                </c:pt>
                <c:pt idx="27">
                  <c:v>УЛЬЯНОВСКАЯ ОБЛАСТЬ</c:v>
                </c:pt>
                <c:pt idx="28">
                  <c:v>РЕСПУБЛИКА ДАГЕСТАН</c:v>
                </c:pt>
                <c:pt idx="29">
                  <c:v>СМОЛЕНСКАЯ ОБЛАСТЬ</c:v>
                </c:pt>
                <c:pt idx="30">
                  <c:v>ИВАНОВСКАЯ ОБЛАСТЬ</c:v>
                </c:pt>
                <c:pt idx="31">
                  <c:v>КАБАРДИНО-БАЛКАРСКАЯ РЕСПУБЛИКА</c:v>
                </c:pt>
                <c:pt idx="32">
                  <c:v>ПСКОВСКАЯ ОБЛАСТЬ</c:v>
                </c:pt>
                <c:pt idx="33">
                  <c:v>ЧУВАШСКАЯ РЕСПУБЛИКА</c:v>
                </c:pt>
                <c:pt idx="34">
                  <c:v>ОРЛОВСКАЯ ОБЛАСТЬ</c:v>
                </c:pt>
                <c:pt idx="35">
                  <c:v>ИРКУТСКАЯ ОБЛАСТЬ</c:v>
                </c:pt>
                <c:pt idx="36">
                  <c:v>КИРОВСКАЯ ОБЛАСТЬ</c:v>
                </c:pt>
                <c:pt idx="37">
                  <c:v>КРАСНОЯРСКИЙ КРАЙ</c:v>
                </c:pt>
                <c:pt idx="38">
                  <c:v>РЕСПУБЛИКА СЕВЕРНАЯ ОСЕТИЯ-АЛАНИЯ</c:v>
                </c:pt>
                <c:pt idx="39">
                  <c:v>КОСТРОМСКАЯ ОБЛАСТЬ</c:v>
                </c:pt>
                <c:pt idx="40">
                  <c:v>АЛТАЙСКИЙ КРАЙ</c:v>
                </c:pt>
                <c:pt idx="41">
                  <c:v>ХАБАРОВСКИЙ КРАЙ</c:v>
                </c:pt>
                <c:pt idx="42">
                  <c:v>СТАВРОПОЛЬСКИЙ КРАЙ</c:v>
                </c:pt>
                <c:pt idx="43">
                  <c:v>САХАЛИНСКАЯ ОБЛАСТЬ</c:v>
                </c:pt>
                <c:pt idx="44">
                  <c:v>МОСКОВСКАЯ ОБЛАСТЬ</c:v>
                </c:pt>
                <c:pt idx="45">
                  <c:v>РЕСПУБЛИКА САХА(ЯКУТИЯ)</c:v>
                </c:pt>
              </c:strCache>
            </c:strRef>
          </c:cat>
          <c:val>
            <c:numRef>
              <c:f>'Geo6'!$A$4:$A$69</c:f>
              <c:numCache>
                <c:formatCode>0.00%</c:formatCode>
                <c:ptCount val="46"/>
                <c:pt idx="0">
                  <c:v>0.71909238117138496</c:v>
                </c:pt>
                <c:pt idx="1">
                  <c:v>5.1698615355680211E-2</c:v>
                </c:pt>
                <c:pt idx="2">
                  <c:v>3.8707297744447193E-2</c:v>
                </c:pt>
                <c:pt idx="3">
                  <c:v>3.5728398986983448E-2</c:v>
                </c:pt>
                <c:pt idx="4">
                  <c:v>3.5681040266219669E-2</c:v>
                </c:pt>
                <c:pt idx="5">
                  <c:v>2.2210019083173077E-2</c:v>
                </c:pt>
                <c:pt idx="6">
                  <c:v>1.5899066202526801E-2</c:v>
                </c:pt>
                <c:pt idx="7">
                  <c:v>1.5434505080731825E-2</c:v>
                </c:pt>
                <c:pt idx="8">
                  <c:v>1.4245426434295343E-2</c:v>
                </c:pt>
                <c:pt idx="9">
                  <c:v>1.0549225568032308E-2</c:v>
                </c:pt>
                <c:pt idx="10">
                  <c:v>2.9989335476676509E-3</c:v>
                </c:pt>
                <c:pt idx="11">
                  <c:v>2.5964537088878615E-3</c:v>
                </c:pt>
                <c:pt idx="12">
                  <c:v>2.451097367942124E-3</c:v>
                </c:pt>
                <c:pt idx="13">
                  <c:v>2.3660724221632569E-3</c:v>
                </c:pt>
                <c:pt idx="14">
                  <c:v>2.264715830252785E-3</c:v>
                </c:pt>
                <c:pt idx="15">
                  <c:v>2.076305181813229E-3</c:v>
                </c:pt>
                <c:pt idx="16">
                  <c:v>1.8490425898169752E-3</c:v>
                </c:pt>
                <c:pt idx="17">
                  <c:v>1.8299220937066383E-3</c:v>
                </c:pt>
                <c:pt idx="18">
                  <c:v>1.818136894018693E-3</c:v>
                </c:pt>
                <c:pt idx="19">
                  <c:v>1.7065664024871589E-3</c:v>
                </c:pt>
                <c:pt idx="20">
                  <c:v>1.5477040957676796E-3</c:v>
                </c:pt>
                <c:pt idx="21">
                  <c:v>1.4515090718246007E-3</c:v>
                </c:pt>
                <c:pt idx="22">
                  <c:v>1.3977958196114161E-3</c:v>
                </c:pt>
                <c:pt idx="23">
                  <c:v>1.162854645629678E-3</c:v>
                </c:pt>
                <c:pt idx="24">
                  <c:v>9.7060432946047812E-4</c:v>
                </c:pt>
                <c:pt idx="25">
                  <c:v>9.4701040431404316E-4</c:v>
                </c:pt>
                <c:pt idx="26">
                  <c:v>9.4393091920326531E-4</c:v>
                </c:pt>
                <c:pt idx="27">
                  <c:v>8.4039984536399162E-4</c:v>
                </c:pt>
                <c:pt idx="28">
                  <c:v>7.9955009789363515E-4</c:v>
                </c:pt>
                <c:pt idx="29">
                  <c:v>7.4811552144444431E-4</c:v>
                </c:pt>
                <c:pt idx="30">
                  <c:v>6.8730540379820335E-4</c:v>
                </c:pt>
                <c:pt idx="31">
                  <c:v>5.9200131336279989E-4</c:v>
                </c:pt>
                <c:pt idx="32">
                  <c:v>5.7898845562213161E-4</c:v>
                </c:pt>
                <c:pt idx="33">
                  <c:v>5.0177403958171765E-4</c:v>
                </c:pt>
                <c:pt idx="34">
                  <c:v>4.5775739244741044E-4</c:v>
                </c:pt>
                <c:pt idx="35">
                  <c:v>4.1487046046522949E-4</c:v>
                </c:pt>
                <c:pt idx="36">
                  <c:v>4.1392230352011372E-4</c:v>
                </c:pt>
                <c:pt idx="37">
                  <c:v>3.5344645873108062E-4</c:v>
                </c:pt>
                <c:pt idx="38">
                  <c:v>3.4531077316845015E-4</c:v>
                </c:pt>
                <c:pt idx="39">
                  <c:v>3.1310403386690871E-4</c:v>
                </c:pt>
                <c:pt idx="40">
                  <c:v>3.0446488000639876E-4</c:v>
                </c:pt>
                <c:pt idx="41">
                  <c:v>3.0307048689477212E-4</c:v>
                </c:pt>
                <c:pt idx="42">
                  <c:v>2.9699532034808165E-4</c:v>
                </c:pt>
                <c:pt idx="43">
                  <c:v>2.9593636508008265E-4</c:v>
                </c:pt>
                <c:pt idx="44">
                  <c:v>2.8591005435444104E-4</c:v>
                </c:pt>
                <c:pt idx="45">
                  <c:v>2.7834877954631605E-4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5DFF-4370-8331-FAE7507D3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7.6660988074957415E-2"/>
          <c:w val="0.71033579867147512"/>
          <c:h val="0.83134582623509368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DF-479D-829A-16FAD246F53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DF-479D-829A-16FAD246F53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4DF-479D-829A-16FAD246F53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4DF-479D-829A-16FAD246F53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4DF-479D-829A-16FAD246F53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4DF-479D-829A-16FAD246F53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4DF-479D-829A-16FAD246F53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4DF-479D-829A-16FAD246F53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4DF-479D-829A-16FAD246F53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4DF-479D-829A-16FAD246F53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4DF-479D-829A-16FAD246F53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4DF-479D-829A-16FAD246F53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4DF-479D-829A-16FAD246F53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4DF-479D-829A-16FAD246F53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4DF-479D-829A-16FAD246F535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4DF-479D-829A-16FAD246F535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4DF-479D-829A-16FAD246F535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4DF-479D-829A-16FAD246F535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4DF-479D-829A-16FAD246F535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4DF-479D-829A-16FAD246F535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4DF-479D-829A-16FAD246F535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4DF-479D-829A-16FAD246F535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4DF-479D-829A-16FAD246F535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4DF-479D-829A-16FAD246F535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4DF-479D-829A-16FAD246F535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4DF-479D-829A-16FAD246F535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94DF-479D-829A-16FAD246F535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4DF-479D-829A-16FAD246F535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4DF-479D-829A-16FAD246F535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94DF-479D-829A-16FAD246F535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94DF-479D-829A-16FAD246F535}"/>
              </c:ext>
            </c:extLst>
          </c:dPt>
          <c:cat>
            <c:strRef>
              <c:f>'Geo5'!$B$4:$B$72</c:f>
              <c:strCache>
                <c:ptCount val="31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СВЕРДЛОВСКАЯ ОБЛАСТЬ</c:v>
                </c:pt>
                <c:pt idx="5">
                  <c:v>РЕСПУБЛИКА ТАТАРСТАН</c:v>
                </c:pt>
                <c:pt idx="6">
                  <c:v>ЛЕНИНГРАДСКАЯ ОБЛАСТЬ</c:v>
                </c:pt>
                <c:pt idx="7">
                  <c:v>САМАРСКАЯ ОБЛАСТЬ</c:v>
                </c:pt>
                <c:pt idx="8">
                  <c:v>СМОЛЕНСКАЯ ОБЛАСТЬ</c:v>
                </c:pt>
                <c:pt idx="9">
                  <c:v>ЧЕЛЯБИНСКАЯ ОБЛАСТЬ</c:v>
                </c:pt>
                <c:pt idx="10">
                  <c:v>НИЖЕГОРОДСКАЯ ОБЛАСТЬ</c:v>
                </c:pt>
                <c:pt idx="11">
                  <c:v>РЕСПУБЛИКА МОРДОВИЯ</c:v>
                </c:pt>
                <c:pt idx="12">
                  <c:v>РОСТОВСКАЯ ОБЛАСТЬ</c:v>
                </c:pt>
                <c:pt idx="13">
                  <c:v>ОРЕНБУРГСКАЯ ОБЛАСТЬ</c:v>
                </c:pt>
                <c:pt idx="14">
                  <c:v>РЕСПУБЛИКА КОМИ</c:v>
                </c:pt>
                <c:pt idx="15">
                  <c:v>ПРИМОРСКИЙ КРАЙ</c:v>
                </c:pt>
                <c:pt idx="16">
                  <c:v>ХАБАРОВСКИЙ КРАЙ</c:v>
                </c:pt>
                <c:pt idx="17">
                  <c:v>УДМУРТСКАЯ РЕСПУБЛИКА</c:v>
                </c:pt>
                <c:pt idx="18">
                  <c:v>РЕСПУБЛИКА БАШКОРТОСТАН</c:v>
                </c:pt>
                <c:pt idx="19">
                  <c:v>ЛИПЕЦКАЯ ОБЛАСТЬ</c:v>
                </c:pt>
                <c:pt idx="20">
                  <c:v>КАЛИНИНГРАДСКАЯ ОБЛАСТЬ</c:v>
                </c:pt>
                <c:pt idx="21">
                  <c:v>ВОЛОГОДСКАЯ ОБЛАСТЬ</c:v>
                </c:pt>
                <c:pt idx="22">
                  <c:v>КРАСНОДАРСКИЙ КРАЙ</c:v>
                </c:pt>
                <c:pt idx="23">
                  <c:v>РЕСПУБЛИКА ДАГЕСТАН</c:v>
                </c:pt>
                <c:pt idx="24">
                  <c:v>САХАЛИНСКАЯ ОБЛАСТЬ</c:v>
                </c:pt>
                <c:pt idx="25">
                  <c:v>ИРКУТСКАЯ ОБЛАСТЬ</c:v>
                </c:pt>
                <c:pt idx="26">
                  <c:v>ИВАНОВСКАЯ ОБЛАСТЬ</c:v>
                </c:pt>
                <c:pt idx="27">
                  <c:v>КАМЧАТСКИЙ КРАЙ</c:v>
                </c:pt>
                <c:pt idx="28">
                  <c:v>САРАТОВСКАЯ ОБЛАСТЬ</c:v>
                </c:pt>
                <c:pt idx="29">
                  <c:v>ОМСКАЯ ОБЛАСТЬ</c:v>
                </c:pt>
                <c:pt idx="30">
                  <c:v>КАРАЧАЕВО-ЧЕРКЕССКАЯ РЕСПУБЛИКА</c:v>
                </c:pt>
              </c:strCache>
            </c:strRef>
          </c:cat>
          <c:val>
            <c:numRef>
              <c:f>'Geo5'!$A$4:$A$72</c:f>
              <c:numCache>
                <c:formatCode>0.00%</c:formatCode>
                <c:ptCount val="31"/>
                <c:pt idx="0">
                  <c:v>0.8990520327959306</c:v>
                </c:pt>
                <c:pt idx="1">
                  <c:v>5.3934263959555265E-2</c:v>
                </c:pt>
                <c:pt idx="2">
                  <c:v>2.6338004513197958E-2</c:v>
                </c:pt>
                <c:pt idx="3">
                  <c:v>9.6198804692236937E-3</c:v>
                </c:pt>
                <c:pt idx="4">
                  <c:v>2.1560205180454505E-3</c:v>
                </c:pt>
                <c:pt idx="5">
                  <c:v>1.4576104965941408E-3</c:v>
                </c:pt>
                <c:pt idx="6">
                  <c:v>1.1513770981836109E-3</c:v>
                </c:pt>
                <c:pt idx="7">
                  <c:v>1.0132772193658704E-3</c:v>
                </c:pt>
                <c:pt idx="8">
                  <c:v>8.6199321909413522E-4</c:v>
                </c:pt>
                <c:pt idx="9">
                  <c:v>5.9828598125054961E-4</c:v>
                </c:pt>
                <c:pt idx="10">
                  <c:v>5.1153989751730048E-4</c:v>
                </c:pt>
                <c:pt idx="11">
                  <c:v>3.2929624933408867E-4</c:v>
                </c:pt>
                <c:pt idx="12">
                  <c:v>2.8122786769658195E-4</c:v>
                </c:pt>
                <c:pt idx="13">
                  <c:v>2.5236564602760646E-4</c:v>
                </c:pt>
                <c:pt idx="14">
                  <c:v>2.0310073653394742E-4</c:v>
                </c:pt>
                <c:pt idx="15">
                  <c:v>2.0232374076647157E-4</c:v>
                </c:pt>
                <c:pt idx="16">
                  <c:v>1.8277381397484012E-4</c:v>
                </c:pt>
                <c:pt idx="17">
                  <c:v>1.53605658275511E-4</c:v>
                </c:pt>
                <c:pt idx="18">
                  <c:v>1.5321786530414884E-4</c:v>
                </c:pt>
                <c:pt idx="19">
                  <c:v>1.4058616729665854E-4</c:v>
                </c:pt>
                <c:pt idx="20">
                  <c:v>1.3261970283714888E-4</c:v>
                </c:pt>
                <c:pt idx="21">
                  <c:v>1.1622583880899414E-4</c:v>
                </c:pt>
                <c:pt idx="22">
                  <c:v>9.3806989665229327E-5</c:v>
                </c:pt>
                <c:pt idx="23">
                  <c:v>8.583910152259849E-5</c:v>
                </c:pt>
                <c:pt idx="24">
                  <c:v>7.8855669665532516E-5</c:v>
                </c:pt>
                <c:pt idx="25">
                  <c:v>7.4388450904421175E-5</c:v>
                </c:pt>
                <c:pt idx="26">
                  <c:v>7.4102192475346062E-5</c:v>
                </c:pt>
                <c:pt idx="27">
                  <c:v>6.7950815966894514E-5</c:v>
                </c:pt>
                <c:pt idx="28">
                  <c:v>5.8132213622327725E-5</c:v>
                </c:pt>
                <c:pt idx="29">
                  <c:v>5.6112345161520528E-5</c:v>
                </c:pt>
                <c:pt idx="30">
                  <c:v>5.5406615141953059E-5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4DF-479D-829A-16FAD246F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3.5775127768313458E-2"/>
          <c:w val="0.26346471221216594"/>
          <c:h val="0.936967632027257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67-46F0-B75D-95E86552080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67-46F0-B75D-95E86552080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A67-46F0-B75D-95E86552080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67-46F0-B75D-95E86552080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A67-46F0-B75D-95E86552080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A67-46F0-B75D-95E86552080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A67-46F0-B75D-95E86552080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A67-46F0-B75D-95E86552080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A67-46F0-B75D-95E865520802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СЕВЕРНАЯ АМЕРИКА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КИПР</c:v>
                </c:pt>
                <c:pt idx="8">
                  <c:v>АЗИЯ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0.82877483993780243</c:v>
                </c:pt>
                <c:pt idx="1">
                  <c:v>8.6486063064212151E-2</c:v>
                </c:pt>
                <c:pt idx="2">
                  <c:v>5.6988621048042962E-2</c:v>
                </c:pt>
                <c:pt idx="3">
                  <c:v>1.9268280430534891E-2</c:v>
                </c:pt>
                <c:pt idx="4">
                  <c:v>2.8297952127009965E-3</c:v>
                </c:pt>
                <c:pt idx="5">
                  <c:v>2.6708717665679294E-3</c:v>
                </c:pt>
                <c:pt idx="6">
                  <c:v>2.0875479539741032E-3</c:v>
                </c:pt>
                <c:pt idx="7">
                  <c:v>7.1950385790205346E-4</c:v>
                </c:pt>
                <c:pt idx="8">
                  <c:v>1.7448860047959431E-4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67-46F0-B75D-95E865520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94-46E6-B7CB-79DF3F2091D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394-46E6-B7CB-79DF3F2091D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94-46E6-B7CB-79DF3F2091D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394-46E6-B7CB-79DF3F2091D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94-46E6-B7CB-79DF3F2091D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394-46E6-B7CB-79DF3F2091D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394-46E6-B7CB-79DF3F2091D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394-46E6-B7CB-79DF3F2091D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394-46E6-B7CB-79DF3F2091D6}"/>
              </c:ext>
            </c:extLst>
          </c:dPt>
          <c:cat>
            <c:strRef>
              <c:f>'Geo3'!$B$4:$B$12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СЕВЕРНАЯ АМЕРИКА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КИПР</c:v>
                </c:pt>
                <c:pt idx="8">
                  <c:v>АВСТРАЛИЯ</c:v>
                </c:pt>
              </c:strCache>
            </c:strRef>
          </c:cat>
          <c:val>
            <c:numRef>
              <c:f>'Geo3'!$A$4:$A$12</c:f>
              <c:numCache>
                <c:formatCode>0.00%</c:formatCode>
                <c:ptCount val="9"/>
                <c:pt idx="0">
                  <c:v>0.88689636031535257</c:v>
                </c:pt>
                <c:pt idx="1">
                  <c:v>7.088221443509761E-2</c:v>
                </c:pt>
                <c:pt idx="2">
                  <c:v>3.4408873873116148E-2</c:v>
                </c:pt>
                <c:pt idx="3">
                  <c:v>3.0646592648560485E-3</c:v>
                </c:pt>
                <c:pt idx="4">
                  <c:v>2.9403405224244744E-3</c:v>
                </c:pt>
                <c:pt idx="5">
                  <c:v>1.7557494512870241E-3</c:v>
                </c:pt>
                <c:pt idx="6">
                  <c:v>2.9639849132778426E-5</c:v>
                </c:pt>
                <c:pt idx="7">
                  <c:v>1.1587046823740077E-5</c:v>
                </c:pt>
                <c:pt idx="8">
                  <c:v>1.0562051148342658E-5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94-46E6-B7CB-79DF3F209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B7-4EF8-BCC7-B2F22D2BC3D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B7-4EF8-BCC7-B2F22D2BC3D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B7-4EF8-BCC7-B2F22D2BC3D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B7-4EF8-BCC7-B2F22D2BC3D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B7-4EF8-BCC7-B2F22D2BC3D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B7-4EF8-BCC7-B2F22D2BC3D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BB7-4EF8-BCC7-B2F22D2BC3D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B7-4EF8-BCC7-B2F22D2BC3D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BB7-4EF8-BCC7-B2F22D2BC3D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BB7-4EF8-BCC7-B2F22D2BC3D7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КИПР</c:v>
                </c:pt>
                <c:pt idx="6">
                  <c:v>ВОСТОЧНАЯ ЕВРОПА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0.90067087340442709</c:v>
                </c:pt>
                <c:pt idx="1">
                  <c:v>3.0305466306448491E-2</c:v>
                </c:pt>
                <c:pt idx="2">
                  <c:v>2.4044724024663601E-2</c:v>
                </c:pt>
                <c:pt idx="3">
                  <c:v>1.9804771560649092E-2</c:v>
                </c:pt>
                <c:pt idx="4">
                  <c:v>1.0933070032461132E-2</c:v>
                </c:pt>
                <c:pt idx="5">
                  <c:v>6.2582311353942821E-3</c:v>
                </c:pt>
                <c:pt idx="6">
                  <c:v>3.6472291341363367E-3</c:v>
                </c:pt>
                <c:pt idx="7">
                  <c:v>3.2202989623946097E-3</c:v>
                </c:pt>
                <c:pt idx="8">
                  <c:v>1.0491494891734826E-3</c:v>
                </c:pt>
                <c:pt idx="9">
                  <c:v>6.6188851991916928E-5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B7-4EF8-BCC7-B2F22D2BC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CB-4E28-8661-11202EBAEA3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FCB-4E28-8661-11202EBAEA3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FCB-4E28-8661-11202EBAEA3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FCB-4E28-8661-11202EBAEA3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FCB-4E28-8661-11202EBAEA3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FCB-4E28-8661-11202EBAEA3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FCB-4E28-8661-11202EBAEA3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FCB-4E28-8661-11202EBAEA3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FCB-4E28-8661-11202EBAEA3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FCB-4E28-8661-11202EBAEA3C}"/>
              </c:ext>
            </c:extLst>
          </c:dPt>
          <c:cat>
            <c:strRef>
              <c:f>'Geo1'!$B$4:$B$13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СЕВЕРНАЯ АМЕРИКА</c:v>
                </c:pt>
                <c:pt idx="4">
                  <c:v>СНГ</c:v>
                </c:pt>
                <c:pt idx="5">
                  <c:v>КИПР</c:v>
                </c:pt>
                <c:pt idx="6">
                  <c:v>ЮЖНАЯ ЕВРОПА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АФРИКА</c:v>
                </c:pt>
              </c:strCache>
            </c:strRef>
          </c:cat>
          <c:val>
            <c:numRef>
              <c:f>'Geo1'!$A$4:$A$13</c:f>
              <c:numCache>
                <c:formatCode>0.00%</c:formatCode>
                <c:ptCount val="10"/>
                <c:pt idx="0">
                  <c:v>0.82420186400212114</c:v>
                </c:pt>
                <c:pt idx="1">
                  <c:v>7.4951778228443289E-2</c:v>
                </c:pt>
                <c:pt idx="2">
                  <c:v>4.5597546217542431E-2</c:v>
                </c:pt>
                <c:pt idx="3">
                  <c:v>2.0759633318511255E-2</c:v>
                </c:pt>
                <c:pt idx="4">
                  <c:v>1.6507008286035321E-2</c:v>
                </c:pt>
                <c:pt idx="5">
                  <c:v>1.4899236228287203E-2</c:v>
                </c:pt>
                <c:pt idx="6">
                  <c:v>1.6712812655804992E-3</c:v>
                </c:pt>
                <c:pt idx="7">
                  <c:v>1.2633606472957082E-3</c:v>
                </c:pt>
                <c:pt idx="8">
                  <c:v>1.2784453941680932E-4</c:v>
                </c:pt>
                <c:pt idx="9">
                  <c:v>2.0446959802052808E-5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CB-4E28-8661-11202EBAE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0.71909238117138496</v>
      </c>
      <c r="B4" s="463" t="s">
        <v>346</v>
      </c>
    </row>
    <row r="5" spans="1:13" ht="15" customHeight="1">
      <c r="A5" s="462">
        <v>5.1698615355680211E-2</v>
      </c>
      <c r="B5" s="463" t="s">
        <v>357</v>
      </c>
    </row>
    <row r="6" spans="1:13" ht="15" customHeight="1">
      <c r="A6" s="462">
        <v>3.8707297744447193E-2</v>
      </c>
      <c r="B6" s="463" t="s">
        <v>354</v>
      </c>
    </row>
    <row r="7" spans="1:13" ht="15" customHeight="1">
      <c r="A7" s="462">
        <v>3.5728398986983448E-2</v>
      </c>
      <c r="B7" s="463" t="s">
        <v>369</v>
      </c>
    </row>
    <row r="8" spans="1:13" ht="15" customHeight="1">
      <c r="A8" s="462">
        <v>3.5681040266219669E-2</v>
      </c>
      <c r="B8" s="463" t="s">
        <v>760</v>
      </c>
    </row>
    <row r="9" spans="1:13" ht="15" customHeight="1">
      <c r="A9" s="462">
        <v>2.2210019083173077E-2</v>
      </c>
      <c r="B9" s="463" t="s">
        <v>759</v>
      </c>
    </row>
    <row r="10" spans="1:13" ht="15" customHeight="1">
      <c r="A10" s="462">
        <v>1.5899066202526801E-2</v>
      </c>
      <c r="B10" s="463" t="s">
        <v>351</v>
      </c>
    </row>
    <row r="11" spans="1:13" ht="15" customHeight="1">
      <c r="A11" s="462">
        <v>1.5434505080731825E-2</v>
      </c>
      <c r="B11" s="463" t="s">
        <v>762</v>
      </c>
    </row>
    <row r="12" spans="1:13" ht="15" customHeight="1">
      <c r="A12" s="462">
        <v>1.4245426434295343E-2</v>
      </c>
      <c r="B12" s="463" t="s">
        <v>758</v>
      </c>
    </row>
    <row r="13" spans="1:13" ht="15" customHeight="1">
      <c r="A13" s="462">
        <v>1.0549225568032308E-2</v>
      </c>
      <c r="B13" s="463" t="s">
        <v>765</v>
      </c>
    </row>
    <row r="14" spans="1:13" ht="15" customHeight="1">
      <c r="A14" s="462">
        <v>2.9989335476676509E-3</v>
      </c>
      <c r="B14" s="463" t="s">
        <v>773</v>
      </c>
    </row>
    <row r="15" spans="1:13" ht="15" customHeight="1">
      <c r="A15" s="462">
        <v>2.5964537088878615E-3</v>
      </c>
      <c r="B15" s="463" t="s">
        <v>281</v>
      </c>
    </row>
    <row r="16" spans="1:13" ht="15" customHeight="1">
      <c r="A16" s="462">
        <v>2.451097367942124E-3</v>
      </c>
      <c r="B16" s="463" t="s">
        <v>294</v>
      </c>
    </row>
    <row r="17" spans="1:2" ht="15" customHeight="1">
      <c r="A17" s="467">
        <v>2.3660724221632569E-3</v>
      </c>
      <c r="B17" s="461" t="s">
        <v>283</v>
      </c>
    </row>
    <row r="18" spans="1:2" ht="15" customHeight="1">
      <c r="A18" s="467">
        <v>2.264715830252785E-3</v>
      </c>
      <c r="B18" s="461" t="s">
        <v>777</v>
      </c>
    </row>
    <row r="19" spans="1:2" ht="15" customHeight="1">
      <c r="A19" s="467">
        <v>2.076305181813229E-3</v>
      </c>
      <c r="B19" s="461" t="s">
        <v>286</v>
      </c>
    </row>
    <row r="20" spans="1:2" ht="15" customHeight="1">
      <c r="A20" s="467">
        <v>1.8490425898169752E-3</v>
      </c>
      <c r="B20" s="461" t="s">
        <v>763</v>
      </c>
    </row>
    <row r="21" spans="1:2" ht="15" customHeight="1">
      <c r="A21" s="467">
        <v>1.8299220937066383E-3</v>
      </c>
      <c r="B21" s="461" t="s">
        <v>285</v>
      </c>
    </row>
    <row r="22" spans="1:2" ht="15" customHeight="1">
      <c r="A22" s="467">
        <v>1.818136894018693E-3</v>
      </c>
      <c r="B22" s="461" t="s">
        <v>282</v>
      </c>
    </row>
    <row r="23" spans="1:2" ht="15" customHeight="1">
      <c r="A23" s="467">
        <v>1.7065664024871589E-3</v>
      </c>
      <c r="B23" s="461" t="s">
        <v>284</v>
      </c>
    </row>
    <row r="24" spans="1:2" ht="15" customHeight="1">
      <c r="A24" s="467">
        <v>1.5477040957676796E-3</v>
      </c>
      <c r="B24" s="461" t="s">
        <v>374</v>
      </c>
    </row>
    <row r="25" spans="1:2" ht="15" customHeight="1">
      <c r="A25" s="467">
        <v>1.4515090718246007E-3</v>
      </c>
      <c r="B25" s="461" t="s">
        <v>768</v>
      </c>
    </row>
    <row r="26" spans="1:2" ht="15" customHeight="1">
      <c r="A26" s="467">
        <v>1.3977958196114161E-3</v>
      </c>
      <c r="B26" s="461" t="s">
        <v>767</v>
      </c>
    </row>
    <row r="27" spans="1:2" ht="15" customHeight="1">
      <c r="A27" s="467">
        <v>1.162854645629678E-3</v>
      </c>
      <c r="B27" s="461" t="s">
        <v>362</v>
      </c>
    </row>
    <row r="28" spans="1:2" ht="15" customHeight="1">
      <c r="A28" s="467">
        <v>9.7060432946047812E-4</v>
      </c>
      <c r="B28" s="461" t="s">
        <v>764</v>
      </c>
    </row>
    <row r="29" spans="1:2" ht="15" customHeight="1">
      <c r="A29" s="467">
        <v>9.4701040431404316E-4</v>
      </c>
      <c r="B29" s="461" t="s">
        <v>774</v>
      </c>
    </row>
    <row r="30" spans="1:2" ht="15" customHeight="1">
      <c r="A30" s="467">
        <v>9.4393091920326531E-4</v>
      </c>
      <c r="B30" s="461" t="s">
        <v>772</v>
      </c>
    </row>
    <row r="31" spans="1:2" ht="15" customHeight="1">
      <c r="A31" s="467">
        <v>8.4039984536399162E-4</v>
      </c>
      <c r="B31" s="461" t="s">
        <v>314</v>
      </c>
    </row>
    <row r="32" spans="1:2" ht="15" customHeight="1">
      <c r="A32" s="467">
        <v>7.9955009789363515E-4</v>
      </c>
      <c r="B32" s="461" t="s">
        <v>769</v>
      </c>
    </row>
    <row r="33" spans="1:2" ht="15" customHeight="1">
      <c r="A33" s="467">
        <v>7.4811552144444431E-4</v>
      </c>
      <c r="B33" s="461" t="s">
        <v>761</v>
      </c>
    </row>
    <row r="34" spans="1:2" ht="15" customHeight="1">
      <c r="A34" s="467">
        <v>6.8730540379820335E-4</v>
      </c>
      <c r="B34" s="461" t="s">
        <v>771</v>
      </c>
    </row>
    <row r="35" spans="1:2" ht="15" customHeight="1">
      <c r="A35" s="467">
        <v>5.9200131336279989E-4</v>
      </c>
      <c r="B35" s="461" t="s">
        <v>293</v>
      </c>
    </row>
    <row r="36" spans="1:2" ht="15" customHeight="1">
      <c r="A36" s="467">
        <v>5.7898845562213161E-4</v>
      </c>
      <c r="B36" s="461" t="s">
        <v>290</v>
      </c>
    </row>
    <row r="37" spans="1:2" ht="15" customHeight="1">
      <c r="A37" s="467">
        <v>5.0177403958171765E-4</v>
      </c>
      <c r="B37" s="461" t="s">
        <v>300</v>
      </c>
    </row>
    <row r="38" spans="1:2" ht="15" customHeight="1">
      <c r="A38" s="467">
        <v>4.5775739244741044E-4</v>
      </c>
      <c r="B38" s="461" t="s">
        <v>778</v>
      </c>
    </row>
    <row r="39" spans="1:2" ht="15" customHeight="1">
      <c r="A39" s="467">
        <v>4.1487046046522949E-4</v>
      </c>
      <c r="B39" s="461" t="s">
        <v>770</v>
      </c>
    </row>
    <row r="40" spans="1:2" ht="15" customHeight="1">
      <c r="A40" s="467">
        <v>4.1392230352011372E-4</v>
      </c>
      <c r="B40" s="461" t="s">
        <v>776</v>
      </c>
    </row>
    <row r="41" spans="1:2" ht="15" customHeight="1">
      <c r="A41" s="467">
        <v>3.5344645873108062E-4</v>
      </c>
      <c r="B41" s="461" t="s">
        <v>301</v>
      </c>
    </row>
    <row r="42" spans="1:2" ht="15" customHeight="1">
      <c r="A42" s="467">
        <v>3.4531077316845015E-4</v>
      </c>
      <c r="B42" s="461" t="s">
        <v>292</v>
      </c>
    </row>
    <row r="43" spans="1:2" ht="15" customHeight="1">
      <c r="A43" s="467">
        <v>3.1310403386690871E-4</v>
      </c>
      <c r="B43" s="461" t="s">
        <v>306</v>
      </c>
    </row>
    <row r="44" spans="1:2" ht="15" customHeight="1">
      <c r="A44" s="467">
        <v>3.0446488000639876E-4</v>
      </c>
      <c r="B44" s="461" t="s">
        <v>295</v>
      </c>
    </row>
    <row r="45" spans="1:2" ht="15" customHeight="1">
      <c r="A45" s="467">
        <v>3.0307048689477212E-4</v>
      </c>
      <c r="B45" s="461" t="s">
        <v>318</v>
      </c>
    </row>
    <row r="46" spans="1:2" ht="15" customHeight="1">
      <c r="A46" s="467">
        <v>2.9699532034808165E-4</v>
      </c>
      <c r="B46" s="461" t="s">
        <v>287</v>
      </c>
    </row>
    <row r="47" spans="1:2" ht="15" customHeight="1">
      <c r="A47" s="467">
        <v>2.9593636508008265E-4</v>
      </c>
      <c r="B47" s="461" t="s">
        <v>288</v>
      </c>
    </row>
    <row r="48" spans="1:2" ht="15" customHeight="1">
      <c r="A48" s="467">
        <v>2.8591005435444104E-4</v>
      </c>
      <c r="B48" s="461" t="s">
        <v>298</v>
      </c>
    </row>
    <row r="49" spans="1:2" ht="15" customHeight="1">
      <c r="A49" s="467">
        <v>2.7834877954631605E-4</v>
      </c>
      <c r="B49" s="461" t="s">
        <v>775</v>
      </c>
    </row>
    <row r="50" spans="1:2" ht="15" hidden="1" customHeight="1">
      <c r="A50" s="467">
        <v>2.5832129514032586E-4</v>
      </c>
      <c r="B50" s="461" t="s">
        <v>296</v>
      </c>
    </row>
    <row r="51" spans="1:2" ht="15" hidden="1" customHeight="1">
      <c r="A51" s="467">
        <v>2.073478069855136E-4</v>
      </c>
      <c r="B51" s="461" t="s">
        <v>315</v>
      </c>
    </row>
    <row r="52" spans="1:2" ht="15" hidden="1" customHeight="1">
      <c r="A52" s="467">
        <v>2.026165421116509E-4</v>
      </c>
      <c r="B52" s="461" t="s">
        <v>307</v>
      </c>
    </row>
    <row r="53" spans="1:2" ht="15" hidden="1" customHeight="1">
      <c r="A53" s="467">
        <v>1.531177412941898E-4</v>
      </c>
      <c r="B53" s="461" t="s">
        <v>401</v>
      </c>
    </row>
    <row r="54" spans="1:2" ht="15" hidden="1" customHeight="1">
      <c r="A54" s="467">
        <v>1.1805302079239942E-4</v>
      </c>
      <c r="B54" s="461" t="s">
        <v>291</v>
      </c>
    </row>
    <row r="55" spans="1:2" ht="15" hidden="1" customHeight="1">
      <c r="A55" s="467">
        <v>1.0545916114022612E-4</v>
      </c>
      <c r="B55" s="461" t="s">
        <v>311</v>
      </c>
    </row>
    <row r="56" spans="1:2" ht="15" hidden="1" customHeight="1">
      <c r="A56" s="467">
        <v>8.3299745789530423E-5</v>
      </c>
      <c r="B56" s="461" t="s">
        <v>310</v>
      </c>
    </row>
    <row r="57" spans="1:2" ht="15" hidden="1" customHeight="1">
      <c r="A57" s="467">
        <v>7.5889507703400268E-5</v>
      </c>
      <c r="B57" s="461" t="s">
        <v>766</v>
      </c>
    </row>
    <row r="58" spans="1:2" ht="15" hidden="1" customHeight="1">
      <c r="A58" s="467">
        <v>6.6621023541999213E-5</v>
      </c>
      <c r="B58" s="461" t="s">
        <v>305</v>
      </c>
    </row>
    <row r="59" spans="1:2" ht="15" hidden="1" customHeight="1">
      <c r="A59" s="467">
        <v>5.2666233709026964E-5</v>
      </c>
      <c r="B59" s="461" t="s">
        <v>299</v>
      </c>
    </row>
    <row r="60" spans="1:2" ht="15" hidden="1" customHeight="1">
      <c r="A60" s="467">
        <v>4.5579815480061345E-5</v>
      </c>
      <c r="B60" s="461" t="s">
        <v>312</v>
      </c>
    </row>
    <row r="61" spans="1:2" ht="15" hidden="1" customHeight="1">
      <c r="A61" s="467">
        <v>3.3227151486487897E-5</v>
      </c>
      <c r="B61" s="461" t="s">
        <v>304</v>
      </c>
    </row>
    <row r="62" spans="1:2" ht="15" hidden="1" customHeight="1">
      <c r="A62" s="467">
        <v>3.1921433547667651E-5</v>
      </c>
      <c r="B62" s="461" t="s">
        <v>313</v>
      </c>
    </row>
    <row r="63" spans="1:2" ht="15" hidden="1" customHeight="1">
      <c r="A63" s="467">
        <v>2.9021776552127058E-5</v>
      </c>
      <c r="B63" s="461" t="s">
        <v>302</v>
      </c>
    </row>
    <row r="64" spans="1:2" ht="15" hidden="1" customHeight="1">
      <c r="A64" s="467">
        <v>2.7899393279709182E-5</v>
      </c>
      <c r="B64" s="461" t="s">
        <v>779</v>
      </c>
    </row>
    <row r="65" spans="1:2" ht="15" hidden="1" customHeight="1">
      <c r="A65" s="467">
        <v>2.0513477907568474E-5</v>
      </c>
      <c r="B65" s="461" t="s">
        <v>316</v>
      </c>
    </row>
    <row r="66" spans="1:2" ht="15" hidden="1" customHeight="1">
      <c r="A66" s="467">
        <v>1.6612091979445232E-5</v>
      </c>
      <c r="B66" s="461" t="s">
        <v>289</v>
      </c>
    </row>
    <row r="67" spans="1:2" ht="15" hidden="1" customHeight="1">
      <c r="A67" s="467">
        <v>1.4575565308211358E-5</v>
      </c>
      <c r="B67" s="461" t="s">
        <v>319</v>
      </c>
    </row>
    <row r="68" spans="1:2" ht="15" hidden="1" customHeight="1">
      <c r="A68" s="467">
        <v>1.3713376826159685E-5</v>
      </c>
      <c r="B68" s="461" t="s">
        <v>309</v>
      </c>
    </row>
    <row r="69" spans="1:2" ht="15" hidden="1" customHeight="1">
      <c r="A69" s="467">
        <v>7.2307258502951889E-6</v>
      </c>
      <c r="B69" s="461" t="s">
        <v>321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0.8990520327959306</v>
      </c>
      <c r="B4" s="463" t="s">
        <v>346</v>
      </c>
    </row>
    <row r="5" spans="1:2" ht="15" customHeight="1">
      <c r="A5" s="462">
        <v>5.3934263959555265E-2</v>
      </c>
      <c r="B5" s="463" t="s">
        <v>354</v>
      </c>
    </row>
    <row r="6" spans="1:2" ht="15" customHeight="1">
      <c r="A6" s="462">
        <v>2.6338004513197958E-2</v>
      </c>
      <c r="B6" s="463" t="s">
        <v>758</v>
      </c>
    </row>
    <row r="7" spans="1:2" ht="15" customHeight="1">
      <c r="A7" s="462">
        <v>9.6198804692236937E-3</v>
      </c>
      <c r="B7" s="463" t="s">
        <v>374</v>
      </c>
    </row>
    <row r="8" spans="1:2" ht="15" customHeight="1">
      <c r="A8" s="462">
        <v>2.1560205180454505E-3</v>
      </c>
      <c r="B8" s="463" t="s">
        <v>357</v>
      </c>
    </row>
    <row r="9" spans="1:2" ht="15" customHeight="1">
      <c r="A9" s="462">
        <v>1.4576104965941408E-3</v>
      </c>
      <c r="B9" s="463" t="s">
        <v>759</v>
      </c>
    </row>
    <row r="10" spans="1:2" ht="15" customHeight="1">
      <c r="A10" s="462">
        <v>1.1513770981836109E-3</v>
      </c>
      <c r="B10" s="463" t="s">
        <v>760</v>
      </c>
    </row>
    <row r="11" spans="1:2" ht="15" customHeight="1">
      <c r="A11" s="462">
        <v>1.0132772193658704E-3</v>
      </c>
      <c r="B11" s="463" t="s">
        <v>351</v>
      </c>
    </row>
    <row r="12" spans="1:2" ht="15" customHeight="1">
      <c r="A12" s="462">
        <v>8.6199321909413522E-4</v>
      </c>
      <c r="B12" s="463" t="s">
        <v>761</v>
      </c>
    </row>
    <row r="13" spans="1:2" ht="15" customHeight="1">
      <c r="A13" s="462">
        <v>5.9828598125054961E-4</v>
      </c>
      <c r="B13" s="463" t="s">
        <v>762</v>
      </c>
    </row>
    <row r="14" spans="1:2" ht="15" customHeight="1">
      <c r="A14" s="462">
        <v>5.1153989751730048E-4</v>
      </c>
      <c r="B14" s="463" t="s">
        <v>369</v>
      </c>
    </row>
    <row r="15" spans="1:2" ht="15" customHeight="1">
      <c r="A15" s="462">
        <v>3.2929624933408867E-4</v>
      </c>
      <c r="B15" s="463" t="s">
        <v>281</v>
      </c>
    </row>
    <row r="16" spans="1:2" ht="15" customHeight="1">
      <c r="A16" s="462">
        <v>2.8122786769658195E-4</v>
      </c>
      <c r="B16" s="463" t="s">
        <v>362</v>
      </c>
    </row>
    <row r="17" spans="1:2">
      <c r="A17" s="467">
        <v>2.5236564602760646E-4</v>
      </c>
      <c r="B17" s="461" t="s">
        <v>763</v>
      </c>
    </row>
    <row r="18" spans="1:2">
      <c r="A18" s="467">
        <v>2.0310073653394742E-4</v>
      </c>
      <c r="B18" s="461" t="s">
        <v>764</v>
      </c>
    </row>
    <row r="19" spans="1:2">
      <c r="A19" s="467">
        <v>2.0232374076647157E-4</v>
      </c>
      <c r="B19" s="461" t="s">
        <v>401</v>
      </c>
    </row>
    <row r="20" spans="1:2">
      <c r="A20" s="467">
        <v>1.8277381397484012E-4</v>
      </c>
      <c r="B20" s="461" t="s">
        <v>318</v>
      </c>
    </row>
    <row r="21" spans="1:2">
      <c r="A21" s="467">
        <v>1.53605658275511E-4</v>
      </c>
      <c r="B21" s="461" t="s">
        <v>285</v>
      </c>
    </row>
    <row r="22" spans="1:2">
      <c r="A22" s="467">
        <v>1.5321786530414884E-4</v>
      </c>
      <c r="B22" s="461" t="s">
        <v>765</v>
      </c>
    </row>
    <row r="23" spans="1:2">
      <c r="A23" s="467">
        <v>1.4058616729665854E-4</v>
      </c>
      <c r="B23" s="461" t="s">
        <v>282</v>
      </c>
    </row>
    <row r="24" spans="1:2">
      <c r="A24" s="467">
        <v>1.3261970283714888E-4</v>
      </c>
      <c r="B24" s="461" t="s">
        <v>766</v>
      </c>
    </row>
    <row r="25" spans="1:2">
      <c r="A25" s="467">
        <v>1.1622583880899414E-4</v>
      </c>
      <c r="B25" s="461" t="s">
        <v>767</v>
      </c>
    </row>
    <row r="26" spans="1:2">
      <c r="A26" s="467">
        <v>9.3806989665229327E-5</v>
      </c>
      <c r="B26" s="461" t="s">
        <v>768</v>
      </c>
    </row>
    <row r="27" spans="1:2">
      <c r="A27" s="467">
        <v>8.583910152259849E-5</v>
      </c>
      <c r="B27" s="461" t="s">
        <v>769</v>
      </c>
    </row>
    <row r="28" spans="1:2">
      <c r="A28" s="467">
        <v>7.8855669665532516E-5</v>
      </c>
      <c r="B28" s="461" t="s">
        <v>288</v>
      </c>
    </row>
    <row r="29" spans="1:2">
      <c r="A29" s="467">
        <v>7.4388450904421175E-5</v>
      </c>
      <c r="B29" s="461" t="s">
        <v>770</v>
      </c>
    </row>
    <row r="30" spans="1:2">
      <c r="A30" s="467">
        <v>7.4102192475346062E-5</v>
      </c>
      <c r="B30" s="461" t="s">
        <v>771</v>
      </c>
    </row>
    <row r="31" spans="1:2">
      <c r="A31" s="467">
        <v>6.7950815966894514E-5</v>
      </c>
      <c r="B31" s="461" t="s">
        <v>305</v>
      </c>
    </row>
    <row r="32" spans="1:2">
      <c r="A32" s="467">
        <v>5.8132213622327725E-5</v>
      </c>
      <c r="B32" s="461" t="s">
        <v>772</v>
      </c>
    </row>
    <row r="33" spans="1:2">
      <c r="A33" s="467">
        <v>5.6112345161520528E-5</v>
      </c>
      <c r="B33" s="461" t="s">
        <v>773</v>
      </c>
    </row>
    <row r="34" spans="1:2">
      <c r="A34" s="467">
        <v>5.5406615141953059E-5</v>
      </c>
      <c r="B34" s="461" t="s">
        <v>311</v>
      </c>
    </row>
    <row r="35" spans="1:2" hidden="1">
      <c r="A35" s="467">
        <v>4.5376036732671952E-5</v>
      </c>
      <c r="B35" s="461" t="s">
        <v>297</v>
      </c>
    </row>
    <row r="36" spans="1:2" hidden="1">
      <c r="A36" s="467">
        <v>4.3220974643669316E-5</v>
      </c>
      <c r="B36" s="461" t="s">
        <v>774</v>
      </c>
    </row>
    <row r="37" spans="1:2" hidden="1">
      <c r="A37" s="467">
        <v>4.1954081332734823E-5</v>
      </c>
      <c r="B37" s="461" t="s">
        <v>775</v>
      </c>
    </row>
    <row r="38" spans="1:2" hidden="1">
      <c r="A38" s="467">
        <v>3.6794342583819237E-5</v>
      </c>
      <c r="B38" s="461" t="s">
        <v>287</v>
      </c>
    </row>
    <row r="39" spans="1:2" hidden="1">
      <c r="A39" s="467">
        <v>3.239906607055121E-5</v>
      </c>
      <c r="B39" s="461" t="s">
        <v>284</v>
      </c>
    </row>
    <row r="40" spans="1:2" hidden="1">
      <c r="A40" s="467">
        <v>3.2240033207993196E-5</v>
      </c>
      <c r="B40" s="461" t="s">
        <v>292</v>
      </c>
    </row>
    <row r="41" spans="1:2" hidden="1">
      <c r="A41" s="467">
        <v>2.758485582737268E-5</v>
      </c>
      <c r="B41" s="461" t="s">
        <v>283</v>
      </c>
    </row>
    <row r="42" spans="1:2" hidden="1">
      <c r="A42" s="467">
        <v>2.3694560997291475E-5</v>
      </c>
      <c r="B42" s="461" t="s">
        <v>776</v>
      </c>
    </row>
    <row r="43" spans="1:2" hidden="1">
      <c r="A43" s="467">
        <v>2.1887656051782529E-5</v>
      </c>
      <c r="B43" s="461" t="s">
        <v>310</v>
      </c>
    </row>
    <row r="44" spans="1:2" hidden="1">
      <c r="A44" s="467">
        <v>2.1820830269511232E-5</v>
      </c>
      <c r="B44" s="461" t="s">
        <v>295</v>
      </c>
    </row>
    <row r="45" spans="1:2" hidden="1">
      <c r="A45" s="467">
        <v>2.0209272792123213E-5</v>
      </c>
      <c r="B45" s="461" t="s">
        <v>777</v>
      </c>
    </row>
    <row r="46" spans="1:2" hidden="1">
      <c r="A46" s="467">
        <v>2.0043577894005772E-5</v>
      </c>
      <c r="B46" s="461" t="s">
        <v>293</v>
      </c>
    </row>
    <row r="47" spans="1:2" hidden="1">
      <c r="A47" s="467">
        <v>1.754518883208639E-5</v>
      </c>
      <c r="B47" s="461" t="s">
        <v>298</v>
      </c>
    </row>
    <row r="48" spans="1:2" hidden="1">
      <c r="A48" s="467">
        <v>1.6500342446437707E-5</v>
      </c>
      <c r="B48" s="461" t="s">
        <v>301</v>
      </c>
    </row>
    <row r="49" spans="1:2" hidden="1">
      <c r="A49" s="467">
        <v>1.3492359813991514E-5</v>
      </c>
      <c r="B49" s="461" t="s">
        <v>778</v>
      </c>
    </row>
    <row r="50" spans="1:2" hidden="1">
      <c r="A50" s="467">
        <v>1.029930254999457E-5</v>
      </c>
      <c r="B50" s="461" t="s">
        <v>294</v>
      </c>
    </row>
    <row r="51" spans="1:2" hidden="1">
      <c r="A51" s="467">
        <v>1.0108978991346002E-5</v>
      </c>
      <c r="B51" s="461" t="s">
        <v>319</v>
      </c>
    </row>
    <row r="52" spans="1:2" hidden="1">
      <c r="A52" s="467">
        <v>9.359984699914593E-6</v>
      </c>
      <c r="B52" s="461" t="s">
        <v>290</v>
      </c>
    </row>
    <row r="53" spans="1:2" hidden="1">
      <c r="A53" s="467">
        <v>8.3325058569421983E-6</v>
      </c>
      <c r="B53" s="461" t="s">
        <v>300</v>
      </c>
    </row>
    <row r="54" spans="1:2" hidden="1">
      <c r="A54" s="467">
        <v>7.60378341062315E-6</v>
      </c>
      <c r="B54" s="461" t="s">
        <v>779</v>
      </c>
    </row>
    <row r="55" spans="1:2" hidden="1">
      <c r="A55" s="467">
        <v>7.3009365686612036E-6</v>
      </c>
      <c r="B55" s="461" t="s">
        <v>296</v>
      </c>
    </row>
    <row r="56" spans="1:2" hidden="1">
      <c r="A56" s="467">
        <v>7.0672781662097599E-6</v>
      </c>
      <c r="B56" s="461" t="s">
        <v>306</v>
      </c>
    </row>
    <row r="57" spans="1:2" hidden="1">
      <c r="A57" s="467">
        <v>6.1465264129896361E-6</v>
      </c>
      <c r="B57" s="461" t="s">
        <v>314</v>
      </c>
    </row>
    <row r="58" spans="1:2" hidden="1">
      <c r="A58" s="467">
        <v>5.2917285891833453E-6</v>
      </c>
      <c r="B58" s="461" t="s">
        <v>291</v>
      </c>
    </row>
    <row r="59" spans="1:2" hidden="1">
      <c r="A59" s="467">
        <v>5.1727813671202691E-6</v>
      </c>
      <c r="B59" s="461" t="s">
        <v>286</v>
      </c>
    </row>
    <row r="60" spans="1:2" hidden="1">
      <c r="A60" s="467">
        <v>3.3884913886706463E-6</v>
      </c>
      <c r="B60" s="461" t="s">
        <v>307</v>
      </c>
    </row>
    <row r="61" spans="1:2" hidden="1">
      <c r="A61" s="467">
        <v>3.1286881421232473E-6</v>
      </c>
      <c r="B61" s="461" t="s">
        <v>299</v>
      </c>
    </row>
    <row r="62" spans="1:2" hidden="1">
      <c r="A62" s="467">
        <v>2.5049688377581958E-6</v>
      </c>
      <c r="B62" s="461" t="s">
        <v>315</v>
      </c>
    </row>
    <row r="63" spans="1:2" hidden="1">
      <c r="A63" s="467">
        <v>2.5045675572537394E-6</v>
      </c>
      <c r="B63" s="461" t="s">
        <v>289</v>
      </c>
    </row>
    <row r="64" spans="1:2" hidden="1">
      <c r="A64" s="467">
        <v>2.1493969655646894E-6</v>
      </c>
      <c r="B64" s="461" t="s">
        <v>313</v>
      </c>
    </row>
    <row r="65" spans="1:2" hidden="1">
      <c r="A65" s="467">
        <v>2.1422299065243501E-6</v>
      </c>
      <c r="B65" s="461" t="s">
        <v>309</v>
      </c>
    </row>
    <row r="66" spans="1:2" hidden="1">
      <c r="A66" s="467">
        <v>1.9519097985541811E-6</v>
      </c>
      <c r="B66" s="461" t="s">
        <v>308</v>
      </c>
    </row>
    <row r="67" spans="1:2" hidden="1">
      <c r="A67" s="467">
        <v>1.8325730394244348E-6</v>
      </c>
      <c r="B67" s="461" t="s">
        <v>304</v>
      </c>
    </row>
    <row r="68" spans="1:2" hidden="1">
      <c r="A68" s="467">
        <v>1.3381701344073744E-6</v>
      </c>
      <c r="B68" s="461" t="s">
        <v>312</v>
      </c>
    </row>
    <row r="69" spans="1:2" hidden="1">
      <c r="A69" s="467">
        <v>5.5713334424267162E-7</v>
      </c>
      <c r="B69" s="461" t="s">
        <v>320</v>
      </c>
    </row>
    <row r="70" spans="1:2" hidden="1">
      <c r="A70" s="467">
        <v>4.1954900813199116E-7</v>
      </c>
      <c r="B70" s="461" t="s">
        <v>316</v>
      </c>
    </row>
    <row r="71" spans="1:2" hidden="1">
      <c r="A71" s="467">
        <v>3.3672688260025137E-7</v>
      </c>
      <c r="B71" s="461" t="s">
        <v>302</v>
      </c>
    </row>
    <row r="72" spans="1:2" hidden="1">
      <c r="A72" s="467">
        <v>8.9521840273061308E-8</v>
      </c>
      <c r="B72" s="461" t="s">
        <v>321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321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5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0.82877483993780243</v>
      </c>
      <c r="B4" s="463" t="s">
        <v>688</v>
      </c>
    </row>
    <row r="5" spans="1:2" ht="15" customHeight="1">
      <c r="A5" s="462">
        <v>8.6486063064212151E-2</v>
      </c>
      <c r="B5" s="463" t="s">
        <v>692</v>
      </c>
    </row>
    <row r="6" spans="1:2" ht="15" customHeight="1">
      <c r="A6" s="462">
        <v>5.6988621048042962E-2</v>
      </c>
      <c r="B6" s="463" t="s">
        <v>689</v>
      </c>
    </row>
    <row r="7" spans="1:2" ht="15" customHeight="1">
      <c r="A7" s="462">
        <v>1.9268280430534891E-2</v>
      </c>
      <c r="B7" s="463" t="s">
        <v>696</v>
      </c>
    </row>
    <row r="8" spans="1:2" ht="15" customHeight="1">
      <c r="A8" s="462">
        <v>2.8297952127009965E-3</v>
      </c>
      <c r="B8" s="463" t="s">
        <v>691</v>
      </c>
    </row>
    <row r="9" spans="1:2" ht="15" customHeight="1">
      <c r="A9" s="462">
        <v>2.6708717665679294E-3</v>
      </c>
      <c r="B9" s="463" t="s">
        <v>690</v>
      </c>
    </row>
    <row r="10" spans="1:2" ht="15" customHeight="1">
      <c r="A10" s="462">
        <v>2.0875479539741032E-3</v>
      </c>
      <c r="B10" s="463" t="s">
        <v>694</v>
      </c>
    </row>
    <row r="11" spans="1:2" ht="15" customHeight="1">
      <c r="A11" s="462">
        <v>7.1950385790205346E-4</v>
      </c>
      <c r="B11" s="463" t="s">
        <v>693</v>
      </c>
    </row>
    <row r="12" spans="1:2" ht="15" customHeight="1">
      <c r="A12" s="462">
        <v>1.7448860047959431E-4</v>
      </c>
      <c r="B12" s="463" t="s">
        <v>695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688</v>
      </c>
      <c r="G38" s="459" t="s">
        <v>698</v>
      </c>
    </row>
    <row r="39" spans="6:7">
      <c r="G39" s="459" t="s">
        <v>699</v>
      </c>
    </row>
    <row r="40" spans="6:7">
      <c r="G40" s="459" t="s">
        <v>700</v>
      </c>
    </row>
    <row r="41" spans="6:7">
      <c r="G41" s="459" t="s">
        <v>704</v>
      </c>
    </row>
    <row r="42" spans="6:7">
      <c r="G42" s="459" t="s">
        <v>705</v>
      </c>
    </row>
    <row r="43" spans="6:7">
      <c r="G43" s="459" t="s">
        <v>706</v>
      </c>
    </row>
    <row r="44" spans="6:7">
      <c r="G44" s="459" t="s">
        <v>707</v>
      </c>
    </row>
    <row r="45" spans="6:7">
      <c r="F45" s="459" t="s">
        <v>692</v>
      </c>
      <c r="G45" s="459" t="s">
        <v>720</v>
      </c>
    </row>
    <row r="46" spans="6:7">
      <c r="G46" s="459" t="s">
        <v>721</v>
      </c>
    </row>
    <row r="47" spans="6:7">
      <c r="G47" s="459" t="s">
        <v>722</v>
      </c>
    </row>
    <row r="48" spans="6:7">
      <c r="G48" s="459" t="s">
        <v>724</v>
      </c>
    </row>
    <row r="49" spans="6:7">
      <c r="G49" s="459" t="s">
        <v>725</v>
      </c>
    </row>
    <row r="50" spans="6:7">
      <c r="G50" s="459" t="s">
        <v>728</v>
      </c>
    </row>
    <row r="51" spans="6:7">
      <c r="F51" s="459" t="s">
        <v>689</v>
      </c>
      <c r="G51" s="459" t="s">
        <v>708</v>
      </c>
    </row>
    <row r="52" spans="6:7">
      <c r="G52" s="459" t="s">
        <v>709</v>
      </c>
    </row>
    <row r="53" spans="6:7">
      <c r="G53" s="459" t="s">
        <v>710</v>
      </c>
    </row>
    <row r="54" spans="6:7">
      <c r="G54" s="459" t="s">
        <v>711</v>
      </c>
    </row>
    <row r="55" spans="6:7">
      <c r="G55" s="459" t="s">
        <v>712</v>
      </c>
    </row>
    <row r="56" spans="6:7">
      <c r="F56" s="459" t="s">
        <v>696</v>
      </c>
      <c r="G56" s="459" t="s">
        <v>747</v>
      </c>
    </row>
    <row r="57" spans="6:7">
      <c r="G57" s="459" t="s">
        <v>749</v>
      </c>
    </row>
    <row r="58" spans="6:7">
      <c r="F58" s="459" t="s">
        <v>691</v>
      </c>
      <c r="G58" s="459" t="s">
        <v>718</v>
      </c>
    </row>
    <row r="59" spans="6:7">
      <c r="F59" s="459" t="s">
        <v>690</v>
      </c>
      <c r="G59" s="459" t="s">
        <v>715</v>
      </c>
    </row>
    <row r="60" spans="6:7">
      <c r="F60" s="459" t="s">
        <v>694</v>
      </c>
      <c r="G60" s="459" t="s">
        <v>732</v>
      </c>
    </row>
    <row r="61" spans="6:7">
      <c r="F61" s="459" t="s">
        <v>693</v>
      </c>
      <c r="G61" s="459" t="s">
        <v>693</v>
      </c>
    </row>
    <row r="62" spans="6:7">
      <c r="F62" s="459" t="s">
        <v>695</v>
      </c>
      <c r="G62" s="459" t="s">
        <v>735</v>
      </c>
    </row>
    <row r="63" spans="6:7">
      <c r="G63" s="459" t="s">
        <v>744</v>
      </c>
    </row>
    <row r="65" spans="1:1">
      <c r="A65" s="460" t="s">
        <v>752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0.88689636031535257</v>
      </c>
      <c r="B4" s="463" t="s">
        <v>688</v>
      </c>
    </row>
    <row r="5" spans="1:2" ht="15" customHeight="1">
      <c r="A5" s="462">
        <v>7.088221443509761E-2</v>
      </c>
      <c r="B5" s="463" t="s">
        <v>692</v>
      </c>
    </row>
    <row r="6" spans="1:2" ht="15" customHeight="1">
      <c r="A6" s="462">
        <v>3.4408873873116148E-2</v>
      </c>
      <c r="B6" s="463" t="s">
        <v>689</v>
      </c>
    </row>
    <row r="7" spans="1:2" ht="15" customHeight="1">
      <c r="A7" s="462">
        <v>3.0646592648560485E-3</v>
      </c>
      <c r="B7" s="463" t="s">
        <v>695</v>
      </c>
    </row>
    <row r="8" spans="1:2" ht="15" customHeight="1">
      <c r="A8" s="462">
        <v>2.9403405224244744E-3</v>
      </c>
      <c r="B8" s="463" t="s">
        <v>691</v>
      </c>
    </row>
    <row r="9" spans="1:2" ht="15" customHeight="1">
      <c r="A9" s="462">
        <v>1.7557494512870241E-3</v>
      </c>
      <c r="B9" s="463" t="s">
        <v>690</v>
      </c>
    </row>
    <row r="10" spans="1:2" ht="15" customHeight="1">
      <c r="A10" s="462">
        <v>2.9639849132778426E-5</v>
      </c>
      <c r="B10" s="463" t="s">
        <v>694</v>
      </c>
    </row>
    <row r="11" spans="1:2" ht="15" customHeight="1">
      <c r="A11" s="462">
        <v>1.1587046823740077E-5</v>
      </c>
      <c r="B11" s="463" t="s">
        <v>693</v>
      </c>
    </row>
    <row r="12" spans="1:2" ht="15" customHeight="1">
      <c r="A12" s="462">
        <v>1.0562051148342658E-5</v>
      </c>
      <c r="B12" s="463" t="s">
        <v>755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688</v>
      </c>
      <c r="G38" s="459" t="s">
        <v>698</v>
      </c>
    </row>
    <row r="39" spans="6:7">
      <c r="G39" s="459" t="s">
        <v>699</v>
      </c>
    </row>
    <row r="40" spans="6:7">
      <c r="G40" s="459" t="s">
        <v>700</v>
      </c>
    </row>
    <row r="41" spans="6:7">
      <c r="G41" s="459" t="s">
        <v>704</v>
      </c>
    </row>
    <row r="42" spans="6:7">
      <c r="G42" s="459" t="s">
        <v>705</v>
      </c>
    </row>
    <row r="43" spans="6:7">
      <c r="G43" s="459" t="s">
        <v>706</v>
      </c>
    </row>
    <row r="44" spans="6:7">
      <c r="G44" s="459" t="s">
        <v>707</v>
      </c>
    </row>
    <row r="45" spans="6:7">
      <c r="F45" s="459" t="s">
        <v>692</v>
      </c>
      <c r="G45" s="459" t="s">
        <v>719</v>
      </c>
    </row>
    <row r="46" spans="6:7">
      <c r="G46" s="459" t="s">
        <v>720</v>
      </c>
    </row>
    <row r="47" spans="6:7">
      <c r="G47" s="459" t="s">
        <v>721</v>
      </c>
    </row>
    <row r="48" spans="6:7">
      <c r="G48" s="459" t="s">
        <v>722</v>
      </c>
    </row>
    <row r="49" spans="6:7">
      <c r="G49" s="459" t="s">
        <v>723</v>
      </c>
    </row>
    <row r="50" spans="6:7">
      <c r="G50" s="459" t="s">
        <v>724</v>
      </c>
    </row>
    <row r="51" spans="6:7">
      <c r="G51" s="459" t="s">
        <v>725</v>
      </c>
    </row>
    <row r="52" spans="6:7">
      <c r="G52" s="459" t="s">
        <v>727</v>
      </c>
    </row>
    <row r="53" spans="6:7">
      <c r="G53" s="459" t="s">
        <v>728</v>
      </c>
    </row>
    <row r="54" spans="6:7">
      <c r="F54" s="459" t="s">
        <v>689</v>
      </c>
      <c r="G54" s="459" t="s">
        <v>708</v>
      </c>
    </row>
    <row r="55" spans="6:7">
      <c r="G55" s="459" t="s">
        <v>709</v>
      </c>
    </row>
    <row r="56" spans="6:7">
      <c r="G56" s="459" t="s">
        <v>710</v>
      </c>
    </row>
    <row r="57" spans="6:7">
      <c r="G57" s="459" t="s">
        <v>711</v>
      </c>
    </row>
    <row r="58" spans="6:7">
      <c r="G58" s="459" t="s">
        <v>712</v>
      </c>
    </row>
    <row r="59" spans="6:7">
      <c r="G59" s="459" t="s">
        <v>713</v>
      </c>
    </row>
    <row r="60" spans="6:7">
      <c r="F60" s="459" t="s">
        <v>695</v>
      </c>
      <c r="G60" s="459" t="s">
        <v>735</v>
      </c>
    </row>
    <row r="61" spans="6:7">
      <c r="G61" s="459" t="s">
        <v>736</v>
      </c>
    </row>
    <row r="62" spans="6:7">
      <c r="G62" s="459" t="s">
        <v>738</v>
      </c>
    </row>
    <row r="63" spans="6:7">
      <c r="G63" s="459" t="s">
        <v>756</v>
      </c>
    </row>
    <row r="64" spans="6:7">
      <c r="G64" s="459" t="s">
        <v>740</v>
      </c>
    </row>
    <row r="65" spans="1:7">
      <c r="G65" s="459" t="s">
        <v>745</v>
      </c>
    </row>
    <row r="66" spans="1:7">
      <c r="F66" s="459" t="s">
        <v>691</v>
      </c>
      <c r="G66" s="459" t="s">
        <v>757</v>
      </c>
    </row>
    <row r="67" spans="1:7">
      <c r="G67" s="459" t="s">
        <v>718</v>
      </c>
    </row>
    <row r="68" spans="1:7">
      <c r="F68" s="459" t="s">
        <v>690</v>
      </c>
      <c r="G68" s="459" t="s">
        <v>715</v>
      </c>
    </row>
    <row r="69" spans="1:7">
      <c r="F69" s="459" t="s">
        <v>694</v>
      </c>
      <c r="G69" s="459" t="s">
        <v>730</v>
      </c>
    </row>
    <row r="70" spans="1:7">
      <c r="G70" s="459" t="s">
        <v>732</v>
      </c>
    </row>
    <row r="71" spans="1:7">
      <c r="F71" s="459" t="s">
        <v>693</v>
      </c>
      <c r="G71" s="459" t="s">
        <v>693</v>
      </c>
    </row>
    <row r="72" spans="1:7">
      <c r="F72" s="459" t="s">
        <v>755</v>
      </c>
      <c r="G72" s="459" t="s">
        <v>755</v>
      </c>
    </row>
    <row r="74" spans="1:7">
      <c r="A74" s="460" t="s">
        <v>752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7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0.90067087340442709</v>
      </c>
      <c r="B4" s="463" t="s">
        <v>688</v>
      </c>
    </row>
    <row r="5" spans="1:2" ht="15" customHeight="1">
      <c r="A5" s="462">
        <v>3.0305466306448491E-2</v>
      </c>
      <c r="B5" s="463" t="s">
        <v>689</v>
      </c>
    </row>
    <row r="6" spans="1:2" ht="15" customHeight="1">
      <c r="A6" s="462">
        <v>2.4044724024663601E-2</v>
      </c>
      <c r="B6" s="463" t="s">
        <v>690</v>
      </c>
    </row>
    <row r="7" spans="1:2" ht="15" customHeight="1">
      <c r="A7" s="462">
        <v>1.9804771560649092E-2</v>
      </c>
      <c r="B7" s="463" t="s">
        <v>692</v>
      </c>
    </row>
    <row r="8" spans="1:2" ht="15" customHeight="1">
      <c r="A8" s="462">
        <v>1.0933070032461132E-2</v>
      </c>
      <c r="B8" s="463" t="s">
        <v>694</v>
      </c>
    </row>
    <row r="9" spans="1:2" ht="15" customHeight="1">
      <c r="A9" s="462">
        <v>6.2582311353942821E-3</v>
      </c>
      <c r="B9" s="463" t="s">
        <v>693</v>
      </c>
    </row>
    <row r="10" spans="1:2" ht="15" customHeight="1">
      <c r="A10" s="462">
        <v>3.6472291341363367E-3</v>
      </c>
      <c r="B10" s="463" t="s">
        <v>696</v>
      </c>
    </row>
    <row r="11" spans="1:2" ht="15" customHeight="1">
      <c r="A11" s="462">
        <v>3.2202989623946097E-3</v>
      </c>
      <c r="B11" s="463" t="s">
        <v>691</v>
      </c>
    </row>
    <row r="12" spans="1:2" ht="15" customHeight="1">
      <c r="A12" s="462">
        <v>1.0491494891734826E-3</v>
      </c>
      <c r="B12" s="463" t="s">
        <v>695</v>
      </c>
    </row>
    <row r="13" spans="1:2" ht="15" customHeight="1">
      <c r="A13" s="462">
        <v>6.6188851991916928E-5</v>
      </c>
      <c r="B13" s="463" t="s">
        <v>753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688</v>
      </c>
      <c r="G38" s="459" t="s">
        <v>698</v>
      </c>
    </row>
    <row r="39" spans="6:7">
      <c r="G39" s="459" t="s">
        <v>699</v>
      </c>
    </row>
    <row r="40" spans="6:7">
      <c r="G40" s="459" t="s">
        <v>700</v>
      </c>
    </row>
    <row r="41" spans="6:7">
      <c r="G41" s="459" t="s">
        <v>701</v>
      </c>
    </row>
    <row r="42" spans="6:7">
      <c r="G42" s="459" t="s">
        <v>704</v>
      </c>
    </row>
    <row r="43" spans="6:7">
      <c r="G43" s="459" t="s">
        <v>705</v>
      </c>
    </row>
    <row r="44" spans="6:7">
      <c r="G44" s="459" t="s">
        <v>706</v>
      </c>
    </row>
    <row r="45" spans="6:7">
      <c r="G45" s="459" t="s">
        <v>707</v>
      </c>
    </row>
    <row r="46" spans="6:7">
      <c r="F46" s="459" t="s">
        <v>689</v>
      </c>
      <c r="G46" s="459" t="s">
        <v>708</v>
      </c>
    </row>
    <row r="47" spans="6:7">
      <c r="G47" s="459" t="s">
        <v>709</v>
      </c>
    </row>
    <row r="48" spans="6:7">
      <c r="G48" s="459" t="s">
        <v>710</v>
      </c>
    </row>
    <row r="49" spans="6:7">
      <c r="G49" s="459" t="s">
        <v>711</v>
      </c>
    </row>
    <row r="50" spans="6:7">
      <c r="G50" s="459" t="s">
        <v>712</v>
      </c>
    </row>
    <row r="51" spans="6:7">
      <c r="F51" s="459" t="s">
        <v>690</v>
      </c>
      <c r="G51" s="459" t="s">
        <v>714</v>
      </c>
    </row>
    <row r="52" spans="6:7">
      <c r="G52" s="459" t="s">
        <v>715</v>
      </c>
    </row>
    <row r="53" spans="6:7">
      <c r="G53" s="459" t="s">
        <v>716</v>
      </c>
    </row>
    <row r="54" spans="6:7">
      <c r="F54" s="459" t="s">
        <v>692</v>
      </c>
      <c r="G54" s="459" t="s">
        <v>720</v>
      </c>
    </row>
    <row r="55" spans="6:7">
      <c r="G55" s="459" t="s">
        <v>721</v>
      </c>
    </row>
    <row r="56" spans="6:7">
      <c r="G56" s="459" t="s">
        <v>722</v>
      </c>
    </row>
    <row r="57" spans="6:7">
      <c r="G57" s="459" t="s">
        <v>723</v>
      </c>
    </row>
    <row r="58" spans="6:7">
      <c r="G58" s="459" t="s">
        <v>724</v>
      </c>
    </row>
    <row r="59" spans="6:7">
      <c r="G59" s="459" t="s">
        <v>725</v>
      </c>
    </row>
    <row r="60" spans="6:7">
      <c r="G60" s="459" t="s">
        <v>728</v>
      </c>
    </row>
    <row r="61" spans="6:7">
      <c r="F61" s="459" t="s">
        <v>694</v>
      </c>
      <c r="G61" s="459" t="s">
        <v>729</v>
      </c>
    </row>
    <row r="62" spans="6:7">
      <c r="G62" s="459" t="s">
        <v>731</v>
      </c>
    </row>
    <row r="63" spans="6:7">
      <c r="G63" s="459" t="s">
        <v>732</v>
      </c>
    </row>
    <row r="64" spans="6:7">
      <c r="F64" s="459" t="s">
        <v>693</v>
      </c>
      <c r="G64" s="459" t="s">
        <v>693</v>
      </c>
    </row>
    <row r="65" spans="1:7">
      <c r="F65" s="459" t="s">
        <v>696</v>
      </c>
      <c r="G65" s="459" t="s">
        <v>747</v>
      </c>
    </row>
    <row r="66" spans="1:7">
      <c r="G66" s="459" t="s">
        <v>748</v>
      </c>
    </row>
    <row r="67" spans="1:7">
      <c r="G67" s="459" t="s">
        <v>754</v>
      </c>
    </row>
    <row r="68" spans="1:7">
      <c r="G68" s="459" t="s">
        <v>749</v>
      </c>
    </row>
    <row r="69" spans="1:7">
      <c r="F69" s="459" t="s">
        <v>691</v>
      </c>
      <c r="G69" s="459" t="s">
        <v>718</v>
      </c>
    </row>
    <row r="70" spans="1:7">
      <c r="F70" s="459" t="s">
        <v>695</v>
      </c>
      <c r="G70" s="459" t="s">
        <v>736</v>
      </c>
    </row>
    <row r="71" spans="1:7">
      <c r="G71" s="459" t="s">
        <v>737</v>
      </c>
    </row>
    <row r="72" spans="1:7">
      <c r="G72" s="459" t="s">
        <v>740</v>
      </c>
    </row>
    <row r="73" spans="1:7">
      <c r="G73" s="459" t="s">
        <v>743</v>
      </c>
    </row>
    <row r="74" spans="1:7">
      <c r="G74" s="459" t="s">
        <v>745</v>
      </c>
    </row>
    <row r="75" spans="1:7">
      <c r="F75" s="459" t="s">
        <v>753</v>
      </c>
      <c r="G75" s="459" t="s">
        <v>753</v>
      </c>
    </row>
    <row r="77" spans="1:7">
      <c r="A77" s="460" t="s">
        <v>752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0.82420186400212114</v>
      </c>
      <c r="B4" s="463" t="s">
        <v>688</v>
      </c>
    </row>
    <row r="5" spans="1:2" ht="15" customHeight="1">
      <c r="A5" s="462">
        <v>7.4951778228443289E-2</v>
      </c>
      <c r="B5" s="463" t="s">
        <v>689</v>
      </c>
    </row>
    <row r="6" spans="1:2" ht="15" customHeight="1">
      <c r="A6" s="462">
        <v>4.5597546217542431E-2</v>
      </c>
      <c r="B6" s="463" t="s">
        <v>690</v>
      </c>
    </row>
    <row r="7" spans="1:2" ht="15" customHeight="1">
      <c r="A7" s="462">
        <v>2.0759633318511255E-2</v>
      </c>
      <c r="B7" s="463" t="s">
        <v>691</v>
      </c>
    </row>
    <row r="8" spans="1:2" ht="15" customHeight="1">
      <c r="A8" s="462">
        <v>1.6507008286035321E-2</v>
      </c>
      <c r="B8" s="463" t="s">
        <v>692</v>
      </c>
    </row>
    <row r="9" spans="1:2" ht="15" customHeight="1">
      <c r="A9" s="462">
        <v>1.4899236228287203E-2</v>
      </c>
      <c r="B9" s="463" t="s">
        <v>693</v>
      </c>
    </row>
    <row r="10" spans="1:2" ht="15" customHeight="1">
      <c r="A10" s="462">
        <v>1.6712812655804992E-3</v>
      </c>
      <c r="B10" s="463" t="s">
        <v>694</v>
      </c>
    </row>
    <row r="11" spans="1:2" ht="15" customHeight="1">
      <c r="A11" s="462">
        <v>1.2633606472957082E-3</v>
      </c>
      <c r="B11" s="463" t="s">
        <v>695</v>
      </c>
    </row>
    <row r="12" spans="1:2" ht="15" customHeight="1">
      <c r="A12" s="462">
        <v>1.2784453941680932E-4</v>
      </c>
      <c r="B12" s="463" t="s">
        <v>696</v>
      </c>
    </row>
    <row r="13" spans="1:2" ht="15" customHeight="1">
      <c r="A13" s="462">
        <v>2.0446959802052808E-5</v>
      </c>
      <c r="B13" s="463" t="s">
        <v>697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688</v>
      </c>
      <c r="G38" s="459" t="s">
        <v>698</v>
      </c>
    </row>
    <row r="39" spans="6:7">
      <c r="G39" s="459" t="s">
        <v>699</v>
      </c>
    </row>
    <row r="40" spans="6:7">
      <c r="G40" s="459" t="s">
        <v>700</v>
      </c>
    </row>
    <row r="41" spans="6:7">
      <c r="G41" s="459" t="s">
        <v>701</v>
      </c>
    </row>
    <row r="42" spans="6:7">
      <c r="G42" s="459" t="s">
        <v>702</v>
      </c>
    </row>
    <row r="43" spans="6:7">
      <c r="G43" s="459" t="s">
        <v>703</v>
      </c>
    </row>
    <row r="44" spans="6:7">
      <c r="G44" s="459" t="s">
        <v>704</v>
      </c>
    </row>
    <row r="45" spans="6:7">
      <c r="G45" s="459" t="s">
        <v>705</v>
      </c>
    </row>
    <row r="46" spans="6:7">
      <c r="G46" s="459" t="s">
        <v>706</v>
      </c>
    </row>
    <row r="47" spans="6:7">
      <c r="G47" s="459" t="s">
        <v>707</v>
      </c>
    </row>
    <row r="48" spans="6:7">
      <c r="F48" s="459" t="s">
        <v>689</v>
      </c>
      <c r="G48" s="459" t="s">
        <v>708</v>
      </c>
    </row>
    <row r="49" spans="6:7">
      <c r="G49" s="459" t="s">
        <v>709</v>
      </c>
    </row>
    <row r="50" spans="6:7">
      <c r="G50" s="459" t="s">
        <v>710</v>
      </c>
    </row>
    <row r="51" spans="6:7">
      <c r="G51" s="459" t="s">
        <v>711</v>
      </c>
    </row>
    <row r="52" spans="6:7">
      <c r="G52" s="459" t="s">
        <v>712</v>
      </c>
    </row>
    <row r="53" spans="6:7">
      <c r="G53" s="459" t="s">
        <v>713</v>
      </c>
    </row>
    <row r="54" spans="6:7">
      <c r="F54" s="459" t="s">
        <v>690</v>
      </c>
      <c r="G54" s="459" t="s">
        <v>714</v>
      </c>
    </row>
    <row r="55" spans="6:7">
      <c r="G55" s="459" t="s">
        <v>715</v>
      </c>
    </row>
    <row r="56" spans="6:7">
      <c r="G56" s="459" t="s">
        <v>716</v>
      </c>
    </row>
    <row r="57" spans="6:7">
      <c r="F57" s="459" t="s">
        <v>691</v>
      </c>
      <c r="G57" s="459" t="s">
        <v>717</v>
      </c>
    </row>
    <row r="58" spans="6:7">
      <c r="G58" s="459" t="s">
        <v>718</v>
      </c>
    </row>
    <row r="59" spans="6:7">
      <c r="F59" s="459" t="s">
        <v>692</v>
      </c>
      <c r="G59" s="459" t="s">
        <v>719</v>
      </c>
    </row>
    <row r="60" spans="6:7">
      <c r="G60" s="459" t="s">
        <v>720</v>
      </c>
    </row>
    <row r="61" spans="6:7">
      <c r="G61" s="459" t="s">
        <v>721</v>
      </c>
    </row>
    <row r="62" spans="6:7">
      <c r="G62" s="459" t="s">
        <v>722</v>
      </c>
    </row>
    <row r="63" spans="6:7">
      <c r="G63" s="459" t="s">
        <v>723</v>
      </c>
    </row>
    <row r="64" spans="6:7">
      <c r="G64" s="459" t="s">
        <v>724</v>
      </c>
    </row>
    <row r="65" spans="6:7">
      <c r="G65" s="459" t="s">
        <v>725</v>
      </c>
    </row>
    <row r="66" spans="6:7">
      <c r="G66" s="459" t="s">
        <v>726</v>
      </c>
    </row>
    <row r="67" spans="6:7">
      <c r="G67" s="459" t="s">
        <v>727</v>
      </c>
    </row>
    <row r="68" spans="6:7">
      <c r="G68" s="459" t="s">
        <v>728</v>
      </c>
    </row>
    <row r="69" spans="6:7">
      <c r="F69" s="459" t="s">
        <v>693</v>
      </c>
      <c r="G69" s="459" t="s">
        <v>693</v>
      </c>
    </row>
    <row r="70" spans="6:7">
      <c r="F70" s="459" t="s">
        <v>694</v>
      </c>
      <c r="G70" s="459" t="s">
        <v>729</v>
      </c>
    </row>
    <row r="71" spans="6:7">
      <c r="G71" s="459" t="s">
        <v>730</v>
      </c>
    </row>
    <row r="72" spans="6:7">
      <c r="G72" s="459" t="s">
        <v>731</v>
      </c>
    </row>
    <row r="73" spans="6:7">
      <c r="G73" s="459" t="s">
        <v>732</v>
      </c>
    </row>
    <row r="74" spans="6:7">
      <c r="F74" s="459" t="s">
        <v>695</v>
      </c>
      <c r="G74" s="459" t="s">
        <v>733</v>
      </c>
    </row>
    <row r="75" spans="6:7">
      <c r="G75" s="459" t="s">
        <v>734</v>
      </c>
    </row>
    <row r="76" spans="6:7">
      <c r="G76" s="459" t="s">
        <v>735</v>
      </c>
    </row>
    <row r="77" spans="6:7">
      <c r="G77" s="459" t="s">
        <v>736</v>
      </c>
    </row>
    <row r="78" spans="6:7">
      <c r="G78" s="459" t="s">
        <v>737</v>
      </c>
    </row>
    <row r="79" spans="6:7">
      <c r="G79" s="459" t="s">
        <v>738</v>
      </c>
    </row>
    <row r="80" spans="6:7">
      <c r="G80" s="459" t="s">
        <v>739</v>
      </c>
    </row>
    <row r="81" spans="1:7">
      <c r="G81" s="459" t="s">
        <v>740</v>
      </c>
    </row>
    <row r="82" spans="1:7">
      <c r="G82" s="459" t="s">
        <v>741</v>
      </c>
    </row>
    <row r="83" spans="1:7">
      <c r="G83" s="459" t="s">
        <v>742</v>
      </c>
    </row>
    <row r="84" spans="1:7">
      <c r="G84" s="459" t="s">
        <v>743</v>
      </c>
    </row>
    <row r="85" spans="1:7">
      <c r="G85" s="459" t="s">
        <v>744</v>
      </c>
    </row>
    <row r="86" spans="1:7">
      <c r="G86" s="459" t="s">
        <v>745</v>
      </c>
    </row>
    <row r="87" spans="1:7">
      <c r="F87" s="459" t="s">
        <v>696</v>
      </c>
      <c r="G87" s="459" t="s">
        <v>746</v>
      </c>
    </row>
    <row r="88" spans="1:7">
      <c r="G88" s="459" t="s">
        <v>747</v>
      </c>
    </row>
    <row r="89" spans="1:7">
      <c r="G89" s="459" t="s">
        <v>748</v>
      </c>
    </row>
    <row r="90" spans="1:7">
      <c r="G90" s="459" t="s">
        <v>749</v>
      </c>
    </row>
    <row r="91" spans="1:7">
      <c r="F91" s="459" t="s">
        <v>697</v>
      </c>
      <c r="G91" s="459" t="s">
        <v>750</v>
      </c>
    </row>
    <row r="92" spans="1:7">
      <c r="G92" s="459" t="s">
        <v>751</v>
      </c>
    </row>
    <row r="94" spans="1:7">
      <c r="A94" s="460" t="s">
        <v>752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1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344</v>
      </c>
      <c r="C4" s="453" t="s">
        <v>345</v>
      </c>
      <c r="D4" s="453" t="s">
        <v>346</v>
      </c>
    </row>
    <row r="5" spans="1:4">
      <c r="A5">
        <v>2</v>
      </c>
      <c r="B5" s="452" t="s">
        <v>347</v>
      </c>
      <c r="C5" s="453" t="s">
        <v>348</v>
      </c>
      <c r="D5" s="453" t="s">
        <v>346</v>
      </c>
    </row>
    <row r="6" spans="1:4">
      <c r="A6">
        <v>3</v>
      </c>
      <c r="B6" s="452" t="s">
        <v>349</v>
      </c>
      <c r="C6" s="453" t="s">
        <v>350</v>
      </c>
      <c r="D6" s="453" t="s">
        <v>351</v>
      </c>
    </row>
    <row r="7" spans="1:4">
      <c r="A7">
        <v>4</v>
      </c>
      <c r="B7" s="452" t="s">
        <v>352</v>
      </c>
      <c r="C7" s="453" t="s">
        <v>353</v>
      </c>
      <c r="D7" s="453" t="s">
        <v>354</v>
      </c>
    </row>
    <row r="8" spans="1:4">
      <c r="A8">
        <v>5</v>
      </c>
      <c r="B8" s="452" t="s">
        <v>355</v>
      </c>
      <c r="C8" s="453" t="s">
        <v>356</v>
      </c>
      <c r="D8" s="453" t="s">
        <v>357</v>
      </c>
    </row>
    <row r="9" spans="1:4">
      <c r="A9">
        <v>6</v>
      </c>
      <c r="B9" s="452" t="s">
        <v>358</v>
      </c>
      <c r="C9" s="453" t="s">
        <v>359</v>
      </c>
      <c r="D9" s="453" t="s">
        <v>346</v>
      </c>
    </row>
    <row r="10" spans="1:4">
      <c r="A10">
        <v>7</v>
      </c>
      <c r="B10" s="452" t="s">
        <v>360</v>
      </c>
      <c r="C10" s="453" t="s">
        <v>361</v>
      </c>
      <c r="D10" s="453" t="s">
        <v>362</v>
      </c>
    </row>
    <row r="11" spans="1:4">
      <c r="A11">
        <v>8</v>
      </c>
      <c r="B11" s="452" t="s">
        <v>363</v>
      </c>
      <c r="C11" s="453" t="s">
        <v>364</v>
      </c>
      <c r="D11" s="453" t="s">
        <v>346</v>
      </c>
    </row>
    <row r="12" spans="1:4">
      <c r="A12">
        <v>9</v>
      </c>
      <c r="B12" s="452" t="s">
        <v>365</v>
      </c>
      <c r="C12" s="453" t="s">
        <v>366</v>
      </c>
      <c r="D12" s="453" t="s">
        <v>354</v>
      </c>
    </row>
    <row r="13" spans="1:4">
      <c r="A13">
        <v>10</v>
      </c>
      <c r="B13" s="452" t="s">
        <v>367</v>
      </c>
      <c r="C13" s="453" t="s">
        <v>368</v>
      </c>
      <c r="D13" s="453" t="s">
        <v>369</v>
      </c>
    </row>
    <row r="14" spans="1:4">
      <c r="A14">
        <v>11</v>
      </c>
      <c r="B14" s="452" t="s">
        <v>370</v>
      </c>
      <c r="C14" s="453" t="s">
        <v>371</v>
      </c>
      <c r="D14" s="453" t="s">
        <v>346</v>
      </c>
    </row>
    <row r="15" spans="1:4">
      <c r="A15">
        <v>12</v>
      </c>
      <c r="B15" s="452" t="s">
        <v>372</v>
      </c>
      <c r="C15" s="453" t="s">
        <v>373</v>
      </c>
      <c r="D15" s="453" t="s">
        <v>374</v>
      </c>
    </row>
    <row r="16" spans="1:4">
      <c r="A16">
        <v>13</v>
      </c>
      <c r="B16" s="452" t="s">
        <v>375</v>
      </c>
      <c r="C16" s="453" t="s">
        <v>376</v>
      </c>
      <c r="D16" s="453" t="s">
        <v>354</v>
      </c>
    </row>
    <row r="17" spans="1:4">
      <c r="A17">
        <v>14</v>
      </c>
      <c r="B17" s="452" t="s">
        <v>377</v>
      </c>
      <c r="C17" s="453" t="s">
        <v>378</v>
      </c>
      <c r="D17" s="453" t="s">
        <v>346</v>
      </c>
    </row>
    <row r="18" spans="1:4">
      <c r="A18">
        <v>15</v>
      </c>
      <c r="B18" s="452" t="s">
        <v>379</v>
      </c>
      <c r="C18" s="453" t="s">
        <v>380</v>
      </c>
      <c r="D18" s="453" t="s">
        <v>374</v>
      </c>
    </row>
    <row r="19" spans="1:4">
      <c r="A19">
        <v>16</v>
      </c>
      <c r="B19" s="452" t="s">
        <v>381</v>
      </c>
      <c r="C19" s="453" t="s">
        <v>382</v>
      </c>
      <c r="D19" s="453" t="s">
        <v>357</v>
      </c>
    </row>
    <row r="20" spans="1:4">
      <c r="A20">
        <v>17</v>
      </c>
      <c r="B20" s="452" t="s">
        <v>383</v>
      </c>
      <c r="C20" s="453" t="s">
        <v>384</v>
      </c>
      <c r="D20" s="453" t="s">
        <v>354</v>
      </c>
    </row>
    <row r="21" spans="1:4">
      <c r="A21">
        <v>18</v>
      </c>
      <c r="B21" s="452" t="s">
        <v>385</v>
      </c>
      <c r="C21" s="453" t="s">
        <v>386</v>
      </c>
      <c r="D21" s="453" t="s">
        <v>362</v>
      </c>
    </row>
    <row r="22" spans="1:4">
      <c r="A22">
        <v>19</v>
      </c>
      <c r="B22" s="452" t="s">
        <v>387</v>
      </c>
      <c r="C22" s="453" t="s">
        <v>388</v>
      </c>
      <c r="D22" s="453" t="s">
        <v>346</v>
      </c>
    </row>
    <row r="23" spans="1:4">
      <c r="A23">
        <v>20</v>
      </c>
      <c r="B23" s="452" t="s">
        <v>389</v>
      </c>
      <c r="C23" s="453" t="s">
        <v>390</v>
      </c>
      <c r="D23" s="453" t="s">
        <v>351</v>
      </c>
    </row>
    <row r="24" spans="1:4">
      <c r="A24">
        <v>21</v>
      </c>
      <c r="B24" s="452" t="s">
        <v>391</v>
      </c>
      <c r="C24" s="453" t="s">
        <v>392</v>
      </c>
      <c r="D24" s="453" t="s">
        <v>362</v>
      </c>
    </row>
    <row r="25" spans="1:4">
      <c r="A25">
        <v>22</v>
      </c>
      <c r="B25" s="452" t="s">
        <v>393</v>
      </c>
      <c r="C25" s="453" t="s">
        <v>394</v>
      </c>
      <c r="D25" s="453" t="s">
        <v>346</v>
      </c>
    </row>
    <row r="26" spans="1:4">
      <c r="A26">
        <v>23</v>
      </c>
      <c r="B26" s="452" t="s">
        <v>395</v>
      </c>
      <c r="C26" s="453" t="s">
        <v>396</v>
      </c>
      <c r="D26" s="453" t="s">
        <v>357</v>
      </c>
    </row>
    <row r="27" spans="1:4">
      <c r="A27">
        <v>24</v>
      </c>
      <c r="B27" s="452" t="s">
        <v>397</v>
      </c>
      <c r="C27" s="453" t="s">
        <v>398</v>
      </c>
      <c r="D27" s="453" t="s">
        <v>357</v>
      </c>
    </row>
    <row r="28" spans="1:4">
      <c r="A28">
        <v>25</v>
      </c>
      <c r="B28" s="452" t="s">
        <v>399</v>
      </c>
      <c r="C28" s="453" t="s">
        <v>400</v>
      </c>
      <c r="D28" s="453" t="s">
        <v>401</v>
      </c>
    </row>
    <row r="29" spans="1:4">
      <c r="A29">
        <v>26</v>
      </c>
      <c r="B29" s="452" t="s">
        <v>402</v>
      </c>
      <c r="C29" s="453" t="s">
        <v>403</v>
      </c>
      <c r="D29" s="453" t="s">
        <v>346</v>
      </c>
    </row>
    <row r="30" spans="1:4">
      <c r="A30">
        <v>27</v>
      </c>
      <c r="B30" s="452" t="s">
        <v>404</v>
      </c>
      <c r="C30" s="453" t="s">
        <v>405</v>
      </c>
      <c r="D30" s="453" t="s">
        <v>346</v>
      </c>
    </row>
    <row r="31" spans="1:4">
      <c r="A31">
        <v>28</v>
      </c>
      <c r="B31" s="452" t="s">
        <v>406</v>
      </c>
      <c r="C31" s="453" t="s">
        <v>407</v>
      </c>
      <c r="D31" s="453" t="s">
        <v>346</v>
      </c>
    </row>
    <row r="32" spans="1:4">
      <c r="A32">
        <v>29</v>
      </c>
      <c r="B32" s="452" t="s">
        <v>408</v>
      </c>
      <c r="C32" s="453" t="s">
        <v>409</v>
      </c>
      <c r="D32" s="453" t="s">
        <v>357</v>
      </c>
    </row>
    <row r="33" spans="1:4">
      <c r="A33">
        <v>30</v>
      </c>
      <c r="B33" s="452" t="s">
        <v>410</v>
      </c>
      <c r="C33" s="453" t="s">
        <v>411</v>
      </c>
      <c r="D33" s="453" t="s">
        <v>346</v>
      </c>
    </row>
    <row r="34" spans="1:4">
      <c r="A34">
        <v>31</v>
      </c>
      <c r="B34" s="452" t="s">
        <v>412</v>
      </c>
      <c r="C34" s="453" t="s">
        <v>413</v>
      </c>
      <c r="D34" s="453" t="s">
        <v>346</v>
      </c>
    </row>
    <row r="35" spans="1:4">
      <c r="A35">
        <v>32</v>
      </c>
      <c r="B35" s="452" t="s">
        <v>414</v>
      </c>
      <c r="C35" s="453" t="s">
        <v>415</v>
      </c>
      <c r="D35" s="453" t="s">
        <v>374</v>
      </c>
    </row>
    <row r="36" spans="1:4">
      <c r="A36">
        <v>33</v>
      </c>
      <c r="B36" s="452" t="s">
        <v>416</v>
      </c>
      <c r="C36" s="453" t="s">
        <v>417</v>
      </c>
      <c r="D36" s="453" t="s">
        <v>346</v>
      </c>
    </row>
    <row r="37" spans="1:4">
      <c r="A37">
        <v>34</v>
      </c>
      <c r="B37" s="452" t="s">
        <v>418</v>
      </c>
      <c r="C37" s="453" t="s">
        <v>419</v>
      </c>
      <c r="D37" s="453" t="s">
        <v>346</v>
      </c>
    </row>
    <row r="38" spans="1:4">
      <c r="A38">
        <v>35</v>
      </c>
      <c r="B38" s="452" t="s">
        <v>420</v>
      </c>
      <c r="C38" s="453" t="s">
        <v>421</v>
      </c>
      <c r="D38" s="453" t="s">
        <v>286</v>
      </c>
    </row>
    <row r="39" spans="1:4">
      <c r="A39">
        <v>36</v>
      </c>
      <c r="B39" s="452" t="s">
        <v>422</v>
      </c>
      <c r="C39" s="453" t="s">
        <v>423</v>
      </c>
      <c r="D39" s="453" t="s">
        <v>346</v>
      </c>
    </row>
    <row r="40" spans="1:4">
      <c r="A40">
        <v>37</v>
      </c>
      <c r="B40" s="452" t="s">
        <v>424</v>
      </c>
      <c r="C40" s="453" t="s">
        <v>425</v>
      </c>
      <c r="D40" s="453" t="s">
        <v>346</v>
      </c>
    </row>
    <row r="41" spans="1:4">
      <c r="A41">
        <v>38</v>
      </c>
      <c r="B41" s="452" t="s">
        <v>426</v>
      </c>
      <c r="C41" s="453" t="s">
        <v>427</v>
      </c>
      <c r="D41" s="453" t="s">
        <v>362</v>
      </c>
    </row>
    <row r="42" spans="1:4">
      <c r="A42">
        <v>39</v>
      </c>
      <c r="B42" s="452" t="s">
        <v>428</v>
      </c>
      <c r="C42" s="453" t="s">
        <v>429</v>
      </c>
      <c r="D42" s="453" t="s">
        <v>346</v>
      </c>
    </row>
    <row r="43" spans="1:4">
      <c r="A43">
        <v>40</v>
      </c>
      <c r="B43" s="452" t="s">
        <v>430</v>
      </c>
      <c r="C43" s="453" t="s">
        <v>431</v>
      </c>
      <c r="D43" s="453" t="s">
        <v>346</v>
      </c>
    </row>
    <row r="44" spans="1:4">
      <c r="A44">
        <v>41</v>
      </c>
      <c r="B44" s="452" t="s">
        <v>432</v>
      </c>
      <c r="C44" s="453" t="s">
        <v>433</v>
      </c>
      <c r="D44" s="453" t="s">
        <v>354</v>
      </c>
    </row>
    <row r="45" spans="1:4">
      <c r="A45">
        <v>42</v>
      </c>
      <c r="B45" s="452" t="s">
        <v>434</v>
      </c>
      <c r="C45" s="453" t="s">
        <v>435</v>
      </c>
      <c r="D45" s="453" t="s">
        <v>346</v>
      </c>
    </row>
    <row r="46" spans="1:4">
      <c r="A46">
        <v>43</v>
      </c>
      <c r="B46" s="452" t="s">
        <v>436</v>
      </c>
      <c r="C46" s="453" t="s">
        <v>437</v>
      </c>
      <c r="D46" s="453" t="s">
        <v>346</v>
      </c>
    </row>
    <row r="47" spans="1:4">
      <c r="A47">
        <v>44</v>
      </c>
      <c r="B47" s="452" t="s">
        <v>438</v>
      </c>
      <c r="C47" s="453" t="s">
        <v>439</v>
      </c>
      <c r="D47" s="453" t="s">
        <v>351</v>
      </c>
    </row>
    <row r="48" spans="1:4">
      <c r="A48">
        <v>45</v>
      </c>
      <c r="B48" s="452" t="s">
        <v>440</v>
      </c>
      <c r="C48" s="453" t="s">
        <v>441</v>
      </c>
      <c r="D48" s="453" t="s">
        <v>286</v>
      </c>
    </row>
    <row r="49" spans="1:4">
      <c r="A49">
        <v>46</v>
      </c>
      <c r="B49" s="452" t="s">
        <v>442</v>
      </c>
      <c r="C49" s="453" t="s">
        <v>443</v>
      </c>
      <c r="D49" s="453" t="s">
        <v>369</v>
      </c>
    </row>
    <row r="50" spans="1:4">
      <c r="A50">
        <v>47</v>
      </c>
      <c r="B50" s="452" t="s">
        <v>444</v>
      </c>
      <c r="C50" s="453" t="s">
        <v>445</v>
      </c>
      <c r="D50" s="453" t="s">
        <v>354</v>
      </c>
    </row>
    <row r="51" spans="1:4">
      <c r="A51">
        <v>48</v>
      </c>
      <c r="B51" s="452" t="s">
        <v>446</v>
      </c>
      <c r="C51" s="453" t="s">
        <v>447</v>
      </c>
      <c r="D51" s="453" t="s">
        <v>346</v>
      </c>
    </row>
    <row r="52" spans="1:4">
      <c r="A52">
        <v>49</v>
      </c>
      <c r="B52" s="452" t="s">
        <v>448</v>
      </c>
      <c r="C52" s="453" t="s">
        <v>449</v>
      </c>
      <c r="D52" s="453" t="s">
        <v>346</v>
      </c>
    </row>
    <row r="53" spans="1:4">
      <c r="A53">
        <v>50</v>
      </c>
      <c r="B53" s="452" t="s">
        <v>450</v>
      </c>
      <c r="C53" s="453" t="s">
        <v>451</v>
      </c>
      <c r="D53" s="453" t="s">
        <v>369</v>
      </c>
    </row>
    <row r="54" spans="1:4">
      <c r="A54">
        <v>51</v>
      </c>
      <c r="B54" s="452" t="s">
        <v>452</v>
      </c>
      <c r="C54" s="453" t="s">
        <v>453</v>
      </c>
      <c r="D54" s="453" t="s">
        <v>346</v>
      </c>
    </row>
    <row r="55" spans="1:4">
      <c r="A55">
        <v>52</v>
      </c>
      <c r="B55" s="452" t="s">
        <v>454</v>
      </c>
      <c r="C55" s="453" t="s">
        <v>455</v>
      </c>
      <c r="D55" s="453" t="s">
        <v>346</v>
      </c>
    </row>
    <row r="56" spans="1:4">
      <c r="A56">
        <v>53</v>
      </c>
      <c r="B56" s="452" t="s">
        <v>456</v>
      </c>
      <c r="C56" s="453" t="s">
        <v>457</v>
      </c>
      <c r="D56" s="453" t="s">
        <v>346</v>
      </c>
    </row>
    <row r="57" spans="1:4">
      <c r="A57">
        <v>54</v>
      </c>
      <c r="B57" s="452" t="s">
        <v>458</v>
      </c>
      <c r="C57" s="453" t="s">
        <v>459</v>
      </c>
      <c r="D57" s="453" t="s">
        <v>369</v>
      </c>
    </row>
    <row r="58" spans="1:4">
      <c r="A58">
        <v>55</v>
      </c>
      <c r="B58" s="452" t="s">
        <v>460</v>
      </c>
      <c r="C58" s="453" t="s">
        <v>461</v>
      </c>
      <c r="D58" s="453" t="s">
        <v>346</v>
      </c>
    </row>
    <row r="59" spans="1:4">
      <c r="A59">
        <v>56</v>
      </c>
      <c r="B59" s="452" t="s">
        <v>462</v>
      </c>
      <c r="C59" s="453" t="s">
        <v>463</v>
      </c>
      <c r="D59" s="453" t="s">
        <v>346</v>
      </c>
    </row>
    <row r="60" spans="1:4">
      <c r="A60">
        <v>57</v>
      </c>
      <c r="B60" s="452" t="s">
        <v>464</v>
      </c>
      <c r="C60" s="453" t="s">
        <v>465</v>
      </c>
      <c r="D60" s="453" t="s">
        <v>346</v>
      </c>
    </row>
    <row r="61" spans="1:4">
      <c r="A61">
        <v>58</v>
      </c>
      <c r="B61" s="452" t="s">
        <v>466</v>
      </c>
      <c r="C61" s="453" t="s">
        <v>467</v>
      </c>
      <c r="D61" s="453" t="s">
        <v>346</v>
      </c>
    </row>
    <row r="62" spans="1:4">
      <c r="A62">
        <v>59</v>
      </c>
      <c r="B62" s="452" t="s">
        <v>468</v>
      </c>
      <c r="C62" s="453" t="s">
        <v>469</v>
      </c>
      <c r="D62" s="453" t="s">
        <v>346</v>
      </c>
    </row>
    <row r="63" spans="1:4">
      <c r="A63">
        <v>60</v>
      </c>
      <c r="B63" s="452" t="s">
        <v>470</v>
      </c>
      <c r="C63" s="453" t="s">
        <v>471</v>
      </c>
      <c r="D63" s="453" t="s">
        <v>346</v>
      </c>
    </row>
    <row r="64" spans="1:4">
      <c r="A64">
        <v>61</v>
      </c>
      <c r="B64" s="452" t="s">
        <v>472</v>
      </c>
      <c r="C64" s="453" t="s">
        <v>473</v>
      </c>
      <c r="D64" s="453" t="s">
        <v>346</v>
      </c>
    </row>
    <row r="65" spans="1:4">
      <c r="A65">
        <v>62</v>
      </c>
      <c r="B65" s="452" t="s">
        <v>474</v>
      </c>
      <c r="C65" s="453" t="s">
        <v>475</v>
      </c>
      <c r="D65" s="453" t="s">
        <v>346</v>
      </c>
    </row>
    <row r="66" spans="1:4">
      <c r="A66">
        <v>63</v>
      </c>
      <c r="B66" s="452" t="s">
        <v>476</v>
      </c>
      <c r="C66" s="453" t="s">
        <v>477</v>
      </c>
      <c r="D66" s="453" t="s">
        <v>346</v>
      </c>
    </row>
    <row r="67" spans="1:4">
      <c r="A67">
        <v>64</v>
      </c>
      <c r="B67" s="452" t="s">
        <v>478</v>
      </c>
      <c r="C67" s="453" t="s">
        <v>479</v>
      </c>
      <c r="D67" s="453" t="s">
        <v>362</v>
      </c>
    </row>
    <row r="68" spans="1:4">
      <c r="A68">
        <v>65</v>
      </c>
      <c r="B68" s="452" t="s">
        <v>480</v>
      </c>
      <c r="C68" s="453" t="s">
        <v>481</v>
      </c>
      <c r="D68" s="453" t="s">
        <v>346</v>
      </c>
    </row>
    <row r="69" spans="1:4">
      <c r="A69">
        <v>66</v>
      </c>
      <c r="B69" s="452" t="s">
        <v>482</v>
      </c>
      <c r="C69" s="453" t="s">
        <v>483</v>
      </c>
      <c r="D69" s="453" t="s">
        <v>346</v>
      </c>
    </row>
    <row r="70" spans="1:4">
      <c r="A70">
        <v>67</v>
      </c>
      <c r="B70" s="452" t="s">
        <v>484</v>
      </c>
      <c r="C70" s="453" t="s">
        <v>485</v>
      </c>
      <c r="D70" s="453" t="s">
        <v>346</v>
      </c>
    </row>
    <row r="71" spans="1:4">
      <c r="A71">
        <v>68</v>
      </c>
      <c r="B71" s="452" t="s">
        <v>486</v>
      </c>
      <c r="C71" s="453" t="s">
        <v>487</v>
      </c>
      <c r="D71" s="453" t="s">
        <v>362</v>
      </c>
    </row>
    <row r="72" spans="1:4">
      <c r="A72">
        <v>69</v>
      </c>
      <c r="B72" s="452" t="s">
        <v>488</v>
      </c>
      <c r="C72" s="453" t="s">
        <v>489</v>
      </c>
      <c r="D72" s="453" t="s">
        <v>346</v>
      </c>
    </row>
    <row r="73" spans="1:4">
      <c r="A73">
        <v>70</v>
      </c>
      <c r="B73" s="452" t="s">
        <v>490</v>
      </c>
      <c r="C73" s="453" t="s">
        <v>491</v>
      </c>
      <c r="D73" s="453" t="s">
        <v>354</v>
      </c>
    </row>
    <row r="74" spans="1:4">
      <c r="A74">
        <v>71</v>
      </c>
      <c r="B74" s="452" t="s">
        <v>492</v>
      </c>
      <c r="C74" s="453" t="s">
        <v>493</v>
      </c>
      <c r="D74" s="453" t="s">
        <v>346</v>
      </c>
    </row>
    <row r="75" spans="1:4">
      <c r="A75">
        <v>72</v>
      </c>
      <c r="B75" s="452" t="s">
        <v>494</v>
      </c>
      <c r="C75" s="453" t="s">
        <v>495</v>
      </c>
      <c r="D75" s="453" t="s">
        <v>346</v>
      </c>
    </row>
    <row r="76" spans="1:4">
      <c r="A76">
        <v>73</v>
      </c>
      <c r="B76" s="452" t="s">
        <v>496</v>
      </c>
      <c r="C76" s="453" t="s">
        <v>497</v>
      </c>
      <c r="D76" s="453" t="s">
        <v>351</v>
      </c>
    </row>
    <row r="77" spans="1:4">
      <c r="A77">
        <v>74</v>
      </c>
      <c r="B77" s="452" t="s">
        <v>498</v>
      </c>
      <c r="C77" s="453" t="s">
        <v>499</v>
      </c>
      <c r="D77" s="453" t="s">
        <v>346</v>
      </c>
    </row>
    <row r="78" spans="1:4">
      <c r="A78">
        <v>75</v>
      </c>
      <c r="B78" s="452" t="s">
        <v>500</v>
      </c>
      <c r="C78" s="453" t="s">
        <v>501</v>
      </c>
      <c r="D78" s="453" t="s">
        <v>346</v>
      </c>
    </row>
    <row r="79" spans="1:4">
      <c r="A79">
        <v>76</v>
      </c>
      <c r="B79" s="452" t="s">
        <v>502</v>
      </c>
      <c r="C79" s="453" t="s">
        <v>503</v>
      </c>
      <c r="D79" s="453" t="s">
        <v>346</v>
      </c>
    </row>
    <row r="80" spans="1:4">
      <c r="A80">
        <v>77</v>
      </c>
      <c r="B80" s="452" t="s">
        <v>504</v>
      </c>
      <c r="C80" s="453" t="s">
        <v>505</v>
      </c>
      <c r="D80" s="453" t="s">
        <v>346</v>
      </c>
    </row>
    <row r="81" spans="1:4">
      <c r="A81">
        <v>78</v>
      </c>
      <c r="B81" s="452" t="s">
        <v>506</v>
      </c>
      <c r="C81" s="453" t="s">
        <v>507</v>
      </c>
      <c r="D81" s="453" t="s">
        <v>357</v>
      </c>
    </row>
    <row r="82" spans="1:4">
      <c r="A82">
        <v>79</v>
      </c>
      <c r="B82" s="452" t="s">
        <v>508</v>
      </c>
      <c r="C82" s="453" t="s">
        <v>509</v>
      </c>
      <c r="D82" s="453" t="s">
        <v>346</v>
      </c>
    </row>
    <row r="83" spans="1:4">
      <c r="A83">
        <v>80</v>
      </c>
      <c r="B83" s="452" t="s">
        <v>510</v>
      </c>
      <c r="C83" s="453" t="s">
        <v>511</v>
      </c>
      <c r="D83" s="453" t="s">
        <v>346</v>
      </c>
    </row>
    <row r="84" spans="1:4">
      <c r="A84">
        <v>81</v>
      </c>
      <c r="B84" s="452" t="s">
        <v>512</v>
      </c>
      <c r="C84" s="453" t="s">
        <v>513</v>
      </c>
      <c r="D84" s="453" t="s">
        <v>346</v>
      </c>
    </row>
    <row r="85" spans="1:4">
      <c r="A85">
        <v>82</v>
      </c>
      <c r="B85" s="452" t="s">
        <v>514</v>
      </c>
      <c r="C85" s="453" t="s">
        <v>515</v>
      </c>
      <c r="D85" s="453" t="s">
        <v>351</v>
      </c>
    </row>
    <row r="86" spans="1:4">
      <c r="A86">
        <v>83</v>
      </c>
      <c r="B86" s="452" t="s">
        <v>516</v>
      </c>
      <c r="C86" s="453" t="s">
        <v>517</v>
      </c>
      <c r="D86" s="453" t="s">
        <v>351</v>
      </c>
    </row>
    <row r="87" spans="1:4">
      <c r="A87">
        <v>84</v>
      </c>
      <c r="B87" s="452" t="s">
        <v>518</v>
      </c>
      <c r="C87" s="453" t="s">
        <v>519</v>
      </c>
      <c r="D87" s="453" t="s">
        <v>346</v>
      </c>
    </row>
    <row r="88" spans="1:4">
      <c r="A88">
        <v>85</v>
      </c>
      <c r="B88" s="452" t="s">
        <v>520</v>
      </c>
      <c r="C88" s="453" t="s">
        <v>521</v>
      </c>
      <c r="D88" s="453" t="s">
        <v>346</v>
      </c>
    </row>
    <row r="89" spans="1:4">
      <c r="A89">
        <v>86</v>
      </c>
      <c r="B89" s="452" t="s">
        <v>522</v>
      </c>
      <c r="C89" s="453" t="s">
        <v>523</v>
      </c>
      <c r="D89" s="453" t="s">
        <v>346</v>
      </c>
    </row>
    <row r="90" spans="1:4">
      <c r="A90">
        <v>87</v>
      </c>
      <c r="B90" s="452" t="s">
        <v>524</v>
      </c>
      <c r="C90" s="453" t="s">
        <v>525</v>
      </c>
      <c r="D90" s="453" t="s">
        <v>346</v>
      </c>
    </row>
    <row r="91" spans="1:4">
      <c r="A91">
        <v>88</v>
      </c>
      <c r="B91" s="452" t="s">
        <v>526</v>
      </c>
      <c r="C91" s="453" t="s">
        <v>527</v>
      </c>
      <c r="D91" s="453" t="s">
        <v>346</v>
      </c>
    </row>
    <row r="92" spans="1:4">
      <c r="A92">
        <v>89</v>
      </c>
      <c r="B92" s="452" t="s">
        <v>528</v>
      </c>
      <c r="C92" s="453" t="s">
        <v>529</v>
      </c>
      <c r="D92" s="453" t="s">
        <v>346</v>
      </c>
    </row>
    <row r="93" spans="1:4">
      <c r="A93">
        <v>90</v>
      </c>
      <c r="B93" s="452" t="s">
        <v>530</v>
      </c>
      <c r="C93" s="453" t="s">
        <v>531</v>
      </c>
      <c r="D93" s="453" t="s">
        <v>346</v>
      </c>
    </row>
    <row r="94" spans="1:4">
      <c r="A94">
        <v>91</v>
      </c>
      <c r="B94" s="452" t="s">
        <v>532</v>
      </c>
      <c r="C94" s="453" t="s">
        <v>533</v>
      </c>
      <c r="D94" s="453" t="s">
        <v>351</v>
      </c>
    </row>
    <row r="95" spans="1:4">
      <c r="A95">
        <v>92</v>
      </c>
      <c r="B95" s="452" t="s">
        <v>534</v>
      </c>
      <c r="C95" s="453" t="s">
        <v>535</v>
      </c>
      <c r="D95" s="453" t="s">
        <v>346</v>
      </c>
    </row>
    <row r="96" spans="1:4">
      <c r="A96">
        <v>93</v>
      </c>
      <c r="B96" s="452" t="s">
        <v>536</v>
      </c>
      <c r="C96" s="453" t="s">
        <v>537</v>
      </c>
      <c r="D96" s="453" t="s">
        <v>346</v>
      </c>
    </row>
    <row r="97" spans="1:4">
      <c r="A97">
        <v>94</v>
      </c>
      <c r="B97" s="452" t="s">
        <v>538</v>
      </c>
      <c r="C97" s="453" t="s">
        <v>539</v>
      </c>
      <c r="D97" s="453" t="s">
        <v>401</v>
      </c>
    </row>
    <row r="98" spans="1:4">
      <c r="A98">
        <v>95</v>
      </c>
      <c r="B98" s="452" t="s">
        <v>540</v>
      </c>
      <c r="C98" s="453" t="s">
        <v>541</v>
      </c>
      <c r="D98" s="453" t="s">
        <v>346</v>
      </c>
    </row>
    <row r="99" spans="1:4">
      <c r="A99">
        <v>96</v>
      </c>
      <c r="B99" s="452" t="s">
        <v>542</v>
      </c>
      <c r="C99" s="453" t="s">
        <v>543</v>
      </c>
      <c r="D99" s="453" t="s">
        <v>346</v>
      </c>
    </row>
    <row r="100" spans="1:4">
      <c r="A100">
        <v>97</v>
      </c>
      <c r="B100" s="452" t="s">
        <v>544</v>
      </c>
      <c r="C100" s="453" t="s">
        <v>545</v>
      </c>
      <c r="D100" s="453" t="s">
        <v>346</v>
      </c>
    </row>
    <row r="101" spans="1:4">
      <c r="A101">
        <v>98</v>
      </c>
      <c r="B101" s="452" t="s">
        <v>546</v>
      </c>
      <c r="C101" s="453" t="s">
        <v>547</v>
      </c>
      <c r="D101" s="453" t="s">
        <v>346</v>
      </c>
    </row>
    <row r="102" spans="1:4">
      <c r="A102">
        <v>99</v>
      </c>
      <c r="B102" s="452" t="s">
        <v>548</v>
      </c>
      <c r="C102" s="453" t="s">
        <v>549</v>
      </c>
      <c r="D102" s="453" t="s">
        <v>346</v>
      </c>
    </row>
    <row r="103" spans="1:4">
      <c r="A103">
        <v>100</v>
      </c>
      <c r="B103" s="452" t="s">
        <v>550</v>
      </c>
      <c r="C103" s="453" t="s">
        <v>551</v>
      </c>
      <c r="D103" s="453" t="s">
        <v>346</v>
      </c>
    </row>
    <row r="104" spans="1:4">
      <c r="A104">
        <v>101</v>
      </c>
      <c r="B104" s="452" t="s">
        <v>552</v>
      </c>
      <c r="C104" s="453" t="s">
        <v>553</v>
      </c>
      <c r="D104" s="453" t="s">
        <v>346</v>
      </c>
    </row>
    <row r="105" spans="1:4">
      <c r="A105">
        <v>102</v>
      </c>
      <c r="B105" s="452" t="s">
        <v>554</v>
      </c>
      <c r="C105" s="453" t="s">
        <v>555</v>
      </c>
      <c r="D105" s="453" t="s">
        <v>362</v>
      </c>
    </row>
    <row r="106" spans="1:4">
      <c r="A106">
        <v>103</v>
      </c>
      <c r="B106" s="452" t="s">
        <v>556</v>
      </c>
      <c r="C106" s="453" t="s">
        <v>557</v>
      </c>
      <c r="D106" s="453" t="s">
        <v>346</v>
      </c>
    </row>
    <row r="107" spans="1:4">
      <c r="A107">
        <v>104</v>
      </c>
      <c r="B107" s="452" t="s">
        <v>558</v>
      </c>
      <c r="C107" s="453" t="s">
        <v>559</v>
      </c>
      <c r="D107" s="453" t="s">
        <v>346</v>
      </c>
    </row>
    <row r="108" spans="1:4">
      <c r="A108">
        <v>105</v>
      </c>
      <c r="B108" s="452" t="s">
        <v>560</v>
      </c>
      <c r="C108" s="453" t="s">
        <v>561</v>
      </c>
      <c r="D108" s="453" t="s">
        <v>346</v>
      </c>
    </row>
    <row r="109" spans="1:4">
      <c r="A109">
        <v>106</v>
      </c>
      <c r="B109" s="452" t="s">
        <v>562</v>
      </c>
      <c r="C109" s="453" t="s">
        <v>563</v>
      </c>
      <c r="D109" s="453" t="s">
        <v>346</v>
      </c>
    </row>
    <row r="110" spans="1:4">
      <c r="A110">
        <v>107</v>
      </c>
      <c r="B110" s="452" t="s">
        <v>564</v>
      </c>
      <c r="C110" s="453" t="s">
        <v>565</v>
      </c>
      <c r="D110" s="453" t="s">
        <v>401</v>
      </c>
    </row>
    <row r="111" spans="1:4">
      <c r="A111">
        <v>108</v>
      </c>
      <c r="B111" s="452" t="s">
        <v>566</v>
      </c>
      <c r="C111" s="453" t="s">
        <v>567</v>
      </c>
      <c r="D111" s="453" t="s">
        <v>346</v>
      </c>
    </row>
    <row r="112" spans="1:4">
      <c r="A112">
        <v>109</v>
      </c>
      <c r="B112" s="452" t="s">
        <v>568</v>
      </c>
      <c r="C112" s="453" t="s">
        <v>569</v>
      </c>
      <c r="D112" s="453" t="s">
        <v>346</v>
      </c>
    </row>
    <row r="113" spans="1:4">
      <c r="A113">
        <v>110</v>
      </c>
      <c r="B113" s="452" t="s">
        <v>570</v>
      </c>
      <c r="C113" s="453" t="s">
        <v>571</v>
      </c>
      <c r="D113" s="453" t="s">
        <v>346</v>
      </c>
    </row>
    <row r="114" spans="1:4">
      <c r="A114">
        <v>111</v>
      </c>
      <c r="B114" s="452" t="s">
        <v>572</v>
      </c>
      <c r="C114" s="453" t="s">
        <v>573</v>
      </c>
      <c r="D114" s="453" t="s">
        <v>346</v>
      </c>
    </row>
    <row r="115" spans="1:4">
      <c r="A115">
        <v>112</v>
      </c>
      <c r="B115" s="452" t="s">
        <v>574</v>
      </c>
      <c r="C115" s="453" t="s">
        <v>575</v>
      </c>
      <c r="D115" s="453" t="s">
        <v>351</v>
      </c>
    </row>
    <row r="116" spans="1:4">
      <c r="A116">
        <v>113</v>
      </c>
      <c r="B116" s="452" t="s">
        <v>576</v>
      </c>
      <c r="C116" s="453" t="s">
        <v>577</v>
      </c>
      <c r="D116" s="453" t="s">
        <v>346</v>
      </c>
    </row>
    <row r="117" spans="1:4">
      <c r="A117">
        <v>114</v>
      </c>
      <c r="B117" s="452" t="s">
        <v>578</v>
      </c>
      <c r="C117" s="453" t="s">
        <v>579</v>
      </c>
      <c r="D117" s="453" t="s">
        <v>354</v>
      </c>
    </row>
    <row r="118" spans="1:4">
      <c r="A118">
        <v>115</v>
      </c>
      <c r="B118" s="452" t="s">
        <v>580</v>
      </c>
      <c r="C118" s="453" t="s">
        <v>581</v>
      </c>
      <c r="D118" s="453" t="s">
        <v>346</v>
      </c>
    </row>
    <row r="119" spans="1:4">
      <c r="A119">
        <v>116</v>
      </c>
      <c r="B119" s="452" t="s">
        <v>582</v>
      </c>
      <c r="C119" s="453" t="s">
        <v>583</v>
      </c>
      <c r="D119" s="453" t="s">
        <v>346</v>
      </c>
    </row>
    <row r="120" spans="1:4">
      <c r="A120">
        <v>117</v>
      </c>
      <c r="B120" s="452" t="s">
        <v>584</v>
      </c>
      <c r="C120" s="453" t="s">
        <v>585</v>
      </c>
      <c r="D120" s="453" t="s">
        <v>346</v>
      </c>
    </row>
    <row r="121" spans="1:4">
      <c r="A121">
        <v>118</v>
      </c>
      <c r="B121" s="452" t="s">
        <v>586</v>
      </c>
      <c r="C121" s="453" t="s">
        <v>587</v>
      </c>
      <c r="D121" s="453" t="s">
        <v>346</v>
      </c>
    </row>
    <row r="122" spans="1:4">
      <c r="A122">
        <v>119</v>
      </c>
      <c r="B122" s="452" t="s">
        <v>588</v>
      </c>
      <c r="C122" s="453" t="s">
        <v>589</v>
      </c>
      <c r="D122" s="453" t="s">
        <v>346</v>
      </c>
    </row>
    <row r="123" spans="1:4">
      <c r="A123">
        <v>120</v>
      </c>
      <c r="B123" s="452" t="s">
        <v>590</v>
      </c>
      <c r="C123" s="453" t="s">
        <v>591</v>
      </c>
      <c r="D123" s="453" t="s">
        <v>346</v>
      </c>
    </row>
    <row r="124" spans="1:4">
      <c r="A124">
        <v>121</v>
      </c>
      <c r="B124" s="452" t="s">
        <v>592</v>
      </c>
      <c r="C124" s="453" t="s">
        <v>593</v>
      </c>
      <c r="D124" s="453" t="s">
        <v>346</v>
      </c>
    </row>
    <row r="125" spans="1:4">
      <c r="A125">
        <v>122</v>
      </c>
      <c r="B125" s="452" t="s">
        <v>594</v>
      </c>
      <c r="C125" s="453" t="s">
        <v>595</v>
      </c>
      <c r="D125" s="453" t="s">
        <v>346</v>
      </c>
    </row>
    <row r="126" spans="1:4">
      <c r="A126">
        <v>123</v>
      </c>
      <c r="B126" s="452" t="s">
        <v>596</v>
      </c>
      <c r="C126" s="453" t="s">
        <v>597</v>
      </c>
      <c r="D126" s="453" t="s">
        <v>346</v>
      </c>
    </row>
    <row r="127" spans="1:4">
      <c r="A127">
        <v>124</v>
      </c>
      <c r="B127" s="452" t="s">
        <v>598</v>
      </c>
      <c r="C127" s="453" t="s">
        <v>599</v>
      </c>
      <c r="D127" s="453" t="s">
        <v>346</v>
      </c>
    </row>
    <row r="128" spans="1:4">
      <c r="A128">
        <v>125</v>
      </c>
      <c r="B128" s="452" t="s">
        <v>600</v>
      </c>
      <c r="C128" s="453" t="s">
        <v>601</v>
      </c>
      <c r="D128" s="453" t="s">
        <v>346</v>
      </c>
    </row>
    <row r="129" spans="1:4">
      <c r="A129">
        <v>126</v>
      </c>
      <c r="B129" s="452" t="s">
        <v>602</v>
      </c>
      <c r="C129" s="453" t="s">
        <v>603</v>
      </c>
      <c r="D129" s="453" t="s">
        <v>346</v>
      </c>
    </row>
    <row r="130" spans="1:4">
      <c r="A130">
        <v>127</v>
      </c>
      <c r="B130" s="452" t="s">
        <v>604</v>
      </c>
      <c r="C130" s="453" t="s">
        <v>605</v>
      </c>
      <c r="D130" s="453" t="s">
        <v>346</v>
      </c>
    </row>
    <row r="131" spans="1:4">
      <c r="A131">
        <v>128</v>
      </c>
      <c r="B131" s="452" t="s">
        <v>606</v>
      </c>
      <c r="C131" s="453" t="s">
        <v>607</v>
      </c>
      <c r="D131" s="453" t="s">
        <v>346</v>
      </c>
    </row>
    <row r="132" spans="1:4">
      <c r="A132">
        <v>129</v>
      </c>
      <c r="B132" s="452" t="s">
        <v>608</v>
      </c>
      <c r="C132" s="453" t="s">
        <v>609</v>
      </c>
      <c r="D132" s="453" t="s">
        <v>346</v>
      </c>
    </row>
    <row r="133" spans="1:4">
      <c r="A133">
        <v>130</v>
      </c>
      <c r="B133" s="452" t="s">
        <v>610</v>
      </c>
      <c r="C133" s="453" t="s">
        <v>611</v>
      </c>
      <c r="D133" s="453" t="s">
        <v>346</v>
      </c>
    </row>
    <row r="134" spans="1:4">
      <c r="A134">
        <v>131</v>
      </c>
      <c r="B134" s="452" t="s">
        <v>612</v>
      </c>
      <c r="C134" s="453" t="s">
        <v>613</v>
      </c>
      <c r="D134" s="453" t="s">
        <v>346</v>
      </c>
    </row>
    <row r="135" spans="1:4">
      <c r="A135">
        <v>132</v>
      </c>
      <c r="B135" s="452" t="s">
        <v>614</v>
      </c>
      <c r="C135" s="453" t="s">
        <v>615</v>
      </c>
      <c r="D135" s="453" t="s">
        <v>346</v>
      </c>
    </row>
    <row r="136" spans="1:4">
      <c r="A136">
        <v>133</v>
      </c>
      <c r="B136" s="452" t="s">
        <v>616</v>
      </c>
      <c r="C136" s="453" t="s">
        <v>617</v>
      </c>
      <c r="D136" s="453" t="s">
        <v>346</v>
      </c>
    </row>
    <row r="137" spans="1:4">
      <c r="A137">
        <v>134</v>
      </c>
      <c r="B137" s="452" t="s">
        <v>618</v>
      </c>
      <c r="C137" s="453" t="s">
        <v>619</v>
      </c>
      <c r="D137" s="453" t="s">
        <v>346</v>
      </c>
    </row>
    <row r="138" spans="1:4">
      <c r="A138">
        <v>135</v>
      </c>
      <c r="B138" s="452" t="s">
        <v>620</v>
      </c>
      <c r="C138" s="453" t="s">
        <v>621</v>
      </c>
      <c r="D138" s="453" t="s">
        <v>346</v>
      </c>
    </row>
    <row r="139" spans="1:4">
      <c r="A139">
        <v>136</v>
      </c>
      <c r="B139" s="452" t="s">
        <v>622</v>
      </c>
      <c r="C139" s="453" t="s">
        <v>623</v>
      </c>
      <c r="D139" s="453" t="s">
        <v>346</v>
      </c>
    </row>
    <row r="140" spans="1:4">
      <c r="A140">
        <v>137</v>
      </c>
      <c r="B140" s="452" t="s">
        <v>624</v>
      </c>
      <c r="C140" s="453" t="s">
        <v>625</v>
      </c>
      <c r="D140" s="453" t="s">
        <v>346</v>
      </c>
    </row>
    <row r="141" spans="1:4">
      <c r="A141">
        <v>138</v>
      </c>
      <c r="B141" s="452" t="s">
        <v>626</v>
      </c>
      <c r="C141" s="453" t="s">
        <v>627</v>
      </c>
      <c r="D141" s="453" t="s">
        <v>351</v>
      </c>
    </row>
    <row r="142" spans="1:4">
      <c r="A142">
        <v>139</v>
      </c>
      <c r="B142" s="452" t="s">
        <v>628</v>
      </c>
      <c r="C142" s="453" t="s">
        <v>629</v>
      </c>
      <c r="D142" s="453" t="s">
        <v>346</v>
      </c>
    </row>
    <row r="143" spans="1:4">
      <c r="A143">
        <v>140</v>
      </c>
      <c r="B143" s="452" t="s">
        <v>630</v>
      </c>
      <c r="C143" s="453" t="s">
        <v>631</v>
      </c>
      <c r="D143" s="453" t="s">
        <v>346</v>
      </c>
    </row>
    <row r="144" spans="1:4">
      <c r="A144">
        <v>141</v>
      </c>
      <c r="B144" s="452" t="s">
        <v>632</v>
      </c>
      <c r="C144" s="453" t="s">
        <v>633</v>
      </c>
      <c r="D144" s="453" t="s">
        <v>354</v>
      </c>
    </row>
    <row r="145" spans="1:4">
      <c r="A145">
        <v>142</v>
      </c>
      <c r="B145" s="452" t="s">
        <v>634</v>
      </c>
      <c r="C145" s="453" t="s">
        <v>635</v>
      </c>
      <c r="D145" s="453" t="s">
        <v>286</v>
      </c>
    </row>
    <row r="146" spans="1:4">
      <c r="A146">
        <v>143</v>
      </c>
      <c r="B146" s="452" t="s">
        <v>636</v>
      </c>
      <c r="C146" s="453" t="s">
        <v>637</v>
      </c>
      <c r="D146" s="453" t="s">
        <v>346</v>
      </c>
    </row>
    <row r="147" spans="1:4">
      <c r="A147">
        <v>144</v>
      </c>
      <c r="B147" s="452" t="s">
        <v>638</v>
      </c>
      <c r="C147" s="453" t="s">
        <v>639</v>
      </c>
      <c r="D147" s="453" t="s">
        <v>286</v>
      </c>
    </row>
    <row r="148" spans="1:4">
      <c r="A148">
        <v>145</v>
      </c>
      <c r="B148" s="452" t="s">
        <v>640</v>
      </c>
      <c r="C148" s="453" t="s">
        <v>641</v>
      </c>
      <c r="D148" s="453" t="s">
        <v>351</v>
      </c>
    </row>
    <row r="149" spans="1:4">
      <c r="A149">
        <v>146</v>
      </c>
      <c r="B149" s="452" t="s">
        <v>642</v>
      </c>
      <c r="C149" s="453" t="s">
        <v>643</v>
      </c>
      <c r="D149" s="453" t="s">
        <v>369</v>
      </c>
    </row>
    <row r="150" spans="1:4">
      <c r="A150">
        <v>147</v>
      </c>
      <c r="B150" s="452" t="s">
        <v>644</v>
      </c>
      <c r="C150" s="453" t="s">
        <v>645</v>
      </c>
      <c r="D150" s="453" t="s">
        <v>362</v>
      </c>
    </row>
    <row r="151" spans="1:4">
      <c r="A151">
        <v>148</v>
      </c>
      <c r="B151" s="452" t="s">
        <v>646</v>
      </c>
      <c r="C151" s="453" t="s">
        <v>647</v>
      </c>
      <c r="D151" s="453" t="s">
        <v>401</v>
      </c>
    </row>
    <row r="152" spans="1:4">
      <c r="A152">
        <v>149</v>
      </c>
      <c r="B152" s="452" t="s">
        <v>648</v>
      </c>
      <c r="C152" s="453" t="s">
        <v>649</v>
      </c>
      <c r="D152" s="453" t="s">
        <v>362</v>
      </c>
    </row>
    <row r="153" spans="1:4">
      <c r="A153">
        <v>150</v>
      </c>
      <c r="B153" s="452" t="s">
        <v>650</v>
      </c>
      <c r="C153" s="453" t="s">
        <v>651</v>
      </c>
      <c r="D153" s="453" t="s">
        <v>369</v>
      </c>
    </row>
    <row r="154" spans="1:4">
      <c r="A154">
        <v>151</v>
      </c>
      <c r="B154" s="452" t="s">
        <v>652</v>
      </c>
      <c r="C154" s="453" t="s">
        <v>653</v>
      </c>
      <c r="D154" s="453" t="s">
        <v>362</v>
      </c>
    </row>
    <row r="155" spans="1:4">
      <c r="A155">
        <v>152</v>
      </c>
      <c r="B155" s="452" t="s">
        <v>654</v>
      </c>
      <c r="C155" s="453" t="s">
        <v>655</v>
      </c>
      <c r="D155" s="453" t="s">
        <v>286</v>
      </c>
    </row>
    <row r="156" spans="1:4">
      <c r="A156">
        <v>153</v>
      </c>
      <c r="B156" s="452" t="s">
        <v>656</v>
      </c>
      <c r="C156" s="453" t="s">
        <v>657</v>
      </c>
      <c r="D156" s="453" t="s">
        <v>369</v>
      </c>
    </row>
    <row r="157" spans="1:4">
      <c r="A157">
        <v>154</v>
      </c>
      <c r="B157" s="452" t="s">
        <v>658</v>
      </c>
      <c r="C157" s="453" t="s">
        <v>659</v>
      </c>
      <c r="D157" s="453" t="s">
        <v>401</v>
      </c>
    </row>
    <row r="158" spans="1:4">
      <c r="A158">
        <v>155</v>
      </c>
      <c r="B158" s="452" t="s">
        <v>660</v>
      </c>
      <c r="C158" s="453" t="s">
        <v>661</v>
      </c>
      <c r="D158" s="453" t="s">
        <v>362</v>
      </c>
    </row>
    <row r="159" spans="1:4">
      <c r="A159">
        <v>156</v>
      </c>
      <c r="B159" s="452" t="s">
        <v>662</v>
      </c>
      <c r="C159" s="453" t="s">
        <v>663</v>
      </c>
      <c r="D159" s="453" t="s">
        <v>351</v>
      </c>
    </row>
    <row r="160" spans="1:4">
      <c r="A160">
        <v>157</v>
      </c>
      <c r="B160" s="452" t="s">
        <v>664</v>
      </c>
      <c r="C160" s="453" t="s">
        <v>665</v>
      </c>
      <c r="D160" s="453" t="s">
        <v>354</v>
      </c>
    </row>
    <row r="161" spans="1:4">
      <c r="A161">
        <v>158</v>
      </c>
      <c r="B161" s="452" t="s">
        <v>666</v>
      </c>
      <c r="C161" s="453" t="s">
        <v>667</v>
      </c>
      <c r="D161" s="453" t="s">
        <v>346</v>
      </c>
    </row>
    <row r="162" spans="1:4">
      <c r="A162">
        <v>159</v>
      </c>
      <c r="B162" s="452" t="s">
        <v>668</v>
      </c>
      <c r="C162" s="453" t="s">
        <v>669</v>
      </c>
      <c r="D162" s="453" t="s">
        <v>346</v>
      </c>
    </row>
    <row r="163" spans="1:4">
      <c r="A163">
        <v>160</v>
      </c>
      <c r="B163" s="452" t="s">
        <v>670</v>
      </c>
      <c r="C163" s="453" t="s">
        <v>671</v>
      </c>
      <c r="D163" s="453" t="s">
        <v>346</v>
      </c>
    </row>
    <row r="164" spans="1:4">
      <c r="A164">
        <v>161</v>
      </c>
      <c r="B164" s="452" t="s">
        <v>672</v>
      </c>
      <c r="C164" s="453" t="s">
        <v>673</v>
      </c>
      <c r="D164" s="453" t="s">
        <v>362</v>
      </c>
    </row>
    <row r="165" spans="1:4">
      <c r="A165">
        <v>162</v>
      </c>
      <c r="B165" s="452" t="s">
        <v>674</v>
      </c>
      <c r="C165" s="453" t="s">
        <v>675</v>
      </c>
      <c r="D165" s="453" t="s">
        <v>354</v>
      </c>
    </row>
    <row r="166" spans="1:4">
      <c r="A166">
        <v>163</v>
      </c>
      <c r="B166" s="452" t="s">
        <v>676</v>
      </c>
      <c r="C166" s="453" t="s">
        <v>677</v>
      </c>
      <c r="D166" s="453" t="s">
        <v>362</v>
      </c>
    </row>
    <row r="167" spans="1:4">
      <c r="A167">
        <v>164</v>
      </c>
      <c r="B167" s="452" t="s">
        <v>678</v>
      </c>
      <c r="C167" s="453" t="s">
        <v>679</v>
      </c>
      <c r="D167" s="453" t="s">
        <v>362</v>
      </c>
    </row>
    <row r="168" spans="1:4">
      <c r="A168">
        <v>165</v>
      </c>
      <c r="B168" s="452" t="s">
        <v>680</v>
      </c>
      <c r="C168" s="453" t="s">
        <v>681</v>
      </c>
      <c r="D168" s="453" t="s">
        <v>362</v>
      </c>
    </row>
    <row r="169" spans="1:4">
      <c r="A169">
        <v>166</v>
      </c>
      <c r="B169" s="452" t="s">
        <v>682</v>
      </c>
      <c r="C169" s="453" t="s">
        <v>683</v>
      </c>
      <c r="D169" s="453" t="s">
        <v>362</v>
      </c>
    </row>
    <row r="170" spans="1:4">
      <c r="A170">
        <v>167</v>
      </c>
      <c r="B170" s="452" t="s">
        <v>684</v>
      </c>
      <c r="C170" s="453" t="s">
        <v>685</v>
      </c>
      <c r="D170" s="453" t="s">
        <v>346</v>
      </c>
    </row>
    <row r="171" spans="1:4">
      <c r="A171">
        <v>168</v>
      </c>
      <c r="B171" s="452" t="s">
        <v>686</v>
      </c>
      <c r="C171" s="453" t="s">
        <v>687</v>
      </c>
      <c r="D171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0.23489630648497489</v>
      </c>
      <c r="C5" s="458">
        <v>0.76510369351502516</v>
      </c>
      <c r="D5" s="458">
        <v>0.39561456276002749</v>
      </c>
      <c r="E5" s="458">
        <v>0.6043854372399724</v>
      </c>
    </row>
    <row r="6" spans="1:5" ht="20.100000000000001" customHeight="1">
      <c r="A6" s="457" t="s">
        <v>274</v>
      </c>
      <c r="B6" s="458">
        <v>0.28018999529552313</v>
      </c>
      <c r="C6" s="458">
        <v>0.71981000470447687</v>
      </c>
      <c r="D6" s="458">
        <v>0.32359303305553161</v>
      </c>
      <c r="E6" s="458">
        <v>0.67640696694446845</v>
      </c>
    </row>
    <row r="7" spans="1:5" ht="20.100000000000001" customHeight="1">
      <c r="A7" s="457" t="s">
        <v>275</v>
      </c>
      <c r="B7" s="458">
        <v>0.25250518139642714</v>
      </c>
      <c r="C7" s="458">
        <v>0.74749481860357303</v>
      </c>
      <c r="D7" s="458">
        <v>0.3443341694234171</v>
      </c>
      <c r="E7" s="458">
        <v>0.6556658305765829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341</v>
      </c>
      <c r="D15" s="324"/>
      <c r="E15" s="428" t="s">
        <v>162</v>
      </c>
      <c r="F15" s="339">
        <f>Complementary_Inf!$F$15</f>
        <v>23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168</v>
      </c>
      <c r="F18" s="327">
        <f>Complementary_Inf!$F$18</f>
        <v>103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17</v>
      </c>
      <c r="F20" s="328">
        <f>Complementary_Inf!$F$20</f>
        <v>15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6784.3739844899992</v>
      </c>
      <c r="F31" s="353">
        <f>Complementary_Inf!$F$31</f>
        <v>16.716929909999998</v>
      </c>
      <c r="G31" s="354">
        <f>Complementary_Inf!$G$31</f>
        <v>392.96294508</v>
      </c>
      <c r="H31" s="354">
        <f>Complementary_Inf!$H$31</f>
        <v>21686.880397285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F30" sqref="F3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326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337</v>
      </c>
      <c r="C13" s="48"/>
      <c r="D13" s="451">
        <f>'A1'!D13</f>
        <v>416649.17880786944</v>
      </c>
      <c r="E13" s="451">
        <f>'A1'!E13</f>
        <v>20812.630880949986</v>
      </c>
      <c r="F13" s="451">
        <f>'A1'!F13</f>
        <v>108.74366191</v>
      </c>
      <c r="G13" s="451">
        <f>'A1'!G13</f>
        <v>207.35204043000007</v>
      </c>
      <c r="H13" s="451">
        <f>'A1'!H13</f>
        <v>239.43082881000009</v>
      </c>
      <c r="I13" s="451">
        <f>'A1'!I13</f>
        <v>21.93742563</v>
      </c>
      <c r="J13" s="451">
        <f>'A1'!J13</f>
        <v>2.1371129699999996</v>
      </c>
      <c r="K13" s="451">
        <f>'A1'!K13</f>
        <v>101.07010603999996</v>
      </c>
      <c r="L13" s="451">
        <f>'A1'!L13</f>
        <v>70.962196910000046</v>
      </c>
      <c r="M13" s="451">
        <f>'A1'!M13</f>
        <v>438213.44306151941</v>
      </c>
      <c r="N13" s="26"/>
    </row>
    <row r="14" spans="1:22" s="14" customFormat="1" ht="18.75" customHeight="1">
      <c r="A14" s="29"/>
      <c r="B14" s="12" t="s">
        <v>329</v>
      </c>
      <c r="C14" s="200"/>
      <c r="D14" s="396">
        <f>'A1'!D14</f>
        <v>244977.24802744965</v>
      </c>
      <c r="E14" s="396">
        <f>'A1'!E14</f>
        <v>3986.3203343300029</v>
      </c>
      <c r="F14" s="396">
        <f>'A1'!F14</f>
        <v>8.2867735199999988</v>
      </c>
      <c r="G14" s="396">
        <f>'A1'!G14</f>
        <v>34.946016619999995</v>
      </c>
      <c r="H14" s="396">
        <f>'A1'!H14</f>
        <v>42.374329359999997</v>
      </c>
      <c r="I14" s="396">
        <f>'A1'!I14</f>
        <v>1.2857320600000002</v>
      </c>
      <c r="J14" s="396">
        <f>'A1'!J14</f>
        <v>0.37500489999999997</v>
      </c>
      <c r="K14" s="396">
        <f>'A1'!K14</f>
        <v>1.09431196</v>
      </c>
      <c r="L14" s="396">
        <f>'A1'!L14</f>
        <v>1.7092045499999999</v>
      </c>
      <c r="M14" s="396">
        <f>'A1'!M14</f>
        <v>249053.63973474962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161563.7098748296</v>
      </c>
      <c r="E15" s="396">
        <f>'A1'!E15</f>
        <v>1389.18728928</v>
      </c>
      <c r="F15" s="396">
        <f>'A1'!F15</f>
        <v>3.8382533599999995</v>
      </c>
      <c r="G15" s="396">
        <f>'A1'!G15</f>
        <v>6.8745214000000026</v>
      </c>
      <c r="H15" s="396">
        <f>'A1'!H15</f>
        <v>38.57497231</v>
      </c>
      <c r="I15" s="396">
        <f>'A1'!I15</f>
        <v>1.2124028800000002</v>
      </c>
      <c r="J15" s="396">
        <f>'A1'!J15</f>
        <v>0.37500489999999997</v>
      </c>
      <c r="K15" s="396">
        <f>'A1'!K15</f>
        <v>0.89540264000000003</v>
      </c>
      <c r="L15" s="396">
        <f>'A1'!L15</f>
        <v>1.6729143399999999</v>
      </c>
      <c r="M15" s="396">
        <f>'A1'!M15</f>
        <v>163006.34063593956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83413.538152620051</v>
      </c>
      <c r="E16" s="396">
        <f>'A1'!E16</f>
        <v>2597.1330450500027</v>
      </c>
      <c r="F16" s="396">
        <f>'A1'!F16</f>
        <v>4.4485201599999993</v>
      </c>
      <c r="G16" s="396">
        <f>'A1'!G16</f>
        <v>28.071495219999992</v>
      </c>
      <c r="H16" s="396">
        <f>'A1'!H16</f>
        <v>3.7993570500000002</v>
      </c>
      <c r="I16" s="396">
        <f>'A1'!I16</f>
        <v>7.3329179999999994E-2</v>
      </c>
      <c r="J16" s="396">
        <f>'A1'!J16</f>
        <v>0</v>
      </c>
      <c r="K16" s="396">
        <f>'A1'!K16</f>
        <v>0.19890932</v>
      </c>
      <c r="L16" s="396">
        <f>'A1'!L16</f>
        <v>3.6290210000000003E-2</v>
      </c>
      <c r="M16" s="396">
        <f>'A1'!M16</f>
        <v>86047.29909881005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92849.142350569993</v>
      </c>
      <c r="E17" s="396">
        <f>'A1'!E17</f>
        <v>5561.8664839699941</v>
      </c>
      <c r="F17" s="396">
        <f>'A1'!F17</f>
        <v>37.603768639999998</v>
      </c>
      <c r="G17" s="396">
        <f>'A1'!G17</f>
        <v>22.472748109999998</v>
      </c>
      <c r="H17" s="396">
        <f>'A1'!H17</f>
        <v>16.863269280000004</v>
      </c>
      <c r="I17" s="396">
        <f>'A1'!I17</f>
        <v>9.839579689999999</v>
      </c>
      <c r="J17" s="396">
        <f>'A1'!J17</f>
        <v>0</v>
      </c>
      <c r="K17" s="396">
        <f>'A1'!K17</f>
        <v>0</v>
      </c>
      <c r="L17" s="396">
        <f>'A1'!L17</f>
        <v>28.84163002</v>
      </c>
      <c r="M17" s="396">
        <f>'A1'!M17</f>
        <v>98526.629830279984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18586.119111709992</v>
      </c>
      <c r="E18" s="396">
        <f>'A1'!E18</f>
        <v>2061.4952962499942</v>
      </c>
      <c r="F18" s="396">
        <f>'A1'!F18</f>
        <v>10.439423489999999</v>
      </c>
      <c r="G18" s="396">
        <f>'A1'!G18</f>
        <v>17.822049409999998</v>
      </c>
      <c r="H18" s="396">
        <f>'A1'!H18</f>
        <v>15.672354230000003</v>
      </c>
      <c r="I18" s="396">
        <f>'A1'!I18</f>
        <v>9.839579689999999</v>
      </c>
      <c r="J18" s="396">
        <f>'A1'!J18</f>
        <v>0</v>
      </c>
      <c r="K18" s="396">
        <f>'A1'!K18</f>
        <v>0</v>
      </c>
      <c r="L18" s="396">
        <f>'A1'!L18</f>
        <v>9.2521451100000007</v>
      </c>
      <c r="M18" s="396">
        <f>'A1'!M18</f>
        <v>20710.639959889984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74263.023238859998</v>
      </c>
      <c r="E19" s="396">
        <f>'A1'!E19</f>
        <v>3500.3711877199999</v>
      </c>
      <c r="F19" s="396">
        <f>'A1'!F19</f>
        <v>27.164345149999999</v>
      </c>
      <c r="G19" s="396">
        <f>'A1'!G19</f>
        <v>4.6506987000000004</v>
      </c>
      <c r="H19" s="396">
        <f>'A1'!H19</f>
        <v>1.1909150499999999</v>
      </c>
      <c r="I19" s="396">
        <f>'A1'!I19</f>
        <v>0</v>
      </c>
      <c r="J19" s="396">
        <f>'A1'!J19</f>
        <v>0</v>
      </c>
      <c r="K19" s="396">
        <f>'A1'!K19</f>
        <v>0</v>
      </c>
      <c r="L19" s="396">
        <f>'A1'!L19</f>
        <v>19.589484909999999</v>
      </c>
      <c r="M19" s="396">
        <f>'A1'!M19</f>
        <v>77815.989870389996</v>
      </c>
      <c r="N19" s="26"/>
      <c r="O19" s="26"/>
    </row>
    <row r="20" spans="1:16" s="14" customFormat="1" ht="17.25" customHeight="1">
      <c r="A20" s="30"/>
      <c r="B20" s="469" t="s">
        <v>328</v>
      </c>
      <c r="C20" s="200"/>
      <c r="D20" s="396">
        <f>'A1'!D20</f>
        <v>4626.1685377800013</v>
      </c>
      <c r="E20" s="396">
        <f>'A1'!E20</f>
        <v>12.889707970000002</v>
      </c>
      <c r="F20" s="396">
        <f>'A1'!F20</f>
        <v>0.40304688</v>
      </c>
      <c r="G20" s="396">
        <f>'A1'!G20</f>
        <v>0.24892051000000001</v>
      </c>
      <c r="H20" s="396">
        <f>'A1'!H20</f>
        <v>0.25815401999999998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0</v>
      </c>
      <c r="M20" s="396">
        <f>'A1'!M20</f>
        <v>4639.9683671600005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3003.497197480001</v>
      </c>
      <c r="E21" s="396">
        <f>'A1'!E21</f>
        <v>11.848867680000001</v>
      </c>
      <c r="F21" s="396">
        <f>'A1'!F21</f>
        <v>0.40304688</v>
      </c>
      <c r="G21" s="396">
        <f>'A1'!G21</f>
        <v>0.14420304</v>
      </c>
      <c r="H21" s="396">
        <f>'A1'!H21</f>
        <v>0.25815401999999998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3016.1514691000007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1622.6713403000001</v>
      </c>
      <c r="E22" s="396">
        <f>'A1'!E22</f>
        <v>1.04084029</v>
      </c>
      <c r="F22" s="396">
        <f>'A1'!F22</f>
        <v>0</v>
      </c>
      <c r="G22" s="396">
        <f>'A1'!G22</f>
        <v>0.10471747000000001</v>
      </c>
      <c r="H22" s="396">
        <f>'A1'!H22</f>
        <v>0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</v>
      </c>
      <c r="M22" s="396">
        <f>'A1'!M22</f>
        <v>1623.8168980600001</v>
      </c>
      <c r="N22" s="26"/>
      <c r="P22" s="199"/>
    </row>
    <row r="23" spans="1:16" s="14" customFormat="1" ht="21.75" customHeight="1">
      <c r="A23" s="29"/>
      <c r="B23" s="469" t="s">
        <v>327</v>
      </c>
      <c r="C23" s="200"/>
      <c r="D23" s="396">
        <f>'A1'!D23</f>
        <v>74196.619892069793</v>
      </c>
      <c r="E23" s="396">
        <f>'A1'!E23</f>
        <v>11251.554354679989</v>
      </c>
      <c r="F23" s="396">
        <f>'A1'!F23</f>
        <v>62.450072870000007</v>
      </c>
      <c r="G23" s="396">
        <f>'A1'!G23</f>
        <v>149.68435519000008</v>
      </c>
      <c r="H23" s="396">
        <f>'A1'!H23</f>
        <v>179.9350761500001</v>
      </c>
      <c r="I23" s="396">
        <f>'A1'!I23</f>
        <v>10.812113879999998</v>
      </c>
      <c r="J23" s="396">
        <f>'A1'!J23</f>
        <v>1.7621080699999998</v>
      </c>
      <c r="K23" s="396">
        <f>'A1'!K23</f>
        <v>99.975794079999957</v>
      </c>
      <c r="L23" s="396">
        <f>'A1'!L23</f>
        <v>40.411362340000039</v>
      </c>
      <c r="M23" s="396">
        <f>'A1'!M23</f>
        <v>85993.205129329785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55610.619160389782</v>
      </c>
      <c r="E24" s="396">
        <f>'A1'!E24</f>
        <v>8818.1717943099902</v>
      </c>
      <c r="F24" s="396">
        <f>'A1'!F24</f>
        <v>62.034784160000008</v>
      </c>
      <c r="G24" s="396">
        <f>'A1'!G24</f>
        <v>143.86901335000007</v>
      </c>
      <c r="H24" s="396">
        <f>'A1'!H24</f>
        <v>170.3581817700001</v>
      </c>
      <c r="I24" s="396">
        <f>'A1'!I24</f>
        <v>10.594304669999998</v>
      </c>
      <c r="J24" s="396">
        <f>'A1'!J24</f>
        <v>1.7238990299999999</v>
      </c>
      <c r="K24" s="396">
        <f>'A1'!K24</f>
        <v>99.545042759999959</v>
      </c>
      <c r="L24" s="396">
        <f>'A1'!L24</f>
        <v>40.273339920000041</v>
      </c>
      <c r="M24" s="396">
        <f>'A1'!M24</f>
        <v>64957.189520359774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18586.000731680007</v>
      </c>
      <c r="E25" s="396">
        <f>'A1'!E25</f>
        <v>2433.3825603699997</v>
      </c>
      <c r="F25" s="396">
        <f>'A1'!F25</f>
        <v>0.41528871000000001</v>
      </c>
      <c r="G25" s="396">
        <f>'A1'!G25</f>
        <v>5.8153418400000003</v>
      </c>
      <c r="H25" s="396">
        <f>'A1'!H25</f>
        <v>9.576894379999997</v>
      </c>
      <c r="I25" s="396">
        <f>'A1'!I25</f>
        <v>0.21780921</v>
      </c>
      <c r="J25" s="396">
        <f>'A1'!J25</f>
        <v>3.820904E-2</v>
      </c>
      <c r="K25" s="396">
        <f>'A1'!K25</f>
        <v>0.43075132000000005</v>
      </c>
      <c r="L25" s="396">
        <f>'A1'!L25</f>
        <v>0.13802241999999995</v>
      </c>
      <c r="M25" s="396">
        <f>'A1'!M25</f>
        <v>21036.015608970007</v>
      </c>
      <c r="N25" s="26"/>
    </row>
    <row r="26" spans="1:16" s="14" customFormat="1" ht="18.75" customHeight="1">
      <c r="A26" s="30"/>
      <c r="B26" s="28" t="s">
        <v>338</v>
      </c>
      <c r="C26" s="200"/>
      <c r="D26" s="451">
        <f>'A1'!D26</f>
        <v>154177.18970009004</v>
      </c>
      <c r="E26" s="451">
        <f>'A1'!E26</f>
        <v>12066.153493700001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12.32911185</v>
      </c>
      <c r="M26" s="451">
        <f>'A1'!M26</f>
        <v>166255.67230564004</v>
      </c>
      <c r="N26" s="26"/>
    </row>
    <row r="27" spans="1:16" s="14" customFormat="1" ht="18.75" customHeight="1">
      <c r="A27" s="30"/>
      <c r="B27" s="31" t="s">
        <v>339</v>
      </c>
      <c r="C27" s="200"/>
      <c r="D27" s="396">
        <f>'A1'!D27</f>
        <v>154177.10448394003</v>
      </c>
      <c r="E27" s="396">
        <f>'A1'!E27</f>
        <v>12066.121929770001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12.32911185</v>
      </c>
      <c r="M27" s="396">
        <f>'A1'!M27</f>
        <v>166255.55552556005</v>
      </c>
      <c r="N27" s="26"/>
    </row>
    <row r="28" spans="1:16" s="14" customFormat="1" ht="18.75" customHeight="1">
      <c r="A28" s="30"/>
      <c r="B28" s="31" t="s">
        <v>340</v>
      </c>
      <c r="C28" s="200"/>
      <c r="D28" s="396">
        <f>'A1'!D28</f>
        <v>8.5216150000000004E-2</v>
      </c>
      <c r="E28" s="396">
        <f>'A1'!E28</f>
        <v>3.1563930000000004E-2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0.11678008000000001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570826.36850795941</v>
      </c>
      <c r="E29" s="396">
        <f>'A1'!E29</f>
        <v>32878.784374649986</v>
      </c>
      <c r="F29" s="396">
        <f>'A1'!F29</f>
        <v>108.74366191</v>
      </c>
      <c r="G29" s="396">
        <f>'A1'!G29</f>
        <v>207.35204043000007</v>
      </c>
      <c r="H29" s="396">
        <f>'A1'!H29</f>
        <v>239.43082881000009</v>
      </c>
      <c r="I29" s="396">
        <f>'A1'!I29</f>
        <v>21.93742563</v>
      </c>
      <c r="J29" s="396">
        <f>'A1'!J29</f>
        <v>2.1371129699999996</v>
      </c>
      <c r="K29" s="396">
        <f>'A1'!K29</f>
        <v>101.07010603999996</v>
      </c>
      <c r="L29" s="396">
        <f>'A1'!L29</f>
        <v>83.291308760000049</v>
      </c>
      <c r="M29" s="396">
        <f>'A1'!M29</f>
        <v>604469.11536715925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897832.22851191938</v>
      </c>
      <c r="E30" s="483">
        <v>23</v>
      </c>
      <c r="F30" s="483">
        <f>D30/E30</f>
        <v>39036.183848344321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41788.19499797302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48599.541381378658</v>
      </c>
      <c r="N31" s="26"/>
    </row>
    <row r="32" spans="1:16" s="14" customFormat="1" ht="18.75" customHeight="1">
      <c r="A32" s="27"/>
      <c r="B32" s="28" t="s">
        <v>337</v>
      </c>
      <c r="C32" s="48"/>
      <c r="D32" s="451">
        <f>'A1'!D32</f>
        <v>11620.93460214</v>
      </c>
      <c r="E32" s="451">
        <f>'A1'!E32</f>
        <v>1577.74131053</v>
      </c>
      <c r="F32" s="451">
        <f>'A1'!F32</f>
        <v>41.465301100000005</v>
      </c>
      <c r="G32" s="451">
        <f>'A1'!G32</f>
        <v>32.856994020000002</v>
      </c>
      <c r="H32" s="451">
        <f>'A1'!H32</f>
        <v>2.2467091099999998</v>
      </c>
      <c r="I32" s="451">
        <f>'A1'!I32</f>
        <v>0</v>
      </c>
      <c r="J32" s="451">
        <f>'A1'!J32</f>
        <v>0.31574627</v>
      </c>
      <c r="K32" s="451">
        <f>'A1'!K32</f>
        <v>2.0595617800000001</v>
      </c>
      <c r="L32" s="451">
        <f>'A1'!L32</f>
        <v>8.1367705299999997</v>
      </c>
      <c r="M32" s="451">
        <f>'A1'!M32</f>
        <v>13285.756995479998</v>
      </c>
      <c r="N32" s="26"/>
    </row>
    <row r="33" spans="1:14" s="14" customFormat="1" ht="18.75" customHeight="1">
      <c r="A33" s="29"/>
      <c r="B33" s="12" t="s">
        <v>329</v>
      </c>
      <c r="C33" s="200"/>
      <c r="D33" s="396">
        <f>'A1'!D33</f>
        <v>4868.2911392900005</v>
      </c>
      <c r="E33" s="396">
        <f>'A1'!E33</f>
        <v>424.23687407999989</v>
      </c>
      <c r="F33" s="396">
        <f>'A1'!F33</f>
        <v>24.5775547</v>
      </c>
      <c r="G33" s="396">
        <f>'A1'!G33</f>
        <v>16.044044020000001</v>
      </c>
      <c r="H33" s="396">
        <f>'A1'!H33</f>
        <v>0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0</v>
      </c>
      <c r="M33" s="396">
        <f>'A1'!M33</f>
        <v>5333.1496120900001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200.11395554000001</v>
      </c>
      <c r="E34" s="396">
        <f>'A1'!E34</f>
        <v>2.1414484400000005</v>
      </c>
      <c r="F34" s="396">
        <f>'A1'!F34</f>
        <v>0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202.25540398000001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4668.17718375</v>
      </c>
      <c r="E35" s="396">
        <f>'A1'!E35</f>
        <v>422.09542563999992</v>
      </c>
      <c r="F35" s="396">
        <f>'A1'!F35</f>
        <v>24.5775547</v>
      </c>
      <c r="G35" s="396">
        <f>'A1'!G35</f>
        <v>16.044044020000001</v>
      </c>
      <c r="H35" s="396">
        <f>'A1'!H35</f>
        <v>0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0</v>
      </c>
      <c r="M35" s="396">
        <f>'A1'!M35</f>
        <v>5130.8942081100004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3451.0922789900001</v>
      </c>
      <c r="E36" s="396">
        <f>'A1'!E36</f>
        <v>160.34667502999997</v>
      </c>
      <c r="F36" s="396">
        <f>'A1'!F36</f>
        <v>3.5849869499999998</v>
      </c>
      <c r="G36" s="396">
        <f>'A1'!G36</f>
        <v>0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4.1788060000000002E-2</v>
      </c>
      <c r="M36" s="396">
        <f>'A1'!M36</f>
        <v>3615.0657290299996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49.942654610000005</v>
      </c>
      <c r="E37" s="396">
        <f>'A1'!E37</f>
        <v>3.1965363299999998</v>
      </c>
      <c r="F37" s="396">
        <f>'A1'!F37</f>
        <v>3.5849869499999998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56.724177890000007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3401.1496243800002</v>
      </c>
      <c r="E38" s="396">
        <f>'A1'!E38</f>
        <v>157.15013869999999</v>
      </c>
      <c r="F38" s="396">
        <f>'A1'!F38</f>
        <v>0</v>
      </c>
      <c r="G38" s="396">
        <f>'A1'!G38</f>
        <v>0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4.1788060000000002E-2</v>
      </c>
      <c r="M38" s="396">
        <f>'A1'!M38</f>
        <v>3558.3415511399999</v>
      </c>
      <c r="N38" s="26"/>
    </row>
    <row r="39" spans="1:14" s="14" customFormat="1" ht="18.75" customHeight="1">
      <c r="A39" s="30"/>
      <c r="B39" s="469" t="s">
        <v>328</v>
      </c>
      <c r="C39" s="200"/>
      <c r="D39" s="396">
        <f>'A1'!D39</f>
        <v>0.89300003000000006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0.89300003000000006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0.89300003000000006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0.89300003000000006</v>
      </c>
      <c r="N41" s="26"/>
    </row>
    <row r="42" spans="1:14" s="14" customFormat="1" ht="18.75" customHeight="1">
      <c r="A42" s="30"/>
      <c r="B42" s="469" t="s">
        <v>327</v>
      </c>
      <c r="C42" s="200"/>
      <c r="D42" s="396">
        <f>'A1'!D42</f>
        <v>3300.658183829999</v>
      </c>
      <c r="E42" s="396">
        <f>'A1'!E42</f>
        <v>993.15776142000004</v>
      </c>
      <c r="F42" s="396">
        <f>'A1'!F42</f>
        <v>13.30275945</v>
      </c>
      <c r="G42" s="396">
        <f>'A1'!G42</f>
        <v>16.812950000000001</v>
      </c>
      <c r="H42" s="396">
        <f>'A1'!H42</f>
        <v>2.2467091099999998</v>
      </c>
      <c r="I42" s="396">
        <f>'A1'!I42</f>
        <v>0</v>
      </c>
      <c r="J42" s="396">
        <f>'A1'!J42</f>
        <v>0.31574627</v>
      </c>
      <c r="K42" s="396">
        <f>'A1'!K42</f>
        <v>2.0595617800000001</v>
      </c>
      <c r="L42" s="396">
        <f>'A1'!L42</f>
        <v>8.0949824699999997</v>
      </c>
      <c r="M42" s="396">
        <f>'A1'!M42</f>
        <v>4336.648654329998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2592.3584004599988</v>
      </c>
      <c r="E43" s="396">
        <f>'A1'!E43</f>
        <v>907.68847597000001</v>
      </c>
      <c r="F43" s="396">
        <f>'A1'!F43</f>
        <v>13.30275945</v>
      </c>
      <c r="G43" s="396">
        <f>'A1'!G43</f>
        <v>16.812950000000001</v>
      </c>
      <c r="H43" s="396">
        <f>'A1'!H43</f>
        <v>2.2467091099999998</v>
      </c>
      <c r="I43" s="396">
        <f>'A1'!I43</f>
        <v>0</v>
      </c>
      <c r="J43" s="396">
        <f>'A1'!J43</f>
        <v>0.31574627</v>
      </c>
      <c r="K43" s="396">
        <f>'A1'!K43</f>
        <v>2.0595617800000001</v>
      </c>
      <c r="L43" s="396">
        <f>'A1'!L43</f>
        <v>8.0949824699999997</v>
      </c>
      <c r="M43" s="396">
        <f>'A1'!M43</f>
        <v>3542.8795855099993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708.29978336999989</v>
      </c>
      <c r="E44" s="396">
        <f>'A1'!E44</f>
        <v>85.469285449999987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</v>
      </c>
      <c r="M44" s="396">
        <f>'A1'!M44</f>
        <v>793.76906881999992</v>
      </c>
      <c r="N44" s="26"/>
    </row>
    <row r="45" spans="1:14" s="14" customFormat="1" ht="18.75" customHeight="1">
      <c r="A45" s="29"/>
      <c r="B45" s="28" t="s">
        <v>338</v>
      </c>
      <c r="C45" s="200"/>
      <c r="D45" s="451">
        <f>'A1'!D45</f>
        <v>7968.1324397199987</v>
      </c>
      <c r="E45" s="451">
        <f>'A1'!E45</f>
        <v>315.00596663000005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8283.1384063499991</v>
      </c>
      <c r="N45" s="26"/>
    </row>
    <row r="46" spans="1:14" s="14" customFormat="1" ht="18.75" customHeight="1">
      <c r="A46" s="30"/>
      <c r="B46" s="31" t="s">
        <v>339</v>
      </c>
      <c r="C46" s="200"/>
      <c r="D46" s="396">
        <f>'A1'!D46</f>
        <v>6326.5394983799979</v>
      </c>
      <c r="E46" s="396">
        <f>'A1'!E46</f>
        <v>315.00596663000005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6641.5454650099982</v>
      </c>
      <c r="N46" s="26"/>
    </row>
    <row r="47" spans="1:14" s="14" customFormat="1" ht="18.75" customHeight="1">
      <c r="A47" s="30"/>
      <c r="B47" s="31" t="s">
        <v>340</v>
      </c>
      <c r="C47" s="200"/>
      <c r="D47" s="396">
        <f>'A1'!D47</f>
        <v>1641.5929413400004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1641.5929413400004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19589.067041859998</v>
      </c>
      <c r="E48" s="396">
        <f>'A1'!E48</f>
        <v>1892.7472771600001</v>
      </c>
      <c r="F48" s="396">
        <f>'A1'!F48</f>
        <v>41.465301100000005</v>
      </c>
      <c r="G48" s="396">
        <f>'A1'!G48</f>
        <v>32.856994020000002</v>
      </c>
      <c r="H48" s="396">
        <f>'A1'!H48</f>
        <v>2.2467091099999998</v>
      </c>
      <c r="I48" s="396">
        <f>'A1'!I48</f>
        <v>0</v>
      </c>
      <c r="J48" s="396">
        <f>'A1'!J48</f>
        <v>0.31574627</v>
      </c>
      <c r="K48" s="396">
        <f>'A1'!K48</f>
        <v>2.0595617800000001</v>
      </c>
      <c r="L48" s="396">
        <f>'A1'!L48</f>
        <v>8.1367705299999997</v>
      </c>
      <c r="M48" s="396">
        <f>'A1'!M48</f>
        <v>21568.895401829999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1021.7305164299995</v>
      </c>
      <c r="E50" s="396">
        <f>'A1'!E50</f>
        <v>143.78409492</v>
      </c>
      <c r="F50" s="396">
        <f>'A1'!F50</f>
        <v>2.5560208500000003</v>
      </c>
      <c r="G50" s="396">
        <f>'A1'!G50</f>
        <v>26.862397510000001</v>
      </c>
      <c r="H50" s="396">
        <f>'A1'!H50</f>
        <v>0</v>
      </c>
      <c r="I50" s="396">
        <f>'A1'!I50</f>
        <v>0</v>
      </c>
      <c r="J50" s="396">
        <f>'A1'!J50</f>
        <v>0</v>
      </c>
      <c r="K50" s="396">
        <f>'A1'!K50</f>
        <v>0</v>
      </c>
      <c r="L50" s="396">
        <f>'A1'!L50</f>
        <v>4.1788060000000002E-2</v>
      </c>
      <c r="M50" s="396">
        <f>'A1'!M50</f>
        <v>1194.9748177699996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14863.228327500006</v>
      </c>
      <c r="E51" s="396">
        <f>'A1'!E51</f>
        <v>1657.6551296199991</v>
      </c>
      <c r="F51" s="396">
        <f>'A1'!F51</f>
        <v>38.909280240000001</v>
      </c>
      <c r="G51" s="396">
        <f>'A1'!G51</f>
        <v>5.99459651</v>
      </c>
      <c r="H51" s="396">
        <f>'A1'!H51</f>
        <v>1.8667306899999998</v>
      </c>
      <c r="I51" s="396">
        <f>'A1'!I51</f>
        <v>0</v>
      </c>
      <c r="J51" s="396">
        <f>'A1'!J51</f>
        <v>0.31574627</v>
      </c>
      <c r="K51" s="396">
        <f>'A1'!K51</f>
        <v>2.0595617800000001</v>
      </c>
      <c r="L51" s="396">
        <f>'A1'!L51</f>
        <v>8.0949824699999997</v>
      </c>
      <c r="M51" s="396">
        <f>'A1'!M51</f>
        <v>16578.124355080006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3704.10819799</v>
      </c>
      <c r="E52" s="396">
        <f>'A1'!E52</f>
        <v>91.308052589999988</v>
      </c>
      <c r="F52" s="396">
        <f>'A1'!F52</f>
        <v>0</v>
      </c>
      <c r="G52" s="396">
        <f>'A1'!G52</f>
        <v>0</v>
      </c>
      <c r="H52" s="396">
        <f>'A1'!H52</f>
        <v>0.37997842000000004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3795.796229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337</v>
      </c>
      <c r="C55" s="48"/>
      <c r="D55" s="451">
        <f>'A1'!D55</f>
        <v>351061.3650539997</v>
      </c>
      <c r="E55" s="451">
        <f>'A1'!E55</f>
        <v>11941.414819489984</v>
      </c>
      <c r="F55" s="451">
        <f>'A1'!F55</f>
        <v>0</v>
      </c>
      <c r="G55" s="451">
        <f>'A1'!G55</f>
        <v>72.806042319999989</v>
      </c>
      <c r="H55" s="451">
        <f>'A1'!H55</f>
        <v>39.923721090000001</v>
      </c>
      <c r="I55" s="451">
        <f>'A1'!I55</f>
        <v>0</v>
      </c>
      <c r="J55" s="451">
        <f>'A1'!J55</f>
        <v>2.3591590000000003E-2</v>
      </c>
      <c r="K55" s="451">
        <f>'A1'!K55</f>
        <v>111.11729758999999</v>
      </c>
      <c r="L55" s="451">
        <f>'A1'!L55</f>
        <v>0</v>
      </c>
      <c r="M55" s="451">
        <f>'A1'!M55</f>
        <v>363226.6505260797</v>
      </c>
      <c r="N55" s="26"/>
    </row>
    <row r="56" spans="1:24" s="14" customFormat="1" ht="18.75" customHeight="1">
      <c r="A56" s="29"/>
      <c r="B56" s="12" t="s">
        <v>329</v>
      </c>
      <c r="C56" s="200"/>
      <c r="D56" s="396">
        <f>'A1'!D56</f>
        <v>226448.1836686997</v>
      </c>
      <c r="E56" s="396">
        <f>'A1'!E56</f>
        <v>4117.8337508199966</v>
      </c>
      <c r="F56" s="396">
        <f>'A1'!F56</f>
        <v>0</v>
      </c>
      <c r="G56" s="396">
        <f>'A1'!G56</f>
        <v>0</v>
      </c>
      <c r="H56" s="396">
        <f>'A1'!H56</f>
        <v>3.2009524299999996</v>
      </c>
      <c r="I56" s="396">
        <f>'A1'!I56</f>
        <v>0</v>
      </c>
      <c r="J56" s="396">
        <f>'A1'!J56</f>
        <v>0</v>
      </c>
      <c r="K56" s="396">
        <f>'A1'!K56</f>
        <v>19.8543527</v>
      </c>
      <c r="L56" s="396">
        <f>'A1'!L56</f>
        <v>0</v>
      </c>
      <c r="M56" s="396">
        <f>'A1'!M56</f>
        <v>230589.07272464968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107740.38076510973</v>
      </c>
      <c r="E57" s="396">
        <f>'A1'!E57</f>
        <v>3437.8334068099962</v>
      </c>
      <c r="F57" s="396">
        <f>'A1'!F57</f>
        <v>0</v>
      </c>
      <c r="G57" s="396">
        <f>'A1'!G57</f>
        <v>0</v>
      </c>
      <c r="H57" s="396">
        <f>'A1'!H57</f>
        <v>3.2009524299999996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111181.41512434972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118707.80290358997</v>
      </c>
      <c r="E58" s="396">
        <f>'A1'!E58</f>
        <v>680.00034401000016</v>
      </c>
      <c r="F58" s="396">
        <f>'A1'!F58</f>
        <v>0</v>
      </c>
      <c r="G58" s="396">
        <f>'A1'!G58</f>
        <v>0</v>
      </c>
      <c r="H58" s="396">
        <f>'A1'!H58</f>
        <v>0</v>
      </c>
      <c r="I58" s="396">
        <f>'A1'!I58</f>
        <v>0</v>
      </c>
      <c r="J58" s="396">
        <f>'A1'!J58</f>
        <v>0</v>
      </c>
      <c r="K58" s="396">
        <f>'A1'!K58</f>
        <v>19.8543527</v>
      </c>
      <c r="L58" s="396">
        <f>'A1'!L58</f>
        <v>0</v>
      </c>
      <c r="M58" s="396">
        <f>'A1'!M58</f>
        <v>119407.65760029996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64057.486189250012</v>
      </c>
      <c r="E59" s="396">
        <f>'A1'!E59</f>
        <v>7624.5568968499874</v>
      </c>
      <c r="F59" s="396">
        <f>'A1'!F59</f>
        <v>0</v>
      </c>
      <c r="G59" s="396">
        <f>'A1'!G59</f>
        <v>5.4048501600000005</v>
      </c>
      <c r="H59" s="396">
        <f>'A1'!H59</f>
        <v>36.72276866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0</v>
      </c>
      <c r="M59" s="396">
        <f>'A1'!M59</f>
        <v>71724.170704920005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28690.049170089966</v>
      </c>
      <c r="E60" s="396">
        <f>'A1'!E60</f>
        <v>5952.2094725299876</v>
      </c>
      <c r="F60" s="396">
        <f>'A1'!F60</f>
        <v>0</v>
      </c>
      <c r="G60" s="396">
        <f>'A1'!G60</f>
        <v>5.4048501600000005</v>
      </c>
      <c r="H60" s="396">
        <f>'A1'!H60</f>
        <v>36.72276866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34684.386261439955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35367.437019160046</v>
      </c>
      <c r="E61" s="396">
        <f>'A1'!E61</f>
        <v>1672.3474243199996</v>
      </c>
      <c r="F61" s="396">
        <f>'A1'!F61</f>
        <v>0</v>
      </c>
      <c r="G61" s="396">
        <f>'A1'!G61</f>
        <v>0</v>
      </c>
      <c r="H61" s="396">
        <f>'A1'!H61</f>
        <v>0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0</v>
      </c>
      <c r="M61" s="396">
        <f>'A1'!M61</f>
        <v>37039.784443480043</v>
      </c>
      <c r="N61" s="26"/>
    </row>
    <row r="62" spans="1:24" s="14" customFormat="1" ht="18.75" customHeight="1">
      <c r="A62" s="29"/>
      <c r="B62" s="469" t="s">
        <v>328</v>
      </c>
      <c r="C62" s="200"/>
      <c r="D62" s="396">
        <f>'A1'!D62</f>
        <v>32287.139105350001</v>
      </c>
      <c r="E62" s="396">
        <f>'A1'!E62</f>
        <v>66.063609099999994</v>
      </c>
      <c r="F62" s="396">
        <f>'A1'!F62</f>
        <v>0</v>
      </c>
      <c r="G62" s="396">
        <f>'A1'!G62</f>
        <v>64.955337279999995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32418.158051730003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17652.801715459998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17652.801715459998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14634.337389890003</v>
      </c>
      <c r="E64" s="396">
        <f>'A1'!E64</f>
        <v>66.063609099999994</v>
      </c>
      <c r="F64" s="396">
        <f>'A1'!F64</f>
        <v>0</v>
      </c>
      <c r="G64" s="396">
        <f>'A1'!G64</f>
        <v>64.955337279999995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14765.356336270002</v>
      </c>
      <c r="N64" s="26"/>
    </row>
    <row r="65" spans="1:28" s="14" customFormat="1" ht="18.75" customHeight="1">
      <c r="A65" s="30"/>
      <c r="B65" s="469" t="s">
        <v>327</v>
      </c>
      <c r="C65" s="200"/>
      <c r="D65" s="396">
        <f>'A1'!D65</f>
        <v>28268.556090699989</v>
      </c>
      <c r="E65" s="396">
        <f>'A1'!E65</f>
        <v>132.96056271999998</v>
      </c>
      <c r="F65" s="396">
        <f>'A1'!F65</f>
        <v>0</v>
      </c>
      <c r="G65" s="396">
        <f>'A1'!G65</f>
        <v>2.4458548800000002</v>
      </c>
      <c r="H65" s="396">
        <f>'A1'!H65</f>
        <v>0</v>
      </c>
      <c r="I65" s="396">
        <f>'A1'!I65</f>
        <v>0</v>
      </c>
      <c r="J65" s="396">
        <f>'A1'!J65</f>
        <v>2.3591590000000003E-2</v>
      </c>
      <c r="K65" s="396">
        <f>'A1'!K65</f>
        <v>91.262944889999986</v>
      </c>
      <c r="L65" s="396">
        <f>'A1'!L65</f>
        <v>0</v>
      </c>
      <c r="M65" s="396">
        <f>'A1'!M65</f>
        <v>28495.24904477999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229.39082633999999</v>
      </c>
      <c r="E66" s="396">
        <f>'A1'!E66</f>
        <v>63.778507230000002</v>
      </c>
      <c r="F66" s="396">
        <f>'A1'!F66</f>
        <v>0</v>
      </c>
      <c r="G66" s="396">
        <f>'A1'!G66</f>
        <v>2.4458548800000002</v>
      </c>
      <c r="H66" s="396">
        <f>'A1'!H66</f>
        <v>0</v>
      </c>
      <c r="I66" s="396">
        <f>'A1'!I66</f>
        <v>0</v>
      </c>
      <c r="J66" s="396">
        <f>'A1'!J66</f>
        <v>2.3591590000000003E-2</v>
      </c>
      <c r="K66" s="396">
        <f>'A1'!K66</f>
        <v>91.262944889999986</v>
      </c>
      <c r="L66" s="396">
        <f>'A1'!L66</f>
        <v>0</v>
      </c>
      <c r="M66" s="396">
        <f>'A1'!M66</f>
        <v>386.90172493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28039.165264359988</v>
      </c>
      <c r="E67" s="396">
        <f>'A1'!E67</f>
        <v>69.182055489999996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28108.347319849989</v>
      </c>
      <c r="N67" s="26"/>
    </row>
    <row r="68" spans="1:28" s="14" customFormat="1" ht="18.75" customHeight="1">
      <c r="A68" s="29"/>
      <c r="B68" s="28" t="s">
        <v>338</v>
      </c>
      <c r="C68" s="200"/>
      <c r="D68" s="451">
        <f>'A1'!D68</f>
        <v>97206.900789890002</v>
      </c>
      <c r="E68" s="451">
        <f>'A1'!E68</f>
        <v>28640.028550710002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125846.92934060001</v>
      </c>
      <c r="N68" s="26"/>
    </row>
    <row r="69" spans="1:28" s="14" customFormat="1" ht="18.75" customHeight="1">
      <c r="A69" s="30"/>
      <c r="B69" s="31" t="s">
        <v>339</v>
      </c>
      <c r="C69" s="200"/>
      <c r="D69" s="396">
        <f>'A1'!D69</f>
        <v>97206.900789890002</v>
      </c>
      <c r="E69" s="396">
        <f>'A1'!E69</f>
        <v>28640.028550710002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125846.92934060001</v>
      </c>
      <c r="N69" s="26"/>
    </row>
    <row r="70" spans="1:28" s="14" customFormat="1" ht="18.75" customHeight="1">
      <c r="A70" s="30"/>
      <c r="B70" s="31" t="s">
        <v>340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448268.26584388968</v>
      </c>
      <c r="E71" s="396">
        <f>'A1'!E71</f>
        <v>40581.443370199988</v>
      </c>
      <c r="F71" s="396">
        <f>'A1'!F71</f>
        <v>0</v>
      </c>
      <c r="G71" s="396">
        <f>'A1'!G71</f>
        <v>72.806042319999989</v>
      </c>
      <c r="H71" s="396">
        <f>'A1'!H71</f>
        <v>39.923721090000001</v>
      </c>
      <c r="I71" s="396">
        <f>'A1'!I71</f>
        <v>0</v>
      </c>
      <c r="J71" s="396">
        <f>'A1'!J71</f>
        <v>2.3591590000000003E-2</v>
      </c>
      <c r="K71" s="396">
        <f>'A1'!K71</f>
        <v>111.11729758999999</v>
      </c>
      <c r="L71" s="396">
        <f>'A1'!L71</f>
        <v>0</v>
      </c>
      <c r="M71" s="396">
        <f>'A1'!M71</f>
        <v>489073.57986667968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436203.6612793103</v>
      </c>
      <c r="E73" s="396">
        <f>'A1'!E73</f>
        <v>40327.602195069972</v>
      </c>
      <c r="F73" s="396">
        <f>'A1'!F73</f>
        <v>0</v>
      </c>
      <c r="G73" s="396">
        <f>'A1'!G73</f>
        <v>71.314496030000001</v>
      </c>
      <c r="H73" s="396">
        <f>'A1'!H73</f>
        <v>39.923721090000008</v>
      </c>
      <c r="I73" s="396">
        <f>'A1'!I73</f>
        <v>0</v>
      </c>
      <c r="J73" s="396">
        <f>'A1'!J73</f>
        <v>0</v>
      </c>
      <c r="K73" s="396">
        <f>'A1'!K73</f>
        <v>55.564710669999997</v>
      </c>
      <c r="L73" s="396">
        <f>'A1'!L73</f>
        <v>0</v>
      </c>
      <c r="M73" s="396">
        <f>'A1'!M73</f>
        <v>476698.06640217023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11144.292980680006</v>
      </c>
      <c r="E74" s="396">
        <f>'A1'!E74</f>
        <v>234.34630896000007</v>
      </c>
      <c r="F74" s="396">
        <f>'A1'!F74</f>
        <v>0</v>
      </c>
      <c r="G74" s="396">
        <f>'A1'!G74</f>
        <v>1.4915462900000001</v>
      </c>
      <c r="H74" s="396">
        <f>'A1'!H74</f>
        <v>0</v>
      </c>
      <c r="I74" s="396">
        <f>'A1'!I74</f>
        <v>0</v>
      </c>
      <c r="J74" s="396">
        <f>'A1'!J74</f>
        <v>2.3591590000000003E-2</v>
      </c>
      <c r="K74" s="396">
        <f>'A1'!K74</f>
        <v>55.552586919999996</v>
      </c>
      <c r="L74" s="396">
        <f>'A1'!L74</f>
        <v>0</v>
      </c>
      <c r="M74" s="396">
        <f>'A1'!M74</f>
        <v>11435.707014440006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920.31158393999999</v>
      </c>
      <c r="E75" s="439">
        <f>'A1'!E75</f>
        <v>19.49486615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939.80645009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337</v>
      </c>
      <c r="C13" s="56"/>
      <c r="D13" s="474">
        <f>'A2'!D13</f>
        <v>178515.51539644954</v>
      </c>
      <c r="E13" s="474">
        <f>'A2'!E13</f>
        <v>3800.9848195800005</v>
      </c>
      <c r="F13" s="474">
        <f>'A2'!F13</f>
        <v>9698.238589260005</v>
      </c>
      <c r="G13" s="474">
        <f>'A2'!G13</f>
        <v>5550.8695016700012</v>
      </c>
      <c r="H13" s="474">
        <f>'A2'!H13</f>
        <v>1093.77554833</v>
      </c>
      <c r="I13" s="474">
        <f>'A2'!I13</f>
        <v>6804.1948408300041</v>
      </c>
      <c r="J13" s="474">
        <f>'A2'!J13</f>
        <v>134.33512166999998</v>
      </c>
      <c r="K13" s="474">
        <f>'A2'!K13</f>
        <v>1588.3977111500003</v>
      </c>
      <c r="L13" s="474">
        <f>'A2'!L13</f>
        <v>207186.31152893958</v>
      </c>
    </row>
    <row r="14" spans="1:12" s="14" customFormat="1" ht="18" customHeight="1">
      <c r="A14" s="29"/>
      <c r="B14" s="12" t="s">
        <v>329</v>
      </c>
      <c r="C14" s="12"/>
      <c r="D14" s="396">
        <f>'A2'!D14</f>
        <v>104751.71494762957</v>
      </c>
      <c r="E14" s="396">
        <f>'A2'!E14</f>
        <v>1096.6335433800004</v>
      </c>
      <c r="F14" s="396">
        <f>'A2'!F14</f>
        <v>4303.503886010003</v>
      </c>
      <c r="G14" s="396">
        <f>'A2'!G14</f>
        <v>2585.9060953399999</v>
      </c>
      <c r="H14" s="396">
        <f>'A2'!H14</f>
        <v>526.65959215999999</v>
      </c>
      <c r="I14" s="396">
        <f>'A2'!I14</f>
        <v>3432.8157943900028</v>
      </c>
      <c r="J14" s="396">
        <f>'A2'!J14</f>
        <v>108.79201101999999</v>
      </c>
      <c r="K14" s="396">
        <f>'A2'!K14</f>
        <v>651.90505368999993</v>
      </c>
      <c r="L14" s="396">
        <f>'A2'!L14</f>
        <v>117457.93092361957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21906.744498059972</v>
      </c>
      <c r="E15" s="396">
        <f>'A2'!E15</f>
        <v>51.323954140000033</v>
      </c>
      <c r="F15" s="396">
        <f>'A2'!F15</f>
        <v>366.02677013999983</v>
      </c>
      <c r="G15" s="396">
        <f>'A2'!G15</f>
        <v>578.26765142999989</v>
      </c>
      <c r="H15" s="396">
        <f>'A2'!H15</f>
        <v>19.54530716</v>
      </c>
      <c r="I15" s="396">
        <f>'A2'!I15</f>
        <v>272.38005578999997</v>
      </c>
      <c r="J15" s="396">
        <f>'A2'!J15</f>
        <v>5.3274559999999999E-2</v>
      </c>
      <c r="K15" s="396">
        <f>'A2'!K15</f>
        <v>63.049545640000012</v>
      </c>
      <c r="L15" s="396">
        <f>'A2'!L15</f>
        <v>23257.391056919969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82844.970449569606</v>
      </c>
      <c r="E16" s="396">
        <f>'A2'!E16</f>
        <v>1045.3095892400004</v>
      </c>
      <c r="F16" s="396">
        <f>'A2'!F16</f>
        <v>3937.4771158700032</v>
      </c>
      <c r="G16" s="396">
        <f>'A2'!G16</f>
        <v>2007.63844391</v>
      </c>
      <c r="H16" s="396">
        <f>'A2'!H16</f>
        <v>507.114285</v>
      </c>
      <c r="I16" s="396">
        <f>'A2'!I16</f>
        <v>3160.4357386000029</v>
      </c>
      <c r="J16" s="396">
        <f>'A2'!J16</f>
        <v>108.73873645999998</v>
      </c>
      <c r="K16" s="396">
        <f>'A2'!K16</f>
        <v>588.85550804999991</v>
      </c>
      <c r="L16" s="396">
        <f>'A2'!L16</f>
        <v>94200.539866699604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56419.110635769975</v>
      </c>
      <c r="E17" s="396">
        <f>'A2'!E17</f>
        <v>1102.0005478900005</v>
      </c>
      <c r="F17" s="396">
        <f>'A2'!F17</f>
        <v>4196.6906353500017</v>
      </c>
      <c r="G17" s="396">
        <f>'A2'!G17</f>
        <v>1646.8210963500014</v>
      </c>
      <c r="H17" s="396">
        <f>'A2'!H17</f>
        <v>494.13545430000005</v>
      </c>
      <c r="I17" s="396">
        <f>'A2'!I17</f>
        <v>3049.5478919200013</v>
      </c>
      <c r="J17" s="396">
        <f>'A2'!J17</f>
        <v>6.8494691100000002</v>
      </c>
      <c r="K17" s="396">
        <f>'A2'!K17</f>
        <v>802.64786471000014</v>
      </c>
      <c r="L17" s="396">
        <f>'A2'!L17</f>
        <v>67717.803595399979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4863.1871400300042</v>
      </c>
      <c r="E18" s="396">
        <f>'A2'!E18</f>
        <v>173.54319038999998</v>
      </c>
      <c r="F18" s="396">
        <f>'A2'!F18</f>
        <v>68.202405640000052</v>
      </c>
      <c r="G18" s="396">
        <f>'A2'!G18</f>
        <v>73.894076959999964</v>
      </c>
      <c r="H18" s="396">
        <f>'A2'!H18</f>
        <v>3.9851555000000003</v>
      </c>
      <c r="I18" s="396">
        <f>'A2'!I18</f>
        <v>10.77947342</v>
      </c>
      <c r="J18" s="396">
        <f>'A2'!J18</f>
        <v>2.86945E-3</v>
      </c>
      <c r="K18" s="396">
        <f>'A2'!K18</f>
        <v>18.049826570000008</v>
      </c>
      <c r="L18" s="396">
        <f>'A2'!L18</f>
        <v>5211.6441379600028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51555.923495739968</v>
      </c>
      <c r="E19" s="396">
        <f>'A2'!E19</f>
        <v>928.45735750000051</v>
      </c>
      <c r="F19" s="396">
        <f>'A2'!F19</f>
        <v>4128.4882297100012</v>
      </c>
      <c r="G19" s="396">
        <f>'A2'!G19</f>
        <v>1572.9270193900015</v>
      </c>
      <c r="H19" s="396">
        <f>'A2'!H19</f>
        <v>490.15029880000003</v>
      </c>
      <c r="I19" s="396">
        <f>'A2'!I19</f>
        <v>3038.7684185000012</v>
      </c>
      <c r="J19" s="396">
        <f>'A2'!J19</f>
        <v>6.8465996599999999</v>
      </c>
      <c r="K19" s="396">
        <f>'A2'!K19</f>
        <v>784.59803814000009</v>
      </c>
      <c r="L19" s="396">
        <f>'A2'!L19</f>
        <v>62506.159457439971</v>
      </c>
    </row>
    <row r="20" spans="1:14" s="14" customFormat="1" ht="18" customHeight="1">
      <c r="A20" s="29"/>
      <c r="B20" s="469" t="s">
        <v>328</v>
      </c>
      <c r="C20" s="12"/>
      <c r="D20" s="396">
        <f>'A2'!D20</f>
        <v>1945.9555613799994</v>
      </c>
      <c r="E20" s="396">
        <f>'A2'!E20</f>
        <v>13.046044589999999</v>
      </c>
      <c r="F20" s="396">
        <f>'A2'!F20</f>
        <v>154.56093505000001</v>
      </c>
      <c r="G20" s="396">
        <f>'A2'!G20</f>
        <v>58.63161619000001</v>
      </c>
      <c r="H20" s="396">
        <f>'A2'!H20</f>
        <v>0.42144963000000008</v>
      </c>
      <c r="I20" s="396">
        <f>'A2'!I20</f>
        <v>0</v>
      </c>
      <c r="J20" s="396">
        <f>'A2'!J20</f>
        <v>3.1251924800000004</v>
      </c>
      <c r="K20" s="396">
        <f>'A2'!K20</f>
        <v>9.8503358699999986</v>
      </c>
      <c r="L20" s="396">
        <f>'A2'!L20</f>
        <v>2185.5911351899999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1.1785910999999996</v>
      </c>
      <c r="E21" s="396">
        <f>'A2'!E21</f>
        <v>0</v>
      </c>
      <c r="F21" s="396">
        <f>'A2'!F21</f>
        <v>3.5536696200000004</v>
      </c>
      <c r="G21" s="396">
        <f>'A2'!G21</f>
        <v>0.17762711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2.0784900000000001E-3</v>
      </c>
      <c r="L21" s="396">
        <f>'A2'!L21</f>
        <v>4.9119663200000003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1944.7769702799994</v>
      </c>
      <c r="E22" s="396">
        <f>'A2'!E22</f>
        <v>13.046044589999999</v>
      </c>
      <c r="F22" s="396">
        <f>'A2'!F22</f>
        <v>151.00726543000002</v>
      </c>
      <c r="G22" s="396">
        <f>'A2'!G22</f>
        <v>58.453989080000007</v>
      </c>
      <c r="H22" s="396">
        <f>'A2'!H22</f>
        <v>0.42144963000000008</v>
      </c>
      <c r="I22" s="396">
        <f>'A2'!I22</f>
        <v>0</v>
      </c>
      <c r="J22" s="396">
        <f>'A2'!J22</f>
        <v>3.1251924800000004</v>
      </c>
      <c r="K22" s="396">
        <f>'A2'!K22</f>
        <v>9.848257379999998</v>
      </c>
      <c r="L22" s="396">
        <f>'A2'!L22</f>
        <v>2180.67916887</v>
      </c>
    </row>
    <row r="23" spans="1:14" s="14" customFormat="1" ht="18" customHeight="1">
      <c r="A23" s="30"/>
      <c r="B23" s="469" t="s">
        <v>327</v>
      </c>
      <c r="C23" s="31"/>
      <c r="D23" s="396">
        <f>'A2'!D23</f>
        <v>15398.734251670001</v>
      </c>
      <c r="E23" s="396">
        <f>'A2'!E23</f>
        <v>1589.30468372</v>
      </c>
      <c r="F23" s="396">
        <f>'A2'!F23</f>
        <v>1043.4831328499999</v>
      </c>
      <c r="G23" s="396">
        <f>'A2'!G23</f>
        <v>1259.5106937900002</v>
      </c>
      <c r="H23" s="396">
        <f>'A2'!H23</f>
        <v>72.559052240000014</v>
      </c>
      <c r="I23" s="396">
        <f>'A2'!I23</f>
        <v>321.83115452000021</v>
      </c>
      <c r="J23" s="396">
        <f>'A2'!J23</f>
        <v>15.568449060000003</v>
      </c>
      <c r="K23" s="396">
        <f>'A2'!K23</f>
        <v>123.99445688000003</v>
      </c>
      <c r="L23" s="396">
        <f>'A2'!L23</f>
        <v>19824.985874730002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4726.7902972099992</v>
      </c>
      <c r="E24" s="396">
        <f>'A2'!E24</f>
        <v>170.38168493000001</v>
      </c>
      <c r="F24" s="396">
        <f>'A2'!F24</f>
        <v>676.87121037000009</v>
      </c>
      <c r="G24" s="396">
        <f>'A2'!G24</f>
        <v>277.47102399999989</v>
      </c>
      <c r="H24" s="396">
        <f>'A2'!H24</f>
        <v>57.074027940000008</v>
      </c>
      <c r="I24" s="396">
        <f>'A2'!I24</f>
        <v>260.62897722000019</v>
      </c>
      <c r="J24" s="396">
        <f>'A2'!J24</f>
        <v>7.4365133000000014</v>
      </c>
      <c r="K24" s="396">
        <f>'A2'!K24</f>
        <v>103.99007212000004</v>
      </c>
      <c r="L24" s="396">
        <f>'A2'!L24</f>
        <v>6280.6438070899985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10671.943954460003</v>
      </c>
      <c r="E25" s="396">
        <f>'A2'!E25</f>
        <v>1418.9229987900001</v>
      </c>
      <c r="F25" s="396">
        <f>'A2'!F25</f>
        <v>366.61192247999986</v>
      </c>
      <c r="G25" s="396">
        <f>'A2'!G25</f>
        <v>982.0396697900004</v>
      </c>
      <c r="H25" s="396">
        <f>'A2'!H25</f>
        <v>15.485024300000003</v>
      </c>
      <c r="I25" s="396">
        <f>'A2'!I25</f>
        <v>61.202177300000002</v>
      </c>
      <c r="J25" s="396">
        <f>'A2'!J25</f>
        <v>8.1319357600000011</v>
      </c>
      <c r="K25" s="396">
        <f>'A2'!K25</f>
        <v>20.004384759999997</v>
      </c>
      <c r="L25" s="396">
        <f>'A2'!L25</f>
        <v>13544.342067640004</v>
      </c>
    </row>
    <row r="26" spans="1:14" s="14" customFormat="1" ht="18" customHeight="1">
      <c r="A26" s="29"/>
      <c r="B26" s="28" t="s">
        <v>338</v>
      </c>
      <c r="C26" s="12"/>
      <c r="D26" s="396">
        <f>'A2'!D26</f>
        <v>830.75789877000011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830.75789877000011</v>
      </c>
    </row>
    <row r="27" spans="1:14" s="14" customFormat="1" ht="18" customHeight="1">
      <c r="A27" s="30"/>
      <c r="B27" s="31" t="s">
        <v>339</v>
      </c>
      <c r="C27" s="31"/>
      <c r="D27" s="396">
        <f>'A2'!D27</f>
        <v>830.75789877000011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830.75789877000011</v>
      </c>
    </row>
    <row r="28" spans="1:14" s="14" customFormat="1" ht="18" customHeight="1">
      <c r="A28" s="30"/>
      <c r="B28" s="31" t="s">
        <v>340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179346.27329521955</v>
      </c>
      <c r="E29" s="396">
        <f>'A2'!E29</f>
        <v>3800.9848195800005</v>
      </c>
      <c r="F29" s="396">
        <f>'A2'!F29</f>
        <v>9698.238589260005</v>
      </c>
      <c r="G29" s="396">
        <f>'A2'!G29</f>
        <v>5550.8695016700012</v>
      </c>
      <c r="H29" s="396">
        <f>'A2'!H29</f>
        <v>1093.77554833</v>
      </c>
      <c r="I29" s="396">
        <f>'A2'!I29</f>
        <v>6804.1948408300041</v>
      </c>
      <c r="J29" s="396">
        <f>'A2'!J29</f>
        <v>134.33512166999998</v>
      </c>
      <c r="K29" s="396">
        <f>'A2'!K29</f>
        <v>1588.3977111500003</v>
      </c>
      <c r="L29" s="396">
        <f>'A2'!L29</f>
        <v>208017.06942770959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337</v>
      </c>
      <c r="C32" s="56"/>
      <c r="D32" s="396">
        <f>'A2'!D32</f>
        <v>233.85833233999998</v>
      </c>
      <c r="E32" s="396">
        <f>'A2'!E32</f>
        <v>0.99870312000000006</v>
      </c>
      <c r="F32" s="396">
        <f>'A2'!F32</f>
        <v>691.10086636000005</v>
      </c>
      <c r="G32" s="396">
        <f>'A2'!G32</f>
        <v>769.84928499000011</v>
      </c>
      <c r="H32" s="396">
        <f>'A2'!H32</f>
        <v>0</v>
      </c>
      <c r="I32" s="396">
        <f>'A2'!I32</f>
        <v>4.483072120000001</v>
      </c>
      <c r="J32" s="396">
        <f>'A2'!J32</f>
        <v>0.63344997000000003</v>
      </c>
      <c r="K32" s="396">
        <f>'A2'!K32</f>
        <v>298.98793380000001</v>
      </c>
      <c r="L32" s="396">
        <f>'A2'!L32</f>
        <v>1999.9116427000001</v>
      </c>
    </row>
    <row r="33" spans="1:12" s="14" customFormat="1" ht="18" customHeight="1">
      <c r="A33" s="29"/>
      <c r="B33" s="12" t="s">
        <v>329</v>
      </c>
      <c r="C33" s="12"/>
      <c r="D33" s="396">
        <f>'A2'!D33</f>
        <v>116.06383113</v>
      </c>
      <c r="E33" s="396">
        <f>'A2'!E33</f>
        <v>0</v>
      </c>
      <c r="F33" s="396">
        <f>'A2'!F33</f>
        <v>382.78255093999996</v>
      </c>
      <c r="G33" s="396">
        <f>'A2'!G33</f>
        <v>6.0471695499999996</v>
      </c>
      <c r="H33" s="396">
        <f>'A2'!H33</f>
        <v>0</v>
      </c>
      <c r="I33" s="396">
        <f>'A2'!I33</f>
        <v>4.483072120000001</v>
      </c>
      <c r="J33" s="396">
        <f>'A2'!J33</f>
        <v>0.63344997000000003</v>
      </c>
      <c r="K33" s="396">
        <f>'A2'!K33</f>
        <v>134.92738092000002</v>
      </c>
      <c r="L33" s="396">
        <f>'A2'!L33</f>
        <v>644.93745462999993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0</v>
      </c>
      <c r="E34" s="396">
        <f>'A2'!E34</f>
        <v>0</v>
      </c>
      <c r="F34" s="396">
        <f>'A2'!F34</f>
        <v>40.271133420000012</v>
      </c>
      <c r="G34" s="396">
        <f>'A2'!G34</f>
        <v>0</v>
      </c>
      <c r="H34" s="396">
        <f>'A2'!H34</f>
        <v>0</v>
      </c>
      <c r="I34" s="396">
        <f>'A2'!I34</f>
        <v>0</v>
      </c>
      <c r="J34" s="396">
        <f>'A2'!J34</f>
        <v>0</v>
      </c>
      <c r="K34" s="396">
        <f>'A2'!K34</f>
        <v>13.645904360000001</v>
      </c>
      <c r="L34" s="396">
        <f>'A2'!L34</f>
        <v>53.917037780000015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116.06383113</v>
      </c>
      <c r="E35" s="396">
        <f>'A2'!E35</f>
        <v>0</v>
      </c>
      <c r="F35" s="396">
        <f>'A2'!F35</f>
        <v>342.51141751999995</v>
      </c>
      <c r="G35" s="396">
        <f>'A2'!G35</f>
        <v>6.0471695499999996</v>
      </c>
      <c r="H35" s="396">
        <f>'A2'!H35</f>
        <v>0</v>
      </c>
      <c r="I35" s="396">
        <f>'A2'!I35</f>
        <v>4.483072120000001</v>
      </c>
      <c r="J35" s="396">
        <f>'A2'!J35</f>
        <v>0.63344997000000003</v>
      </c>
      <c r="K35" s="396">
        <f>'A2'!K35</f>
        <v>121.28147656000003</v>
      </c>
      <c r="L35" s="396">
        <f>'A2'!L35</f>
        <v>591.02041684999995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116.95520345</v>
      </c>
      <c r="E36" s="396">
        <f>'A2'!E36</f>
        <v>0.99870312000000006</v>
      </c>
      <c r="F36" s="396">
        <f>'A2'!F36</f>
        <v>289.34891633000001</v>
      </c>
      <c r="G36" s="396">
        <f>'A2'!G36</f>
        <v>763.80211544000008</v>
      </c>
      <c r="H36" s="396">
        <f>'A2'!H36</f>
        <v>0</v>
      </c>
      <c r="I36" s="396">
        <f>'A2'!I36</f>
        <v>0</v>
      </c>
      <c r="J36" s="396">
        <f>'A2'!J36</f>
        <v>0</v>
      </c>
      <c r="K36" s="396">
        <f>'A2'!K36</f>
        <v>156.74676546000001</v>
      </c>
      <c r="L36" s="396">
        <f>'A2'!L36</f>
        <v>1327.8517038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15.256663379999999</v>
      </c>
      <c r="E37" s="396">
        <f>'A2'!E37</f>
        <v>0</v>
      </c>
      <c r="F37" s="396">
        <f>'A2'!F37</f>
        <v>0.68338259000000001</v>
      </c>
      <c r="G37" s="396">
        <f>'A2'!G37</f>
        <v>0</v>
      </c>
      <c r="H37" s="396">
        <f>'A2'!H37</f>
        <v>0</v>
      </c>
      <c r="I37" s="396">
        <f>'A2'!I37</f>
        <v>0</v>
      </c>
      <c r="J37" s="396">
        <f>'A2'!J37</f>
        <v>0</v>
      </c>
      <c r="K37" s="396">
        <f>'A2'!K37</f>
        <v>0</v>
      </c>
      <c r="L37" s="396">
        <f>'A2'!L37</f>
        <v>15.94004597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101.69854006999999</v>
      </c>
      <c r="E38" s="396">
        <f>'A2'!E38</f>
        <v>0.99870312000000006</v>
      </c>
      <c r="F38" s="396">
        <f>'A2'!F38</f>
        <v>288.66553374</v>
      </c>
      <c r="G38" s="396">
        <f>'A2'!G38</f>
        <v>763.80211544000008</v>
      </c>
      <c r="H38" s="396">
        <f>'A2'!H38</f>
        <v>0</v>
      </c>
      <c r="I38" s="396">
        <f>'A2'!I38</f>
        <v>0</v>
      </c>
      <c r="J38" s="396">
        <f>'A2'!J38</f>
        <v>0</v>
      </c>
      <c r="K38" s="396">
        <f>'A2'!K38</f>
        <v>156.74676546000001</v>
      </c>
      <c r="L38" s="396">
        <f>'A2'!L38</f>
        <v>1311.91165783</v>
      </c>
    </row>
    <row r="39" spans="1:12" s="14" customFormat="1" ht="18" customHeight="1">
      <c r="A39" s="29"/>
      <c r="B39" s="469" t="s">
        <v>328</v>
      </c>
      <c r="C39" s="12"/>
      <c r="D39" s="396">
        <f>'A2'!D39</f>
        <v>0</v>
      </c>
      <c r="E39" s="396">
        <f>'A2'!E39</f>
        <v>0</v>
      </c>
      <c r="F39" s="396">
        <f>'A2'!F39</f>
        <v>8.1784030000000008E-2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0</v>
      </c>
      <c r="K39" s="396">
        <f>'A2'!K39</f>
        <v>0</v>
      </c>
      <c r="L39" s="396">
        <f>'A2'!L39</f>
        <v>8.1784030000000008E-2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</v>
      </c>
      <c r="E41" s="396">
        <f>'A2'!E41</f>
        <v>0</v>
      </c>
      <c r="F41" s="396">
        <f>'A2'!F41</f>
        <v>8.1784030000000008E-2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0</v>
      </c>
      <c r="K41" s="396">
        <f>'A2'!K41</f>
        <v>0</v>
      </c>
      <c r="L41" s="396">
        <f>'A2'!L41</f>
        <v>8.1784030000000008E-2</v>
      </c>
    </row>
    <row r="42" spans="1:12" s="14" customFormat="1" ht="18" customHeight="1">
      <c r="A42" s="30"/>
      <c r="B42" s="469" t="s">
        <v>327</v>
      </c>
      <c r="C42" s="31"/>
      <c r="D42" s="396">
        <f>'A2'!D42</f>
        <v>0.83929776</v>
      </c>
      <c r="E42" s="396">
        <f>'A2'!E42</f>
        <v>0</v>
      </c>
      <c r="F42" s="396">
        <f>'A2'!F42</f>
        <v>18.887615059999998</v>
      </c>
      <c r="G42" s="396">
        <f>'A2'!G42</f>
        <v>0</v>
      </c>
      <c r="H42" s="396">
        <f>'A2'!H42</f>
        <v>0</v>
      </c>
      <c r="I42" s="396">
        <f>'A2'!I42</f>
        <v>0</v>
      </c>
      <c r="J42" s="396">
        <f>'A2'!J42</f>
        <v>0</v>
      </c>
      <c r="K42" s="396">
        <f>'A2'!K42</f>
        <v>7.3137874200000006</v>
      </c>
      <c r="L42" s="396">
        <f>'A2'!L42</f>
        <v>27.04070024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0.83929776</v>
      </c>
      <c r="E43" s="396">
        <f>'A2'!E43</f>
        <v>0</v>
      </c>
      <c r="F43" s="396">
        <f>'A2'!F43</f>
        <v>5.9373856900000002</v>
      </c>
      <c r="G43" s="396">
        <f>'A2'!G43</f>
        <v>0</v>
      </c>
      <c r="H43" s="396">
        <f>'A2'!H43</f>
        <v>0</v>
      </c>
      <c r="I43" s="396">
        <f>'A2'!I43</f>
        <v>0</v>
      </c>
      <c r="J43" s="396">
        <f>'A2'!J43</f>
        <v>0</v>
      </c>
      <c r="K43" s="396">
        <f>'A2'!K43</f>
        <v>7.3137874200000006</v>
      </c>
      <c r="L43" s="396">
        <f>'A2'!L43</f>
        <v>14.090470870000001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0</v>
      </c>
      <c r="E44" s="396">
        <f>'A2'!E44</f>
        <v>0</v>
      </c>
      <c r="F44" s="396">
        <f>'A2'!F44</f>
        <v>12.950229369999999</v>
      </c>
      <c r="G44" s="396">
        <f>'A2'!G44</f>
        <v>0</v>
      </c>
      <c r="H44" s="396">
        <f>'A2'!H44</f>
        <v>0</v>
      </c>
      <c r="I44" s="396">
        <f>'A2'!I44</f>
        <v>0</v>
      </c>
      <c r="J44" s="396">
        <f>'A2'!J44</f>
        <v>0</v>
      </c>
      <c r="K44" s="396">
        <f>'A2'!K44</f>
        <v>0</v>
      </c>
      <c r="L44" s="396">
        <f>'A2'!L44</f>
        <v>12.950229369999999</v>
      </c>
    </row>
    <row r="45" spans="1:12" s="14" customFormat="1" ht="18" customHeight="1">
      <c r="A45" s="29"/>
      <c r="B45" s="28" t="s">
        <v>338</v>
      </c>
      <c r="C45" s="12"/>
      <c r="D45" s="396">
        <f>'A2'!D45</f>
        <v>4384.8041551300003</v>
      </c>
      <c r="E45" s="396">
        <f>'A2'!E45</f>
        <v>0.63760196000000002</v>
      </c>
      <c r="F45" s="396">
        <f>'A2'!F45</f>
        <v>78.542846289999986</v>
      </c>
      <c r="G45" s="396">
        <f>'A2'!G45</f>
        <v>0</v>
      </c>
      <c r="H45" s="396">
        <f>'A2'!H45</f>
        <v>0</v>
      </c>
      <c r="I45" s="396">
        <f>'A2'!I45</f>
        <v>66.654562040000002</v>
      </c>
      <c r="J45" s="396">
        <f>'A2'!J45</f>
        <v>0</v>
      </c>
      <c r="K45" s="396">
        <f>'A2'!K45</f>
        <v>0.68240000000000001</v>
      </c>
      <c r="L45" s="396">
        <f>'A2'!L45</f>
        <v>4531.3215654200003</v>
      </c>
    </row>
    <row r="46" spans="1:12" s="14" customFormat="1" ht="18" customHeight="1">
      <c r="A46" s="30"/>
      <c r="B46" s="31" t="s">
        <v>339</v>
      </c>
      <c r="C46" s="31"/>
      <c r="D46" s="396">
        <f>'A2'!D46</f>
        <v>2707.5219629899998</v>
      </c>
      <c r="E46" s="396">
        <f>'A2'!E46</f>
        <v>0</v>
      </c>
      <c r="F46" s="396">
        <f>'A2'!F46</f>
        <v>47.846627449999986</v>
      </c>
      <c r="G46" s="396">
        <f>'A2'!G46</f>
        <v>0</v>
      </c>
      <c r="H46" s="396">
        <f>'A2'!H46</f>
        <v>0</v>
      </c>
      <c r="I46" s="396">
        <f>'A2'!I46</f>
        <v>59.608125009999995</v>
      </c>
      <c r="J46" s="396">
        <f>'A2'!J46</f>
        <v>0</v>
      </c>
      <c r="K46" s="396">
        <f>'A2'!K46</f>
        <v>0</v>
      </c>
      <c r="L46" s="396">
        <f>'A2'!L46</f>
        <v>2814.97671545</v>
      </c>
    </row>
    <row r="47" spans="1:12" s="14" customFormat="1" ht="18" customHeight="1">
      <c r="A47" s="30"/>
      <c r="B47" s="31" t="s">
        <v>340</v>
      </c>
      <c r="C47" s="31"/>
      <c r="D47" s="396">
        <f>'A2'!D47</f>
        <v>1677.2821921400005</v>
      </c>
      <c r="E47" s="396">
        <f>'A2'!E47</f>
        <v>0.63760196000000002</v>
      </c>
      <c r="F47" s="396">
        <f>'A2'!F47</f>
        <v>30.69621884</v>
      </c>
      <c r="G47" s="396">
        <f>'A2'!G47</f>
        <v>0</v>
      </c>
      <c r="H47" s="396">
        <f>'A2'!H47</f>
        <v>0</v>
      </c>
      <c r="I47" s="396">
        <f>'A2'!I47</f>
        <v>7.0464370299999999</v>
      </c>
      <c r="J47" s="396">
        <f>'A2'!J47</f>
        <v>0</v>
      </c>
      <c r="K47" s="396">
        <f>'A2'!K47</f>
        <v>0.68240000000000001</v>
      </c>
      <c r="L47" s="396">
        <f>'A2'!L47</f>
        <v>1716.3448499700005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4618.6624874700001</v>
      </c>
      <c r="E48" s="396">
        <f>'A2'!E48</f>
        <v>1.6363050800000001</v>
      </c>
      <c r="F48" s="396">
        <f>'A2'!F48</f>
        <v>769.64371265</v>
      </c>
      <c r="G48" s="396">
        <f>'A2'!G48</f>
        <v>769.84928499000011</v>
      </c>
      <c r="H48" s="396">
        <f>'A2'!H48</f>
        <v>0</v>
      </c>
      <c r="I48" s="396">
        <f>'A2'!I48</f>
        <v>71.137634160000005</v>
      </c>
      <c r="J48" s="396">
        <f>'A2'!J48</f>
        <v>0.63344997000000003</v>
      </c>
      <c r="K48" s="396">
        <f>'A2'!K48</f>
        <v>299.67033379999998</v>
      </c>
      <c r="L48" s="396">
        <f>'A2'!L48</f>
        <v>6531.2332081200002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45.972315259999995</v>
      </c>
      <c r="E50" s="396">
        <f>'A2'!E50</f>
        <v>0.99870312000000006</v>
      </c>
      <c r="F50" s="396">
        <f>'A2'!F50</f>
        <v>681.53137951000053</v>
      </c>
      <c r="G50" s="396">
        <f>'A2'!G50</f>
        <v>4.0015231199999999</v>
      </c>
      <c r="H50" s="396">
        <f>'A2'!H50</f>
        <v>0</v>
      </c>
      <c r="I50" s="396">
        <f>'A2'!I50</f>
        <v>0</v>
      </c>
      <c r="J50" s="396">
        <f>'A2'!J50</f>
        <v>0</v>
      </c>
      <c r="K50" s="396">
        <f>'A2'!K50</f>
        <v>27.771902339999997</v>
      </c>
      <c r="L50" s="396">
        <f>'A2'!L50</f>
        <v>760.27582335000056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4570.9981928399993</v>
      </c>
      <c r="E51" s="396">
        <f>'A2'!E51</f>
        <v>0.63760196000000002</v>
      </c>
      <c r="F51" s="396">
        <f>'A2'!F51</f>
        <v>88.112333140000004</v>
      </c>
      <c r="G51" s="396">
        <f>'A2'!G51</f>
        <v>3.0605144499999999</v>
      </c>
      <c r="H51" s="396">
        <f>'A2'!H51</f>
        <v>0</v>
      </c>
      <c r="I51" s="396">
        <f>'A2'!I51</f>
        <v>71.137634160000005</v>
      </c>
      <c r="J51" s="396">
        <f>'A2'!J51</f>
        <v>0.63344997000000003</v>
      </c>
      <c r="K51" s="396">
        <f>'A2'!K51</f>
        <v>83.541776339999998</v>
      </c>
      <c r="L51" s="396">
        <f>'A2'!L51</f>
        <v>4818.1215028599991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1.6919793700000001</v>
      </c>
      <c r="E52" s="396">
        <f>'A2'!E52</f>
        <v>0</v>
      </c>
      <c r="F52" s="396">
        <f>'A2'!F52</f>
        <v>0</v>
      </c>
      <c r="G52" s="396">
        <f>'A2'!G52</f>
        <v>762.78724742000009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188.35665512</v>
      </c>
      <c r="L52" s="396">
        <f>'A2'!L52</f>
        <v>952.83588191000013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337</v>
      </c>
      <c r="C55" s="56"/>
      <c r="D55" s="396">
        <f>'A2'!D55</f>
        <v>149238.30225278001</v>
      </c>
      <c r="E55" s="396">
        <f>'A2'!E55</f>
        <v>8858.2963233500013</v>
      </c>
      <c r="F55" s="396">
        <f>'A2'!F55</f>
        <v>12390.821096880005</v>
      </c>
      <c r="G55" s="396">
        <f>'A2'!G55</f>
        <v>8451.2056075199998</v>
      </c>
      <c r="H55" s="396">
        <f>'A2'!H55</f>
        <v>1517.1635858800005</v>
      </c>
      <c r="I55" s="396">
        <f>'A2'!I55</f>
        <v>2217.5324766199997</v>
      </c>
      <c r="J55" s="396">
        <f>'A2'!J55</f>
        <v>230.90689262000006</v>
      </c>
      <c r="K55" s="396">
        <f>'A2'!K55</f>
        <v>1655.4576765100005</v>
      </c>
      <c r="L55" s="396">
        <f>'A2'!L55</f>
        <v>184559.68591216003</v>
      </c>
    </row>
    <row r="56" spans="1:12" s="14" customFormat="1" ht="18" customHeight="1">
      <c r="A56" s="29"/>
      <c r="B56" s="12" t="s">
        <v>329</v>
      </c>
      <c r="C56" s="12"/>
      <c r="D56" s="396">
        <f>'A2'!D56</f>
        <v>95151.214777200032</v>
      </c>
      <c r="E56" s="396">
        <f>'A2'!E56</f>
        <v>5657.6945906400015</v>
      </c>
      <c r="F56" s="396">
        <f>'A2'!F56</f>
        <v>6787.8182250800037</v>
      </c>
      <c r="G56" s="396">
        <f>'A2'!G56</f>
        <v>6367.2276798599996</v>
      </c>
      <c r="H56" s="396">
        <f>'A2'!H56</f>
        <v>759.46300075000067</v>
      </c>
      <c r="I56" s="396">
        <f>'A2'!I56</f>
        <v>1502.3387419899998</v>
      </c>
      <c r="J56" s="396">
        <f>'A2'!J56</f>
        <v>191.82645962000004</v>
      </c>
      <c r="K56" s="396">
        <f>'A2'!K56</f>
        <v>807.08159697000042</v>
      </c>
      <c r="L56" s="396">
        <f>'A2'!L56</f>
        <v>117224.66507211005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20873.757894150029</v>
      </c>
      <c r="E57" s="396">
        <f>'A2'!E57</f>
        <v>1985.2353970000017</v>
      </c>
      <c r="F57" s="396">
        <f>'A2'!F57</f>
        <v>1281.2375538699998</v>
      </c>
      <c r="G57" s="396">
        <f>'A2'!G57</f>
        <v>1043.33004835</v>
      </c>
      <c r="H57" s="396">
        <f>'A2'!H57</f>
        <v>77.088388610000052</v>
      </c>
      <c r="I57" s="396">
        <f>'A2'!I57</f>
        <v>325.33148509999995</v>
      </c>
      <c r="J57" s="396">
        <f>'A2'!J57</f>
        <v>2.4047704999999988</v>
      </c>
      <c r="K57" s="396">
        <f>'A2'!K57</f>
        <v>5.0132824999999981</v>
      </c>
      <c r="L57" s="396">
        <f>'A2'!L57</f>
        <v>25593.39882008003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74277.456883050007</v>
      </c>
      <c r="E58" s="396">
        <f>'A2'!E58</f>
        <v>3672.4591936400002</v>
      </c>
      <c r="F58" s="396">
        <f>'A2'!F58</f>
        <v>5506.5806712100039</v>
      </c>
      <c r="G58" s="396">
        <f>'A2'!G58</f>
        <v>5323.8976315099999</v>
      </c>
      <c r="H58" s="396">
        <f>'A2'!H58</f>
        <v>682.37461214000064</v>
      </c>
      <c r="I58" s="396">
        <f>'A2'!I58</f>
        <v>1177.0072568899998</v>
      </c>
      <c r="J58" s="396">
        <f>'A2'!J58</f>
        <v>189.42168912000002</v>
      </c>
      <c r="K58" s="396">
        <f>'A2'!K58</f>
        <v>802.06831447000047</v>
      </c>
      <c r="L58" s="396">
        <f>'A2'!L58</f>
        <v>91631.266252030022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38961.689662190001</v>
      </c>
      <c r="E59" s="396">
        <f>'A2'!E59</f>
        <v>2234.9059079199997</v>
      </c>
      <c r="F59" s="396">
        <f>'A2'!F59</f>
        <v>3541.584853830002</v>
      </c>
      <c r="G59" s="396">
        <f>'A2'!G59</f>
        <v>1471.2553615600009</v>
      </c>
      <c r="H59" s="396">
        <f>'A2'!H59</f>
        <v>530.73504682999999</v>
      </c>
      <c r="I59" s="396">
        <f>'A2'!I59</f>
        <v>518.08681920999993</v>
      </c>
      <c r="J59" s="396">
        <f>'A2'!J59</f>
        <v>2.2425311400000001</v>
      </c>
      <c r="K59" s="396">
        <f>'A2'!K59</f>
        <v>622.43372096999985</v>
      </c>
      <c r="L59" s="396">
        <f>'A2'!L59</f>
        <v>47882.933903650002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13112.452133700033</v>
      </c>
      <c r="E60" s="396">
        <f>'A2'!E60</f>
        <v>1126.7117304399999</v>
      </c>
      <c r="F60" s="396">
        <f>'A2'!F60</f>
        <v>359.87412381000024</v>
      </c>
      <c r="G60" s="396">
        <f>'A2'!G60</f>
        <v>104.08570961999997</v>
      </c>
      <c r="H60" s="396">
        <f>'A2'!H60</f>
        <v>28.025597560000001</v>
      </c>
      <c r="I60" s="396">
        <f>'A2'!I60</f>
        <v>19.006724439999999</v>
      </c>
      <c r="J60" s="396">
        <f>'A2'!J60</f>
        <v>0.58788068999999998</v>
      </c>
      <c r="K60" s="396">
        <f>'A2'!K60</f>
        <v>50.998364250000009</v>
      </c>
      <c r="L60" s="396">
        <f>'A2'!L60</f>
        <v>14801.742264510032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25849.237528489968</v>
      </c>
      <c r="E61" s="396">
        <f>'A2'!E61</f>
        <v>1108.1941774799996</v>
      </c>
      <c r="F61" s="396">
        <f>'A2'!F61</f>
        <v>3181.7107300200018</v>
      </c>
      <c r="G61" s="396">
        <f>'A2'!G61</f>
        <v>1367.1696519400009</v>
      </c>
      <c r="H61" s="396">
        <f>'A2'!H61</f>
        <v>502.70944926999994</v>
      </c>
      <c r="I61" s="396">
        <f>'A2'!I61</f>
        <v>499.0800947699999</v>
      </c>
      <c r="J61" s="396">
        <f>'A2'!J61</f>
        <v>1.6546504500000001</v>
      </c>
      <c r="K61" s="396">
        <f>'A2'!K61</f>
        <v>571.43535671999985</v>
      </c>
      <c r="L61" s="396">
        <f>'A2'!L61</f>
        <v>33081.191639139972</v>
      </c>
    </row>
    <row r="62" spans="1:12" s="14" customFormat="1" ht="18" customHeight="1">
      <c r="A62" s="29"/>
      <c r="B62" s="469" t="s">
        <v>328</v>
      </c>
      <c r="C62" s="12"/>
      <c r="D62" s="396">
        <f>'A2'!D62</f>
        <v>7619.5604253400024</v>
      </c>
      <c r="E62" s="396">
        <f>'A2'!E62</f>
        <v>369.28004508000004</v>
      </c>
      <c r="F62" s="396">
        <f>'A2'!F62</f>
        <v>1110.8285676399996</v>
      </c>
      <c r="G62" s="396">
        <f>'A2'!G62</f>
        <v>106.61762252</v>
      </c>
      <c r="H62" s="396">
        <f>'A2'!H62</f>
        <v>1.54051596</v>
      </c>
      <c r="I62" s="396">
        <f>'A2'!I62</f>
        <v>0</v>
      </c>
      <c r="J62" s="396">
        <f>'A2'!J62</f>
        <v>0</v>
      </c>
      <c r="K62" s="396">
        <f>'A2'!K62</f>
        <v>20.558816599999993</v>
      </c>
      <c r="L62" s="396">
        <f>'A2'!L62</f>
        <v>9228.3859931400002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7619.5604253400024</v>
      </c>
      <c r="E64" s="396">
        <f>'A2'!E64</f>
        <v>369.28004508000004</v>
      </c>
      <c r="F64" s="396">
        <f>'A2'!F64</f>
        <v>1110.8285676399996</v>
      </c>
      <c r="G64" s="396">
        <f>'A2'!G64</f>
        <v>106.61762252</v>
      </c>
      <c r="H64" s="396">
        <f>'A2'!H64</f>
        <v>1.54051596</v>
      </c>
      <c r="I64" s="396">
        <f>'A2'!I64</f>
        <v>0</v>
      </c>
      <c r="J64" s="396">
        <f>'A2'!J64</f>
        <v>0</v>
      </c>
      <c r="K64" s="396">
        <f>'A2'!K64</f>
        <v>20.558816599999993</v>
      </c>
      <c r="L64" s="396">
        <f>'A2'!L64</f>
        <v>9228.3859931400002</v>
      </c>
    </row>
    <row r="65" spans="1:22" s="14" customFormat="1" ht="18" customHeight="1">
      <c r="A65" s="30"/>
      <c r="B65" s="469" t="s">
        <v>327</v>
      </c>
      <c r="C65" s="31"/>
      <c r="D65" s="396">
        <f>'A2'!D65</f>
        <v>7505.8373880499994</v>
      </c>
      <c r="E65" s="396">
        <f>'A2'!E65</f>
        <v>596.41577970999992</v>
      </c>
      <c r="F65" s="396">
        <f>'A2'!F65</f>
        <v>950.58945032999998</v>
      </c>
      <c r="G65" s="396">
        <f>'A2'!G65</f>
        <v>506.10494358000017</v>
      </c>
      <c r="H65" s="396">
        <f>'A2'!H65</f>
        <v>225.42502234</v>
      </c>
      <c r="I65" s="396">
        <f>'A2'!I65</f>
        <v>197.10691542000004</v>
      </c>
      <c r="J65" s="396">
        <f>'A2'!J65</f>
        <v>36.837901860000002</v>
      </c>
      <c r="K65" s="396">
        <f>'A2'!K65</f>
        <v>205.38354197000001</v>
      </c>
      <c r="L65" s="396">
        <f>'A2'!L65</f>
        <v>10223.700943259999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593.40050305999989</v>
      </c>
      <c r="E66" s="396">
        <f>'A2'!E66</f>
        <v>160.43743400999998</v>
      </c>
      <c r="F66" s="396">
        <f>'A2'!F66</f>
        <v>155.79548927999997</v>
      </c>
      <c r="G66" s="396">
        <f>'A2'!G66</f>
        <v>164.76437002999995</v>
      </c>
      <c r="H66" s="396">
        <f>'A2'!H66</f>
        <v>40.277617020000022</v>
      </c>
      <c r="I66" s="396">
        <f>'A2'!I66</f>
        <v>52.307671429999992</v>
      </c>
      <c r="J66" s="396">
        <f>'A2'!J66</f>
        <v>6.0905968999999995</v>
      </c>
      <c r="K66" s="396">
        <f>'A2'!K66</f>
        <v>63.045867840000042</v>
      </c>
      <c r="L66" s="396">
        <f>'A2'!L66</f>
        <v>1236.1195495699999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6912.4368849899993</v>
      </c>
      <c r="E67" s="396">
        <f>'A2'!E67</f>
        <v>435.97834569999998</v>
      </c>
      <c r="F67" s="396">
        <f>'A2'!F67</f>
        <v>794.79396105000001</v>
      </c>
      <c r="G67" s="396">
        <f>'A2'!G67</f>
        <v>341.34057355000022</v>
      </c>
      <c r="H67" s="396">
        <f>'A2'!H67</f>
        <v>185.14740531999996</v>
      </c>
      <c r="I67" s="396">
        <f>'A2'!I67</f>
        <v>144.79924399000004</v>
      </c>
      <c r="J67" s="396">
        <f>'A2'!J67</f>
        <v>30.747304960000001</v>
      </c>
      <c r="K67" s="396">
        <f>'A2'!K67</f>
        <v>142.33767412999998</v>
      </c>
      <c r="L67" s="396">
        <f>'A2'!L67</f>
        <v>8987.5813936899995</v>
      </c>
    </row>
    <row r="68" spans="1:22" s="14" customFormat="1" ht="18" customHeight="1">
      <c r="A68" s="29"/>
      <c r="B68" s="28" t="s">
        <v>338</v>
      </c>
      <c r="C68" s="28"/>
      <c r="D68" s="474">
        <f>'A2'!D68</f>
        <v>3950.1401176700001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3950.1401176700001</v>
      </c>
      <c r="O68" s="44"/>
    </row>
    <row r="69" spans="1:22" s="14" customFormat="1" ht="18" customHeight="1">
      <c r="A69" s="30"/>
      <c r="B69" s="31" t="s">
        <v>339</v>
      </c>
      <c r="C69" s="31"/>
      <c r="D69" s="396">
        <f>'A2'!D69</f>
        <v>3950.1401176700001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3950.1401176700001</v>
      </c>
      <c r="O69" s="42"/>
    </row>
    <row r="70" spans="1:22" s="14" customFormat="1" ht="18" customHeight="1">
      <c r="A70" s="30"/>
      <c r="B70" s="31" t="s">
        <v>340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153188.44237045001</v>
      </c>
      <c r="E71" s="396">
        <f>'A2'!E71</f>
        <v>8858.2963233500013</v>
      </c>
      <c r="F71" s="396">
        <f>'A2'!F71</f>
        <v>12390.821096880005</v>
      </c>
      <c r="G71" s="396">
        <f>'A2'!G71</f>
        <v>8451.2056075199998</v>
      </c>
      <c r="H71" s="396">
        <f>'A2'!H71</f>
        <v>1517.1635858800005</v>
      </c>
      <c r="I71" s="396">
        <f>'A2'!I71</f>
        <v>2217.5324766199997</v>
      </c>
      <c r="J71" s="396">
        <f>'A2'!J71</f>
        <v>230.90689262000006</v>
      </c>
      <c r="K71" s="396">
        <f>'A2'!K71</f>
        <v>1655.4576765100005</v>
      </c>
      <c r="L71" s="396">
        <f>'A2'!L71</f>
        <v>188509.82602983003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147519.21902253007</v>
      </c>
      <c r="E73" s="396">
        <f>'A2'!E73</f>
        <v>8803.6408593600027</v>
      </c>
      <c r="F73" s="396">
        <f>'A2'!F73</f>
        <v>12194.214698150021</v>
      </c>
      <c r="G73" s="396">
        <f>'A2'!G73</f>
        <v>7753.7786871699982</v>
      </c>
      <c r="H73" s="396">
        <f>'A2'!H73</f>
        <v>1505.9317930200002</v>
      </c>
      <c r="I73" s="396">
        <f>'A2'!I73</f>
        <v>2212.0641169000005</v>
      </c>
      <c r="J73" s="396">
        <f>'A2'!J73</f>
        <v>157.41512956999998</v>
      </c>
      <c r="K73" s="396">
        <f>'A2'!K73</f>
        <v>1535.1181043799997</v>
      </c>
      <c r="L73" s="396">
        <f>'A2'!L73</f>
        <v>181681.38241108009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5564.486427490001</v>
      </c>
      <c r="E74" s="396">
        <f>'A2'!E74</f>
        <v>54.655463990000001</v>
      </c>
      <c r="F74" s="396">
        <f>'A2'!F74</f>
        <v>196.60639874</v>
      </c>
      <c r="G74" s="396">
        <f>'A2'!G74</f>
        <v>697.42692034999993</v>
      </c>
      <c r="H74" s="396">
        <f>'A2'!H74</f>
        <v>11.231792860000001</v>
      </c>
      <c r="I74" s="396">
        <f>'A2'!I74</f>
        <v>5.4683597200000014</v>
      </c>
      <c r="J74" s="396">
        <f>'A2'!J74</f>
        <v>73.491763050000003</v>
      </c>
      <c r="K74" s="396">
        <f>'A2'!K74</f>
        <v>120.33957213000001</v>
      </c>
      <c r="L74" s="396">
        <f>'A2'!L74</f>
        <v>6723.706698330001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104.73692043000001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0</v>
      </c>
      <c r="L75" s="440">
        <f>'A2'!L75</f>
        <v>104.73692043000001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6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337</v>
      </c>
      <c r="C13" s="56"/>
      <c r="D13" s="451">
        <f>'A3'!D13</f>
        <v>931.06091936999974</v>
      </c>
      <c r="E13" s="451">
        <f>'A3'!E13</f>
        <v>5464.203083989998</v>
      </c>
      <c r="F13" s="451">
        <f>'A3'!F13</f>
        <v>9428.2713070599966</v>
      </c>
      <c r="G13" s="451">
        <f>'A3'!G13</f>
        <v>6.83924719</v>
      </c>
      <c r="H13" s="451">
        <f>'A3'!H13</f>
        <v>21.635501410000003</v>
      </c>
      <c r="I13" s="451">
        <f>'A3'!I13</f>
        <v>47.629263970000004</v>
      </c>
      <c r="J13" s="451">
        <f>'A3'!J13</f>
        <v>48.352015110000004</v>
      </c>
      <c r="K13" s="451">
        <f>'A3'!K13</f>
        <v>15947.991338099995</v>
      </c>
      <c r="L13" s="451">
        <f>'A3'!L13</f>
        <v>873.93985270999985</v>
      </c>
      <c r="M13" s="451">
        <f>'A3'!M13</f>
        <v>662221.68578126899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329</v>
      </c>
      <c r="C14" s="12"/>
      <c r="D14" s="475">
        <f>'A3'!D14</f>
        <v>565.15428107999969</v>
      </c>
      <c r="E14" s="475">
        <f>'A3'!E14</f>
        <v>2119.10558618</v>
      </c>
      <c r="F14" s="475">
        <f>'A3'!F14</f>
        <v>5267.084417189998</v>
      </c>
      <c r="G14" s="475">
        <f>'A3'!G14</f>
        <v>5.7405013399999998</v>
      </c>
      <c r="H14" s="475">
        <f>'A3'!H14</f>
        <v>21.539240240000002</v>
      </c>
      <c r="I14" s="475">
        <f>'A3'!I14</f>
        <v>14.931667710000001</v>
      </c>
      <c r="J14" s="475">
        <f>'A3'!J14</f>
        <v>5.88689178</v>
      </c>
      <c r="K14" s="475">
        <f>'A3'!K14</f>
        <v>7999.4425855199979</v>
      </c>
      <c r="L14" s="475">
        <f>'A3'!L14</f>
        <v>338.18037070000008</v>
      </c>
      <c r="M14" s="475">
        <f>'A3'!M14</f>
        <v>374849.19361458917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9.8778866100000009</v>
      </c>
      <c r="E15" s="475">
        <f>'A3'!E15</f>
        <v>48.19954758999998</v>
      </c>
      <c r="F15" s="475">
        <f>'A3'!F15</f>
        <v>1948.0268111400001</v>
      </c>
      <c r="G15" s="475">
        <f>'A3'!G15</f>
        <v>0</v>
      </c>
      <c r="H15" s="475">
        <f>'A3'!H15</f>
        <v>0</v>
      </c>
      <c r="I15" s="475">
        <f>'A3'!I15</f>
        <v>0</v>
      </c>
      <c r="J15" s="475">
        <f>'A3'!J15</f>
        <v>0.19065536</v>
      </c>
      <c r="K15" s="475">
        <f>'A3'!K15</f>
        <v>2006.2949007</v>
      </c>
      <c r="L15" s="475">
        <f>'A3'!L15</f>
        <v>32.456557670000002</v>
      </c>
      <c r="M15" s="475">
        <f>'A3'!M15</f>
        <v>188302.48315122953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555.27639446999967</v>
      </c>
      <c r="E16" s="475">
        <f>'A3'!E16</f>
        <v>2070.9060385900002</v>
      </c>
      <c r="F16" s="475">
        <f>'A3'!F16</f>
        <v>3319.057606049998</v>
      </c>
      <c r="G16" s="475">
        <f>'A3'!G16</f>
        <v>5.7405013399999998</v>
      </c>
      <c r="H16" s="475">
        <f>'A3'!H16</f>
        <v>21.539240240000002</v>
      </c>
      <c r="I16" s="475">
        <f>'A3'!I16</f>
        <v>14.931667710000001</v>
      </c>
      <c r="J16" s="475">
        <f>'A3'!J16</f>
        <v>5.69623642</v>
      </c>
      <c r="K16" s="475">
        <f>'A3'!K16</f>
        <v>5993.1476848199982</v>
      </c>
      <c r="L16" s="475">
        <f>'A3'!L16</f>
        <v>305.72381303000009</v>
      </c>
      <c r="M16" s="475">
        <f>'A3'!M16</f>
        <v>186546.71046335966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221.99050171999997</v>
      </c>
      <c r="E17" s="475">
        <f>'A3'!E17</f>
        <v>3053.7783556299983</v>
      </c>
      <c r="F17" s="475">
        <f>'A3'!F17</f>
        <v>2890.2022281999989</v>
      </c>
      <c r="G17" s="475">
        <f>'A3'!G17</f>
        <v>0.80808777999999992</v>
      </c>
      <c r="H17" s="475">
        <f>'A3'!H17</f>
        <v>0</v>
      </c>
      <c r="I17" s="475">
        <f>'A3'!I17</f>
        <v>31.526357350000001</v>
      </c>
      <c r="J17" s="475">
        <f>'A3'!J17</f>
        <v>30.013297779999998</v>
      </c>
      <c r="K17" s="475">
        <f>'A3'!K17</f>
        <v>6228.3188284599973</v>
      </c>
      <c r="L17" s="475">
        <f>'A3'!L17</f>
        <v>441.40930269499978</v>
      </c>
      <c r="M17" s="475">
        <f>'A3'!M17</f>
        <v>172914.16155683497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5.7749519999999999E-2</v>
      </c>
      <c r="E18" s="475">
        <f>'A3'!E18</f>
        <v>10.232221369999998</v>
      </c>
      <c r="F18" s="475">
        <f>'A3'!F18</f>
        <v>179.89463035999995</v>
      </c>
      <c r="G18" s="475">
        <f>'A3'!G18</f>
        <v>0</v>
      </c>
      <c r="H18" s="475">
        <f>'A3'!H18</f>
        <v>0</v>
      </c>
      <c r="I18" s="475">
        <f>'A3'!I18</f>
        <v>0</v>
      </c>
      <c r="J18" s="475">
        <f>'A3'!J18</f>
        <v>3.5470000000000002E-3</v>
      </c>
      <c r="K18" s="475">
        <f>'A3'!K18</f>
        <v>190.18814824999995</v>
      </c>
      <c r="L18" s="475">
        <f>'A3'!L18</f>
        <v>19.209553154999991</v>
      </c>
      <c r="M18" s="475">
        <f>'A3'!M18</f>
        <v>26131.681799254988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221.93275219999998</v>
      </c>
      <c r="E19" s="475">
        <f>'A3'!E19</f>
        <v>3043.5461342599983</v>
      </c>
      <c r="F19" s="475">
        <f>'A3'!F19</f>
        <v>2710.3075978399988</v>
      </c>
      <c r="G19" s="475">
        <f>'A3'!G19</f>
        <v>0.80808777999999992</v>
      </c>
      <c r="H19" s="475">
        <f>'A3'!H19</f>
        <v>0</v>
      </c>
      <c r="I19" s="475">
        <f>'A3'!I19</f>
        <v>31.526357350000001</v>
      </c>
      <c r="J19" s="475">
        <f>'A3'!J19</f>
        <v>30.009750779999997</v>
      </c>
      <c r="K19" s="475">
        <f>'A3'!K19</f>
        <v>6038.1306802099971</v>
      </c>
      <c r="L19" s="475">
        <f>'A3'!L19</f>
        <v>422.1997495399998</v>
      </c>
      <c r="M19" s="475">
        <f>'A3'!M19</f>
        <v>146782.47975757997</v>
      </c>
      <c r="N19" s="26"/>
    </row>
    <row r="20" spans="1:14" s="14" customFormat="1" ht="18" customHeight="1">
      <c r="A20" s="29"/>
      <c r="B20" s="469" t="s">
        <v>328</v>
      </c>
      <c r="C20" s="12"/>
      <c r="D20" s="475">
        <f>'A3'!D20</f>
        <v>2.8261572900000003</v>
      </c>
      <c r="E20" s="475">
        <f>'A3'!E20</f>
        <v>214.46698749999999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0</v>
      </c>
      <c r="K20" s="475">
        <f>'A3'!K20</f>
        <v>217.29314478999999</v>
      </c>
      <c r="L20" s="475">
        <f>'A3'!L20</f>
        <v>4.9251679350000011</v>
      </c>
      <c r="M20" s="475">
        <f>'A3'!M20</f>
        <v>7047.7778150750009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0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0</v>
      </c>
      <c r="K21" s="475">
        <f>'A3'!K21</f>
        <v>0</v>
      </c>
      <c r="L21" s="475">
        <f>'A3'!L21</f>
        <v>1.0392450000000001E-3</v>
      </c>
      <c r="M21" s="475">
        <f>'A3'!M21</f>
        <v>3021.0644746650005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2.8261572900000003</v>
      </c>
      <c r="E22" s="475">
        <f>'A3'!E22</f>
        <v>214.46698749999999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217.29314478999999</v>
      </c>
      <c r="L22" s="475">
        <f>'A3'!L22</f>
        <v>4.9241286900000008</v>
      </c>
      <c r="M22" s="475">
        <f>'A3'!M22</f>
        <v>4026.7133404100005</v>
      </c>
      <c r="N22" s="26"/>
    </row>
    <row r="23" spans="1:14" s="14" customFormat="1" ht="18" customHeight="1">
      <c r="A23" s="30"/>
      <c r="B23" s="469" t="s">
        <v>327</v>
      </c>
      <c r="C23" s="31"/>
      <c r="D23" s="475">
        <f>'A3'!D23</f>
        <v>141.08997928000005</v>
      </c>
      <c r="E23" s="475">
        <f>'A3'!E23</f>
        <v>76.852154680000027</v>
      </c>
      <c r="F23" s="475">
        <f>'A3'!F23</f>
        <v>1270.9846616700002</v>
      </c>
      <c r="G23" s="475">
        <f>'A3'!G23</f>
        <v>0.29065807000000005</v>
      </c>
      <c r="H23" s="475">
        <f>'A3'!H23</f>
        <v>9.6261170000000007E-2</v>
      </c>
      <c r="I23" s="475">
        <f>'A3'!I23</f>
        <v>1.17123891</v>
      </c>
      <c r="J23" s="475">
        <f>'A3'!J23</f>
        <v>12.451825550000001</v>
      </c>
      <c r="K23" s="475">
        <f>'A3'!K23</f>
        <v>1502.93677933</v>
      </c>
      <c r="L23" s="475">
        <f>'A3'!L23</f>
        <v>89.425011379999958</v>
      </c>
      <c r="M23" s="475">
        <f>'A3'!M23</f>
        <v>107410.55279476978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133.76187901000006</v>
      </c>
      <c r="E24" s="475">
        <f>'A3'!E24</f>
        <v>75.059487340000032</v>
      </c>
      <c r="F24" s="475">
        <f>'A3'!F24</f>
        <v>507.34375420000015</v>
      </c>
      <c r="G24" s="475">
        <f>'A3'!G24</f>
        <v>0.29065807000000005</v>
      </c>
      <c r="H24" s="475">
        <f>'A3'!H24</f>
        <v>9.3265120000000007E-2</v>
      </c>
      <c r="I24" s="475">
        <f>'A3'!I24</f>
        <v>1.17123891</v>
      </c>
      <c r="J24" s="475">
        <f>'A3'!J24</f>
        <v>6.46527078</v>
      </c>
      <c r="K24" s="475">
        <f>'A3'!K24</f>
        <v>724.18555343000014</v>
      </c>
      <c r="L24" s="475">
        <f>'A3'!L24</f>
        <v>76.360530404999963</v>
      </c>
      <c r="M24" s="475">
        <f>'A3'!M24</f>
        <v>72038.379411284768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7.3281002700000002</v>
      </c>
      <c r="E25" s="475">
        <f>'A3'!E25</f>
        <v>1.7926673400000004</v>
      </c>
      <c r="F25" s="475">
        <f>'A3'!F25</f>
        <v>763.64090746999989</v>
      </c>
      <c r="G25" s="475">
        <f>'A3'!G25</f>
        <v>0</v>
      </c>
      <c r="H25" s="475">
        <f>'A3'!H25</f>
        <v>2.9960499999999997E-3</v>
      </c>
      <c r="I25" s="475">
        <f>'A3'!I25</f>
        <v>0</v>
      </c>
      <c r="J25" s="475">
        <f>'A3'!J25</f>
        <v>5.9865547700000006</v>
      </c>
      <c r="K25" s="475">
        <f>'A3'!K25</f>
        <v>778.75122589999989</v>
      </c>
      <c r="L25" s="475">
        <f>'A3'!L25</f>
        <v>13.064480974999999</v>
      </c>
      <c r="M25" s="475">
        <f>'A3'!M25</f>
        <v>35372.173383485009</v>
      </c>
      <c r="N25" s="26"/>
    </row>
    <row r="26" spans="1:14" s="14" customFormat="1" ht="18" customHeight="1">
      <c r="A26" s="29"/>
      <c r="B26" s="28" t="s">
        <v>338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1.3787200000000001E-2</v>
      </c>
      <c r="M26" s="451">
        <f>'A3'!M26</f>
        <v>167086.44399161002</v>
      </c>
      <c r="N26" s="26"/>
    </row>
    <row r="27" spans="1:14" s="14" customFormat="1" ht="18" customHeight="1">
      <c r="A27" s="30"/>
      <c r="B27" s="31" t="s">
        <v>339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1.3787200000000001E-2</v>
      </c>
      <c r="M27" s="475">
        <f>'A3'!M27</f>
        <v>167086.32721153004</v>
      </c>
      <c r="N27" s="26"/>
    </row>
    <row r="28" spans="1:14" s="14" customFormat="1" ht="18" customHeight="1">
      <c r="A28" s="30"/>
      <c r="B28" s="31" t="s">
        <v>340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0.11678008000000001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931.06091936999974</v>
      </c>
      <c r="E29" s="475">
        <f>'A3'!E29</f>
        <v>5464.203083989998</v>
      </c>
      <c r="F29" s="475">
        <f>'A3'!F29</f>
        <v>9428.2713070599966</v>
      </c>
      <c r="G29" s="475">
        <f>'A3'!G29</f>
        <v>6.83924719</v>
      </c>
      <c r="H29" s="475">
        <f>'A3'!H29</f>
        <v>21.635501410000003</v>
      </c>
      <c r="I29" s="475">
        <f>'A3'!I29</f>
        <v>47.629263970000004</v>
      </c>
      <c r="J29" s="475">
        <f>'A3'!J29</f>
        <v>48.352015110000004</v>
      </c>
      <c r="K29" s="475">
        <f>'A3'!K29</f>
        <v>15947.991338099995</v>
      </c>
      <c r="L29" s="475">
        <f>'A3'!L29</f>
        <v>873.95363990999988</v>
      </c>
      <c r="M29" s="475">
        <f>'A3'!M29</f>
        <v>829308.12977287895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337</v>
      </c>
      <c r="C32" s="56"/>
      <c r="D32" s="451">
        <f>'A3'!D32</f>
        <v>0</v>
      </c>
      <c r="E32" s="451">
        <f>'A3'!E32</f>
        <v>411.36824632000008</v>
      </c>
      <c r="F32" s="451">
        <f>'A3'!F32</f>
        <v>212.58049800999999</v>
      </c>
      <c r="G32" s="451">
        <f>'A3'!G32</f>
        <v>0</v>
      </c>
      <c r="H32" s="451">
        <f>'A3'!H32</f>
        <v>0</v>
      </c>
      <c r="I32" s="451">
        <f>'A3'!I32</f>
        <v>0</v>
      </c>
      <c r="J32" s="451">
        <f>'A3'!J32</f>
        <v>1.71020353</v>
      </c>
      <c r="K32" s="451">
        <f>'A3'!K32</f>
        <v>625.65894786000001</v>
      </c>
      <c r="L32" s="451">
        <f>'A3'!L32</f>
        <v>0</v>
      </c>
      <c r="M32" s="451">
        <f>'A3'!M32</f>
        <v>15911.327586039999</v>
      </c>
      <c r="N32" s="26"/>
    </row>
    <row r="33" spans="1:18" s="14" customFormat="1" ht="18" customHeight="1">
      <c r="A33" s="29"/>
      <c r="B33" s="12" t="s">
        <v>329</v>
      </c>
      <c r="C33" s="12"/>
      <c r="D33" s="475">
        <f>'A3'!D33</f>
        <v>0</v>
      </c>
      <c r="E33" s="475">
        <f>'A3'!E33</f>
        <v>205.60633543000003</v>
      </c>
      <c r="F33" s="475">
        <f>'A3'!F33</f>
        <v>85.15137098000001</v>
      </c>
      <c r="G33" s="475">
        <f>'A3'!G33</f>
        <v>0</v>
      </c>
      <c r="H33" s="475">
        <f>'A3'!H33</f>
        <v>0</v>
      </c>
      <c r="I33" s="475">
        <f>'A3'!I33</f>
        <v>0</v>
      </c>
      <c r="J33" s="475">
        <f>'A3'!J33</f>
        <v>0</v>
      </c>
      <c r="K33" s="475">
        <f>'A3'!K33</f>
        <v>290.75770641000003</v>
      </c>
      <c r="L33" s="475">
        <f>'A3'!L33</f>
        <v>68.167481755000011</v>
      </c>
      <c r="M33" s="475">
        <f>'A3'!M33</f>
        <v>6337.0122548850004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0</v>
      </c>
      <c r="E34" s="475">
        <f>'A3'!E34</f>
        <v>14.110778809999999</v>
      </c>
      <c r="F34" s="475">
        <f>'A3'!F34</f>
        <v>0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14.110778809999999</v>
      </c>
      <c r="L34" s="475">
        <f>'A3'!L34</f>
        <v>6.8229521800000006</v>
      </c>
      <c r="M34" s="475">
        <f>'A3'!M34</f>
        <v>277.10617275000004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0</v>
      </c>
      <c r="E35" s="475">
        <f>'A3'!E35</f>
        <v>191.49555662000003</v>
      </c>
      <c r="F35" s="475">
        <f>'A3'!F35</f>
        <v>85.15137098000001</v>
      </c>
      <c r="G35" s="475">
        <f>'A3'!G35</f>
        <v>0</v>
      </c>
      <c r="H35" s="475">
        <f>'A3'!H35</f>
        <v>0</v>
      </c>
      <c r="I35" s="475">
        <f>'A3'!I35</f>
        <v>0</v>
      </c>
      <c r="J35" s="475">
        <f>'A3'!J35</f>
        <v>0</v>
      </c>
      <c r="K35" s="475">
        <f>'A3'!K35</f>
        <v>276.64692760000003</v>
      </c>
      <c r="L35" s="475">
        <f>'A3'!L35</f>
        <v>61.344529575000017</v>
      </c>
      <c r="M35" s="475">
        <f>'A3'!M35</f>
        <v>6059.9060821350004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0</v>
      </c>
      <c r="E36" s="475">
        <f>'A3'!E36</f>
        <v>195.47461448000001</v>
      </c>
      <c r="F36" s="475">
        <f>'A3'!F36</f>
        <v>0</v>
      </c>
      <c r="G36" s="475">
        <f>'A3'!G36</f>
        <v>0</v>
      </c>
      <c r="H36" s="475">
        <f>'A3'!H36</f>
        <v>0</v>
      </c>
      <c r="I36" s="475">
        <f>'A3'!I36</f>
        <v>0</v>
      </c>
      <c r="J36" s="475">
        <f>'A3'!J36</f>
        <v>0.60588985000000006</v>
      </c>
      <c r="K36" s="475">
        <f>'A3'!K36</f>
        <v>196.08050433000002</v>
      </c>
      <c r="L36" s="475">
        <f>'A3'!L36</f>
        <v>78.697221684999988</v>
      </c>
      <c r="M36" s="475">
        <f>'A3'!M36</f>
        <v>5217.6951588449992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0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0</v>
      </c>
      <c r="L37" s="475">
        <f>'A3'!L37</f>
        <v>0</v>
      </c>
      <c r="M37" s="475">
        <f>'A3'!M37</f>
        <v>72.664223860000007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0</v>
      </c>
      <c r="E38" s="475">
        <f>'A3'!E38</f>
        <v>195.47461448000001</v>
      </c>
      <c r="F38" s="475">
        <f>'A3'!F38</f>
        <v>0</v>
      </c>
      <c r="G38" s="475">
        <f>'A3'!G38</f>
        <v>0</v>
      </c>
      <c r="H38" s="475">
        <f>'A3'!H38</f>
        <v>0</v>
      </c>
      <c r="I38" s="475">
        <f>'A3'!I38</f>
        <v>0</v>
      </c>
      <c r="J38" s="475">
        <f>'A3'!J38</f>
        <v>0.60588985000000006</v>
      </c>
      <c r="K38" s="475">
        <f>'A3'!K38</f>
        <v>196.08050433000002</v>
      </c>
      <c r="L38" s="475">
        <f>'A3'!L38</f>
        <v>78.697221684999988</v>
      </c>
      <c r="M38" s="475">
        <f>'A3'!M38</f>
        <v>5145.0309349849995</v>
      </c>
      <c r="N38" s="26"/>
    </row>
    <row r="39" spans="1:18" s="14" customFormat="1" ht="18" customHeight="1">
      <c r="A39" s="29"/>
      <c r="B39" s="469" t="s">
        <v>328</v>
      </c>
      <c r="C39" s="12"/>
      <c r="D39" s="475">
        <f>'A3'!D39</f>
        <v>0</v>
      </c>
      <c r="E39" s="475">
        <f>'A3'!E39</f>
        <v>10.128072680000001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10.128072680000001</v>
      </c>
      <c r="L39" s="475">
        <f>'A3'!L39</f>
        <v>0</v>
      </c>
      <c r="M39" s="475">
        <f>'A3'!M39</f>
        <v>11.10285674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10.128072680000001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10.128072680000001</v>
      </c>
      <c r="L41" s="475">
        <f>'A3'!L41</f>
        <v>0</v>
      </c>
      <c r="M41" s="475">
        <f>'A3'!M41</f>
        <v>11.10285674</v>
      </c>
      <c r="N41" s="26"/>
    </row>
    <row r="42" spans="1:18" s="14" customFormat="1" ht="18" customHeight="1">
      <c r="A42" s="30"/>
      <c r="B42" s="469" t="s">
        <v>327</v>
      </c>
      <c r="C42" s="31"/>
      <c r="D42" s="475">
        <f>'A3'!D42</f>
        <v>0</v>
      </c>
      <c r="E42" s="475">
        <f>'A3'!E42</f>
        <v>0.15922373000000001</v>
      </c>
      <c r="F42" s="475">
        <f>'A3'!F42</f>
        <v>127.42912702999999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1.10431368</v>
      </c>
      <c r="K42" s="475">
        <f>'A3'!K42</f>
        <v>128.69266443999999</v>
      </c>
      <c r="L42" s="475">
        <f>'A3'!L42</f>
        <v>8.2565417850000014</v>
      </c>
      <c r="M42" s="475">
        <f>'A3'!M42</f>
        <v>4500.6385607949996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0</v>
      </c>
      <c r="E43" s="475">
        <f>'A3'!E43</f>
        <v>0.15922373000000001</v>
      </c>
      <c r="F43" s="475">
        <f>'A3'!F43</f>
        <v>85.227446939999993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85.386670669999987</v>
      </c>
      <c r="L43" s="475">
        <f>'A3'!L43</f>
        <v>7.704384945000001</v>
      </c>
      <c r="M43" s="475">
        <f>'A3'!M43</f>
        <v>3650.0611119949995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42.201680090000004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1.10431368</v>
      </c>
      <c r="K44" s="475">
        <f>'A3'!K44</f>
        <v>43.305993770000001</v>
      </c>
      <c r="L44" s="475">
        <f>'A3'!L44</f>
        <v>0.55215683999999998</v>
      </c>
      <c r="M44" s="475">
        <f>'A3'!M44</f>
        <v>850.57744879999996</v>
      </c>
      <c r="N44" s="26"/>
    </row>
    <row r="45" spans="1:18" s="14" customFormat="1" ht="18" customHeight="1">
      <c r="A45" s="29"/>
      <c r="B45" s="28" t="s">
        <v>338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0.3412</v>
      </c>
      <c r="M45" s="451">
        <f>'A3'!M45</f>
        <v>12814.801171769999</v>
      </c>
      <c r="N45" s="26"/>
    </row>
    <row r="46" spans="1:18" s="26" customFormat="1" ht="18" customHeight="1">
      <c r="A46" s="30"/>
      <c r="B46" s="31" t="s">
        <v>339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9456.5221804599987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340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0.3412</v>
      </c>
      <c r="M47" s="475">
        <f>'A3'!M47</f>
        <v>3358.2789913100009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0</v>
      </c>
      <c r="E48" s="475">
        <f>'A3'!E48</f>
        <v>411.36824632000008</v>
      </c>
      <c r="F48" s="475">
        <f>'A3'!F48</f>
        <v>212.58049800999999</v>
      </c>
      <c r="G48" s="475">
        <f>'A3'!G48</f>
        <v>0</v>
      </c>
      <c r="H48" s="475">
        <f>'A3'!H48</f>
        <v>0</v>
      </c>
      <c r="I48" s="475">
        <f>'A3'!I48</f>
        <v>0</v>
      </c>
      <c r="J48" s="475">
        <f>'A3'!J48</f>
        <v>1.71020353</v>
      </c>
      <c r="K48" s="475">
        <f>'A3'!K48</f>
        <v>625.65894786000001</v>
      </c>
      <c r="L48" s="475">
        <f>'A3'!L48</f>
        <v>0.3412</v>
      </c>
      <c r="M48" s="475">
        <f>'A3'!M48</f>
        <v>28726.128757809998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0</v>
      </c>
      <c r="E50" s="396">
        <f>'A3'!E50</f>
        <v>411.36824632000008</v>
      </c>
      <c r="F50" s="396">
        <f>'A3'!F50</f>
        <v>212.58049800999999</v>
      </c>
      <c r="G50" s="396">
        <f>'A3'!G50</f>
        <v>0</v>
      </c>
      <c r="H50" s="396">
        <f>'A3'!H50</f>
        <v>0</v>
      </c>
      <c r="I50" s="396">
        <f>'A3'!I50</f>
        <v>0</v>
      </c>
      <c r="J50" s="396">
        <f>'A3'!J50</f>
        <v>0.60588985000000006</v>
      </c>
      <c r="K50" s="396">
        <f>'A3'!K50</f>
        <v>624.55463418000011</v>
      </c>
      <c r="L50" s="396">
        <f>'A3'!L50</f>
        <v>14.913581419999993</v>
      </c>
      <c r="M50" s="396">
        <f>'A3'!M50</f>
        <v>2594.7188567200001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1.10431368</v>
      </c>
      <c r="K51" s="396">
        <f>'A3'!K51</f>
        <v>1.10431368</v>
      </c>
      <c r="L51" s="396">
        <f>'A3'!L51</f>
        <v>46.370536244999997</v>
      </c>
      <c r="M51" s="396">
        <f>'A3'!M51</f>
        <v>21443.720707865006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94.17832756</v>
      </c>
      <c r="M52" s="396">
        <f>'A3'!M52</f>
        <v>4842.81043847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337</v>
      </c>
      <c r="C55" s="56"/>
      <c r="D55" s="451">
        <f>'A3'!D55</f>
        <v>55.472013380000007</v>
      </c>
      <c r="E55" s="451">
        <f>'A3'!E55</f>
        <v>589.41935052999997</v>
      </c>
      <c r="F55" s="451">
        <f>'A3'!F55</f>
        <v>1885.7049908199997</v>
      </c>
      <c r="G55" s="451">
        <f>'A3'!G55</f>
        <v>2.0040095999999998</v>
      </c>
      <c r="H55" s="451">
        <f>'A3'!H55</f>
        <v>5.6266745900000004</v>
      </c>
      <c r="I55" s="451">
        <f>'A3'!I55</f>
        <v>4.0260446200000004</v>
      </c>
      <c r="J55" s="451">
        <f>'A3'!J55</f>
        <v>140.35670844000001</v>
      </c>
      <c r="K55" s="451">
        <f>'A3'!K55</f>
        <v>2682.60979198</v>
      </c>
      <c r="L55" s="451">
        <f>'A3'!L55</f>
        <v>897.90719249499978</v>
      </c>
      <c r="M55" s="451">
        <f>'A3'!M55</f>
        <v>551366.85342271475</v>
      </c>
      <c r="N55" s="26"/>
    </row>
    <row r="56" spans="1:16" s="14" customFormat="1" ht="18" customHeight="1">
      <c r="A56" s="29"/>
      <c r="B56" s="12" t="s">
        <v>329</v>
      </c>
      <c r="C56" s="12"/>
      <c r="D56" s="475">
        <f>'A3'!D56</f>
        <v>13.022801750000001</v>
      </c>
      <c r="E56" s="475">
        <f>'A3'!E56</f>
        <v>103.02819571000001</v>
      </c>
      <c r="F56" s="475">
        <f>'A3'!F56</f>
        <v>1369.0716171999995</v>
      </c>
      <c r="G56" s="475">
        <f>'A3'!G56</f>
        <v>2.0040095999999998</v>
      </c>
      <c r="H56" s="475">
        <f>'A3'!H56</f>
        <v>5.6266745900000004</v>
      </c>
      <c r="I56" s="475">
        <f>'A3'!I56</f>
        <v>4.0260446200000004</v>
      </c>
      <c r="J56" s="475">
        <f>'A3'!J56</f>
        <v>21.869148299999999</v>
      </c>
      <c r="K56" s="475">
        <f>'A3'!K56</f>
        <v>1518.6484917699997</v>
      </c>
      <c r="L56" s="475">
        <f>'A3'!L56</f>
        <v>414.47537263499987</v>
      </c>
      <c r="M56" s="475">
        <f>'A3'!M56</f>
        <v>349746.86166116479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2.1587250000000002E-2</v>
      </c>
      <c r="E57" s="475">
        <f>'A3'!E57</f>
        <v>0.25911876</v>
      </c>
      <c r="F57" s="475">
        <f>'A3'!F57</f>
        <v>87.698406259999999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0</v>
      </c>
      <c r="K57" s="475">
        <f>'A3'!K57</f>
        <v>87.979112270000002</v>
      </c>
      <c r="L57" s="475">
        <f>'A3'!L57</f>
        <v>2.5066412499999999</v>
      </c>
      <c r="M57" s="475">
        <f>'A3'!M57</f>
        <v>136865.29969794975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13.001214500000001</v>
      </c>
      <c r="E58" s="475">
        <f>'A3'!E58</f>
        <v>102.76907695</v>
      </c>
      <c r="F58" s="475">
        <f>'A3'!F58</f>
        <v>1281.3732109399996</v>
      </c>
      <c r="G58" s="475">
        <f>'A3'!G58</f>
        <v>2.0040095999999998</v>
      </c>
      <c r="H58" s="475">
        <f>'A3'!H58</f>
        <v>5.6266745900000004</v>
      </c>
      <c r="I58" s="475">
        <f>'A3'!I58</f>
        <v>4.0260446200000004</v>
      </c>
      <c r="J58" s="475">
        <f>'A3'!J58</f>
        <v>21.869148299999999</v>
      </c>
      <c r="K58" s="475">
        <f>'A3'!K58</f>
        <v>1430.6693794999996</v>
      </c>
      <c r="L58" s="475">
        <f>'A3'!L58</f>
        <v>411.9687313849999</v>
      </c>
      <c r="M58" s="475">
        <f>'A3'!M58</f>
        <v>212881.561963215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0</v>
      </c>
      <c r="E59" s="475">
        <f>'A3'!E59</f>
        <v>424.61959274999998</v>
      </c>
      <c r="F59" s="475">
        <f>'A3'!F59</f>
        <v>401.69998026000007</v>
      </c>
      <c r="G59" s="475">
        <f>'A3'!G59</f>
        <v>0</v>
      </c>
      <c r="H59" s="475">
        <f>'A3'!H59</f>
        <v>0</v>
      </c>
      <c r="I59" s="475">
        <f>'A3'!I59</f>
        <v>0</v>
      </c>
      <c r="J59" s="475">
        <f>'A3'!J59</f>
        <v>16.861694159999999</v>
      </c>
      <c r="K59" s="475">
        <f>'A3'!K59</f>
        <v>843.18126716999996</v>
      </c>
      <c r="L59" s="475">
        <f>'A3'!L59</f>
        <v>319.64770756499985</v>
      </c>
      <c r="M59" s="475">
        <f>'A3'!M59</f>
        <v>120769.933583305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7.4953216799999991</v>
      </c>
      <c r="F60" s="475">
        <f>'A3'!F60</f>
        <v>2.8116302200000001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10.3069519</v>
      </c>
      <c r="L60" s="475">
        <f>'A3'!L60</f>
        <v>25.499182125000001</v>
      </c>
      <c r="M60" s="475">
        <f>'A3'!M60</f>
        <v>49521.934659974984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0</v>
      </c>
      <c r="E61" s="475">
        <f>'A3'!E61</f>
        <v>417.12427106999996</v>
      </c>
      <c r="F61" s="475">
        <f>'A3'!F61</f>
        <v>398.88835004000009</v>
      </c>
      <c r="G61" s="475">
        <f>'A3'!G61</f>
        <v>0</v>
      </c>
      <c r="H61" s="475">
        <f>'A3'!H61</f>
        <v>0</v>
      </c>
      <c r="I61" s="475">
        <f>'A3'!I61</f>
        <v>0</v>
      </c>
      <c r="J61" s="475">
        <f>'A3'!J61</f>
        <v>16.861694159999999</v>
      </c>
      <c r="K61" s="475">
        <f>'A3'!K61</f>
        <v>832.87431527000001</v>
      </c>
      <c r="L61" s="475">
        <f>'A3'!L61</f>
        <v>294.14852543999984</v>
      </c>
      <c r="M61" s="475">
        <f>'A3'!M61</f>
        <v>71247.998923330015</v>
      </c>
      <c r="N61" s="26"/>
    </row>
    <row r="62" spans="1:16" s="14" customFormat="1" ht="18" customHeight="1">
      <c r="A62" s="29"/>
      <c r="B62" s="469" t="s">
        <v>328</v>
      </c>
      <c r="C62" s="12"/>
      <c r="D62" s="475">
        <f>'A3'!D62</f>
        <v>0</v>
      </c>
      <c r="E62" s="475">
        <f>'A3'!E62</f>
        <v>0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0</v>
      </c>
      <c r="L62" s="475">
        <f>'A3'!L62</f>
        <v>10.279408300000004</v>
      </c>
      <c r="M62" s="475">
        <f>'A3'!M62</f>
        <v>41656.82345317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17652.801715459998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0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0</v>
      </c>
      <c r="L64" s="475">
        <f>'A3'!L64</f>
        <v>10.279408300000004</v>
      </c>
      <c r="M64" s="475">
        <f>'A3'!M64</f>
        <v>24004.021737710005</v>
      </c>
      <c r="N64" s="26"/>
      <c r="P64" s="44"/>
    </row>
    <row r="65" spans="1:22" s="14" customFormat="1" ht="18" customHeight="1">
      <c r="A65" s="30"/>
      <c r="B65" s="469" t="s">
        <v>327</v>
      </c>
      <c r="C65" s="31"/>
      <c r="D65" s="475">
        <f>'A3'!D65</f>
        <v>42.449211630000008</v>
      </c>
      <c r="E65" s="475">
        <f>'A3'!E65</f>
        <v>61.771562069999987</v>
      </c>
      <c r="F65" s="475">
        <f>'A3'!F65</f>
        <v>114.93339336000001</v>
      </c>
      <c r="G65" s="475">
        <f>'A3'!G65</f>
        <v>0</v>
      </c>
      <c r="H65" s="475">
        <f>'A3'!H65</f>
        <v>0</v>
      </c>
      <c r="I65" s="475">
        <f>'A3'!I65</f>
        <v>0</v>
      </c>
      <c r="J65" s="475">
        <f>'A3'!J65</f>
        <v>101.62586598</v>
      </c>
      <c r="K65" s="475">
        <f>'A3'!K65</f>
        <v>320.78003304000003</v>
      </c>
      <c r="L65" s="475">
        <f>'A3'!L65</f>
        <v>153.50470399500003</v>
      </c>
      <c r="M65" s="475">
        <f>'A3'!M65</f>
        <v>39193.234725074988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42.449211630000008</v>
      </c>
      <c r="E66" s="475">
        <f>'A3'!E66</f>
        <v>61.771562069999987</v>
      </c>
      <c r="F66" s="475">
        <f>'A3'!F66</f>
        <v>72.747501580000005</v>
      </c>
      <c r="G66" s="475">
        <f>'A3'!G66</f>
        <v>0</v>
      </c>
      <c r="H66" s="475">
        <f>'A3'!H66</f>
        <v>0</v>
      </c>
      <c r="I66" s="475">
        <f>'A3'!I66</f>
        <v>0</v>
      </c>
      <c r="J66" s="475">
        <f>'A3'!J66</f>
        <v>8.8607419299999997</v>
      </c>
      <c r="K66" s="475">
        <f>'A3'!K66</f>
        <v>185.82901720999999</v>
      </c>
      <c r="L66" s="475">
        <f>'A3'!L66</f>
        <v>35.953304864999993</v>
      </c>
      <c r="M66" s="475">
        <f>'A3'!M66</f>
        <v>1844.8035965749998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42.185891780000006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92.765124049999997</v>
      </c>
      <c r="K67" s="475">
        <f>'A3'!K67</f>
        <v>134.95101583000002</v>
      </c>
      <c r="L67" s="475">
        <f>'A3'!L67</f>
        <v>117.55139913000004</v>
      </c>
      <c r="M67" s="475">
        <f>'A3'!M67</f>
        <v>37348.431128499986</v>
      </c>
      <c r="N67" s="26"/>
      <c r="P67" s="44"/>
    </row>
    <row r="68" spans="1:22" s="14" customFormat="1" ht="18" customHeight="1">
      <c r="A68" s="29"/>
      <c r="B68" s="28" t="s">
        <v>338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129797.06945827001</v>
      </c>
      <c r="N68" s="26"/>
      <c r="P68" s="40"/>
    </row>
    <row r="69" spans="1:22" s="14" customFormat="1" ht="18" customHeight="1">
      <c r="A69" s="30"/>
      <c r="B69" s="31" t="s">
        <v>339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129797.06945827001</v>
      </c>
      <c r="N69" s="26"/>
      <c r="P69" s="42"/>
    </row>
    <row r="70" spans="1:22" s="14" customFormat="1" ht="18" customHeight="1">
      <c r="A70" s="30"/>
      <c r="B70" s="31" t="s">
        <v>340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55.472013380000007</v>
      </c>
      <c r="E71" s="475">
        <f>'A3'!E71</f>
        <v>589.41935052999997</v>
      </c>
      <c r="F71" s="475">
        <f>'A3'!F71</f>
        <v>1885.7049908199997</v>
      </c>
      <c r="G71" s="475">
        <f>'A3'!G71</f>
        <v>2.0040095999999998</v>
      </c>
      <c r="H71" s="475">
        <f>'A3'!H71</f>
        <v>5.6266745900000004</v>
      </c>
      <c r="I71" s="475">
        <f>'A3'!I71</f>
        <v>4.0260446200000004</v>
      </c>
      <c r="J71" s="475">
        <f>'A3'!J71</f>
        <v>140.35670844000001</v>
      </c>
      <c r="K71" s="475">
        <f>'A3'!K71</f>
        <v>2682.60979198</v>
      </c>
      <c r="L71" s="475">
        <f>'A3'!L71</f>
        <v>897.90719249499978</v>
      </c>
      <c r="M71" s="475">
        <f>'A3'!M71</f>
        <v>681163.92288098473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55.472013380000007</v>
      </c>
      <c r="E73" s="396">
        <f>'A3'!E73</f>
        <v>413.47976111999964</v>
      </c>
      <c r="F73" s="396">
        <f>'A3'!F73</f>
        <v>1780.2730015099994</v>
      </c>
      <c r="G73" s="396">
        <f>'A3'!G73</f>
        <v>2.0040095999999998</v>
      </c>
      <c r="H73" s="396">
        <f>'A3'!H73</f>
        <v>5.6266745900000004</v>
      </c>
      <c r="I73" s="396">
        <f>'A3'!I73</f>
        <v>4.0260446200000004</v>
      </c>
      <c r="J73" s="396">
        <f>'A3'!J73</f>
        <v>139.41705716000001</v>
      </c>
      <c r="K73" s="396">
        <f>'A3'!K73</f>
        <v>2400.2985619799992</v>
      </c>
      <c r="L73" s="396">
        <f>'A3'!L73</f>
        <v>837.26758078999978</v>
      </c>
      <c r="M73" s="396">
        <f>'A3'!M73</f>
        <v>661617.01495602028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</v>
      </c>
      <c r="E74" s="396">
        <f>'A3'!E74</f>
        <v>175.93958941</v>
      </c>
      <c r="F74" s="396">
        <f>'A3'!F74</f>
        <v>105.43198931000001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0.93965127999999998</v>
      </c>
      <c r="K74" s="396">
        <f>'A3'!K74</f>
        <v>282.31123000000002</v>
      </c>
      <c r="L74" s="396">
        <f>'A3'!L74</f>
        <v>60.639611704999993</v>
      </c>
      <c r="M74" s="396">
        <f>'A3'!M74</f>
        <v>18502.364554475007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1044.5433705200001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0:M80"/>
    <mergeCell ref="A81:M81"/>
    <mergeCell ref="A82:M82"/>
    <mergeCell ref="A76:M76"/>
    <mergeCell ref="A77:M77"/>
    <mergeCell ref="L9:L10"/>
    <mergeCell ref="M9:M10"/>
    <mergeCell ref="A78:M78"/>
    <mergeCell ref="A79:M79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X5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337</v>
      </c>
      <c r="C13" s="75"/>
      <c r="D13" s="474">
        <f>'A4'!D13</f>
        <v>0</v>
      </c>
      <c r="E13" s="474">
        <f>'A4'!E13</f>
        <v>0</v>
      </c>
      <c r="F13" s="474">
        <f>'A4'!F13</f>
        <v>3.0716399999999998E-2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114.00630658000001</v>
      </c>
      <c r="M13" s="474">
        <f>'A4'!M13</f>
        <v>0</v>
      </c>
      <c r="N13" s="474">
        <f>'A4'!N13</f>
        <v>10.66803114</v>
      </c>
      <c r="O13" s="474">
        <f>'A4'!O13</f>
        <v>15.737587159999997</v>
      </c>
      <c r="P13" s="474">
        <f>'A4'!P13</f>
        <v>0</v>
      </c>
      <c r="Q13" s="474">
        <f>'A4'!Q13</f>
        <v>0</v>
      </c>
      <c r="R13" s="474">
        <f>'A4'!R13</f>
        <v>43.279232500000006</v>
      </c>
      <c r="S13" s="474">
        <f>'A4'!S13</f>
        <v>2.3329195</v>
      </c>
      <c r="T13" s="474">
        <f>'A4'!T13</f>
        <v>0</v>
      </c>
      <c r="U13" s="474">
        <f>'A4'!U13</f>
        <v>0</v>
      </c>
      <c r="V13" s="474">
        <f>'A4'!V13</f>
        <v>40.243917359999998</v>
      </c>
      <c r="W13" s="474">
        <f>'A4'!W13</f>
        <v>0</v>
      </c>
      <c r="X13" s="474">
        <f>'A4'!X13</f>
        <v>0</v>
      </c>
      <c r="Y13" s="474">
        <f>'A4'!Y13</f>
        <v>0.16713618</v>
      </c>
      <c r="Z13" s="474">
        <f>'A4'!Z13</f>
        <v>2.0184872400000002</v>
      </c>
      <c r="AA13" s="474">
        <f>'A4'!AA13</f>
        <v>0</v>
      </c>
      <c r="AB13" s="474">
        <f>'A4'!AB13</f>
        <v>0</v>
      </c>
      <c r="AC13" s="474">
        <f>'A4'!AC13</f>
        <v>111.70398243999999</v>
      </c>
      <c r="AD13" s="474">
        <f>'A4'!AD13</f>
        <v>390.07972268000003</v>
      </c>
      <c r="AE13" s="474">
        <f>'A4'!AE13</f>
        <v>0</v>
      </c>
      <c r="AF13" s="474">
        <f>'A4'!AF13</f>
        <v>0</v>
      </c>
      <c r="AG13" s="474">
        <f>'A4'!AG13</f>
        <v>53.412820759999981</v>
      </c>
      <c r="AH13" s="474">
        <f>'A4'!AH13</f>
        <v>0</v>
      </c>
      <c r="AI13" s="474">
        <f>'A4'!AI13</f>
        <v>0</v>
      </c>
      <c r="AJ13" s="474">
        <f>'A4'!AJ13</f>
        <v>1.5181419999999999E-2</v>
      </c>
      <c r="AK13" s="474">
        <f>'A4'!AK13</f>
        <v>0</v>
      </c>
      <c r="AL13" s="474">
        <f>'A4'!AL13</f>
        <v>5.8437420600000003</v>
      </c>
      <c r="AM13" s="474">
        <f>'A4'!AM13</f>
        <v>0</v>
      </c>
      <c r="AN13" s="474">
        <f>'A4'!AN13</f>
        <v>0</v>
      </c>
      <c r="AO13" s="474">
        <f>'A4'!AO13</f>
        <v>0</v>
      </c>
      <c r="AP13" s="474">
        <f>'A4'!AP13</f>
        <v>0</v>
      </c>
      <c r="AQ13" s="474">
        <f>'A4'!AQ13</f>
        <v>175.48232374000003</v>
      </c>
      <c r="AR13" s="474">
        <f>'A4'!AR13</f>
        <v>2490.5695214300013</v>
      </c>
    </row>
    <row r="14" spans="1:45" s="14" customFormat="1" ht="18" customHeight="1">
      <c r="A14" s="77"/>
      <c r="B14" s="12" t="s">
        <v>331</v>
      </c>
      <c r="C14" s="75"/>
      <c r="D14" s="396">
        <f>'A4'!D14</f>
        <v>0</v>
      </c>
      <c r="E14" s="396">
        <f>'A4'!E14</f>
        <v>0</v>
      </c>
      <c r="F14" s="396">
        <f>'A4'!F14</f>
        <v>1.5150740000000001E-2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81.698569520000007</v>
      </c>
      <c r="M14" s="396">
        <f>'A4'!M14</f>
        <v>0</v>
      </c>
      <c r="N14" s="396">
        <f>'A4'!N14</f>
        <v>3.5160622799999994</v>
      </c>
      <c r="O14" s="396">
        <f>'A4'!O14</f>
        <v>4.7259372400000004</v>
      </c>
      <c r="P14" s="396">
        <f>'A4'!P14</f>
        <v>0</v>
      </c>
      <c r="Q14" s="396">
        <f>'A4'!Q14</f>
        <v>0</v>
      </c>
      <c r="R14" s="396">
        <f>'A4'!R14</f>
        <v>21.534407999999999</v>
      </c>
      <c r="S14" s="396">
        <f>'A4'!S14</f>
        <v>1.0972700200000001</v>
      </c>
      <c r="T14" s="396">
        <f>'A4'!T14</f>
        <v>0</v>
      </c>
      <c r="U14" s="396">
        <f>'A4'!U14</f>
        <v>0</v>
      </c>
      <c r="V14" s="396">
        <f>'A4'!V14</f>
        <v>20.201725079999999</v>
      </c>
      <c r="W14" s="396">
        <f>'A4'!W14</f>
        <v>0</v>
      </c>
      <c r="X14" s="396">
        <f>'A4'!X14</f>
        <v>0</v>
      </c>
      <c r="Y14" s="396">
        <f>'A4'!Y14</f>
        <v>0.16713618</v>
      </c>
      <c r="Z14" s="396">
        <f>'A4'!Z14</f>
        <v>0.80456356000000007</v>
      </c>
      <c r="AA14" s="396">
        <f>'A4'!AA14</f>
        <v>0</v>
      </c>
      <c r="AB14" s="396">
        <f>'A4'!AB14</f>
        <v>0</v>
      </c>
      <c r="AC14" s="396">
        <f>'A4'!AC14</f>
        <v>23.690213980000006</v>
      </c>
      <c r="AD14" s="396">
        <f>'A4'!AD14</f>
        <v>138.98306123999998</v>
      </c>
      <c r="AE14" s="396">
        <f>'A4'!AE14</f>
        <v>0</v>
      </c>
      <c r="AF14" s="396">
        <f>'A4'!AF14</f>
        <v>0</v>
      </c>
      <c r="AG14" s="396">
        <f>'A4'!AG14</f>
        <v>33.61359517999999</v>
      </c>
      <c r="AH14" s="396">
        <f>'A4'!AH14</f>
        <v>0</v>
      </c>
      <c r="AI14" s="396">
        <f>'A4'!AI14</f>
        <v>0</v>
      </c>
      <c r="AJ14" s="396">
        <f>'A4'!AJ14</f>
        <v>6.3874199999999996E-3</v>
      </c>
      <c r="AK14" s="396">
        <f>'A4'!AK14</f>
        <v>0</v>
      </c>
      <c r="AL14" s="396">
        <f>'A4'!AL14</f>
        <v>2.3992816600000002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159.95811962000002</v>
      </c>
      <c r="AR14" s="396">
        <f>'A4'!AR14</f>
        <v>843.45040970000014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4.3752519599999999</v>
      </c>
      <c r="M15" s="396">
        <f>'A4'!M15</f>
        <v>0</v>
      </c>
      <c r="N15" s="396">
        <f>'A4'!N15</f>
        <v>0.39859356000000001</v>
      </c>
      <c r="O15" s="396">
        <f>'A4'!O15</f>
        <v>0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1.4350105399999997</v>
      </c>
      <c r="AD15" s="396">
        <f>'A4'!AD15</f>
        <v>16.661871000000005</v>
      </c>
      <c r="AE15" s="396">
        <f>'A4'!AE15</f>
        <v>0</v>
      </c>
      <c r="AF15" s="396">
        <f>'A4'!AF15</f>
        <v>0</v>
      </c>
      <c r="AG15" s="396">
        <f>'A4'!AG15</f>
        <v>2.4268381999999997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104.52866542000015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1.5150740000000001E-2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77.323317560000007</v>
      </c>
      <c r="M16" s="396">
        <f>'A4'!M16</f>
        <v>0</v>
      </c>
      <c r="N16" s="396">
        <f>'A4'!N16</f>
        <v>3.1174687199999993</v>
      </c>
      <c r="O16" s="396">
        <f>'A4'!O16</f>
        <v>4.7259372400000004</v>
      </c>
      <c r="P16" s="396">
        <f>'A4'!P16</f>
        <v>0</v>
      </c>
      <c r="Q16" s="396">
        <f>'A4'!Q16</f>
        <v>0</v>
      </c>
      <c r="R16" s="396">
        <f>'A4'!R16</f>
        <v>21.534407999999999</v>
      </c>
      <c r="S16" s="396">
        <f>'A4'!S16</f>
        <v>1.0972700200000001</v>
      </c>
      <c r="T16" s="396">
        <f>'A4'!T16</f>
        <v>0</v>
      </c>
      <c r="U16" s="396">
        <f>'A4'!U16</f>
        <v>0</v>
      </c>
      <c r="V16" s="396">
        <f>'A4'!V16</f>
        <v>20.201725079999999</v>
      </c>
      <c r="W16" s="396">
        <f>'A4'!W16</f>
        <v>0</v>
      </c>
      <c r="X16" s="396">
        <f>'A4'!X16</f>
        <v>0</v>
      </c>
      <c r="Y16" s="396">
        <f>'A4'!Y16</f>
        <v>0.16713618</v>
      </c>
      <c r="Z16" s="396">
        <f>'A4'!Z16</f>
        <v>0.80456356000000007</v>
      </c>
      <c r="AA16" s="396">
        <f>'A4'!AA16</f>
        <v>0</v>
      </c>
      <c r="AB16" s="396">
        <f>'A4'!AB16</f>
        <v>0</v>
      </c>
      <c r="AC16" s="396">
        <f>'A4'!AC16</f>
        <v>22.255203440000006</v>
      </c>
      <c r="AD16" s="396">
        <f>'A4'!AD16</f>
        <v>122.32119023999999</v>
      </c>
      <c r="AE16" s="396">
        <f>'A4'!AE16</f>
        <v>0</v>
      </c>
      <c r="AF16" s="396">
        <f>'A4'!AF16</f>
        <v>0</v>
      </c>
      <c r="AG16" s="396">
        <f>'A4'!AG16</f>
        <v>31.186756979999991</v>
      </c>
      <c r="AH16" s="396">
        <f>'A4'!AH16</f>
        <v>0</v>
      </c>
      <c r="AI16" s="396">
        <f>'A4'!AI16</f>
        <v>0</v>
      </c>
      <c r="AJ16" s="396">
        <f>'A4'!AJ16</f>
        <v>6.3874199999999996E-3</v>
      </c>
      <c r="AK16" s="396">
        <f>'A4'!AK16</f>
        <v>0</v>
      </c>
      <c r="AL16" s="396">
        <f>'A4'!AL16</f>
        <v>2.3992816600000002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159.95811962000002</v>
      </c>
      <c r="AR16" s="396">
        <f>'A4'!AR16</f>
        <v>738.92174427999998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11.880926720000001</v>
      </c>
      <c r="M17" s="396">
        <f>'A4'!M17</f>
        <v>0</v>
      </c>
      <c r="N17" s="396">
        <f>'A4'!N17</f>
        <v>4.9887408200000012</v>
      </c>
      <c r="O17" s="396">
        <f>'A4'!O17</f>
        <v>3.4732501599999996</v>
      </c>
      <c r="P17" s="396">
        <f>'A4'!P17</f>
        <v>0</v>
      </c>
      <c r="Q17" s="396">
        <f>'A4'!Q17</f>
        <v>0</v>
      </c>
      <c r="R17" s="396">
        <f>'A4'!R17</f>
        <v>1.9747460000000001</v>
      </c>
      <c r="S17" s="396">
        <f>'A4'!S17</f>
        <v>0.19985839999999999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</v>
      </c>
      <c r="Z17" s="396">
        <f>'A4'!Z17</f>
        <v>0.58894010000000008</v>
      </c>
      <c r="AA17" s="396">
        <f>'A4'!AA17</f>
        <v>0</v>
      </c>
      <c r="AB17" s="396">
        <f>'A4'!AB17</f>
        <v>0</v>
      </c>
      <c r="AC17" s="396">
        <f>'A4'!AC17</f>
        <v>73.233558979999998</v>
      </c>
      <c r="AD17" s="396">
        <f>'A4'!AD17</f>
        <v>146.03462483999996</v>
      </c>
      <c r="AE17" s="396">
        <f>'A4'!AE17</f>
        <v>0</v>
      </c>
      <c r="AF17" s="396">
        <f>'A4'!AF17</f>
        <v>0</v>
      </c>
      <c r="AG17" s="396">
        <f>'A4'!AG17</f>
        <v>8.1311814999999967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1.48251354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4.8109829799999995</v>
      </c>
      <c r="AR17" s="396">
        <f>'A4'!AR17</f>
        <v>1487.5220738600008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6.2476736400000021</v>
      </c>
      <c r="M18" s="396">
        <f>'A4'!M18</f>
        <v>0</v>
      </c>
      <c r="N18" s="396">
        <f>'A4'!N18</f>
        <v>0.1369002</v>
      </c>
      <c r="O18" s="396">
        <f>'A4'!O18</f>
        <v>1.1185310799999999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0</v>
      </c>
      <c r="AA18" s="396">
        <f>'A4'!AA18</f>
        <v>0</v>
      </c>
      <c r="AB18" s="396">
        <f>'A4'!AB18</f>
        <v>0</v>
      </c>
      <c r="AC18" s="396">
        <f>'A4'!AC18</f>
        <v>4.8884402600000003</v>
      </c>
      <c r="AD18" s="396">
        <f>'A4'!AD18</f>
        <v>24.527481629999997</v>
      </c>
      <c r="AE18" s="396">
        <f>'A4'!AE18</f>
        <v>0</v>
      </c>
      <c r="AF18" s="396">
        <f>'A4'!AF18</f>
        <v>0</v>
      </c>
      <c r="AG18" s="396">
        <f>'A4'!AG18</f>
        <v>2.0904692599999999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1.782108E-2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26.697307840000001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5.6332530799999985</v>
      </c>
      <c r="M19" s="396">
        <f>'A4'!M19</f>
        <v>0</v>
      </c>
      <c r="N19" s="396">
        <f>'A4'!N19</f>
        <v>4.8518406200000008</v>
      </c>
      <c r="O19" s="396">
        <f>'A4'!O19</f>
        <v>2.3547190799999997</v>
      </c>
      <c r="P19" s="396">
        <f>'A4'!P19</f>
        <v>0</v>
      </c>
      <c r="Q19" s="396">
        <f>'A4'!Q19</f>
        <v>0</v>
      </c>
      <c r="R19" s="396">
        <f>'A4'!R19</f>
        <v>1.9747460000000001</v>
      </c>
      <c r="S19" s="396">
        <f>'A4'!S19</f>
        <v>0.19985839999999999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</v>
      </c>
      <c r="Z19" s="396">
        <f>'A4'!Z19</f>
        <v>0.58894010000000008</v>
      </c>
      <c r="AA19" s="396">
        <f>'A4'!AA19</f>
        <v>0</v>
      </c>
      <c r="AB19" s="396">
        <f>'A4'!AB19</f>
        <v>0</v>
      </c>
      <c r="AC19" s="396">
        <f>'A4'!AC19</f>
        <v>68.345118720000002</v>
      </c>
      <c r="AD19" s="396">
        <f>'A4'!AD19</f>
        <v>121.50714320999997</v>
      </c>
      <c r="AE19" s="396">
        <f>'A4'!AE19</f>
        <v>0</v>
      </c>
      <c r="AF19" s="396">
        <f>'A4'!AF19</f>
        <v>0</v>
      </c>
      <c r="AG19" s="396">
        <f>'A4'!AG19</f>
        <v>6.0407122399999977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1.46469246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4.8109829799999995</v>
      </c>
      <c r="AR19" s="396">
        <f>'A4'!AR19</f>
        <v>1460.8247660200009</v>
      </c>
      <c r="AS19" s="121"/>
    </row>
    <row r="20" spans="1:50" s="14" customFormat="1" ht="18" customHeight="1">
      <c r="A20" s="77"/>
      <c r="B20" s="469" t="s">
        <v>328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0.39117599999999997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0.81525053999999997</v>
      </c>
      <c r="AD20" s="396">
        <f>'A4'!AD20</f>
        <v>3.3678600000000003</v>
      </c>
      <c r="AE20" s="396">
        <f>'A4'!AE20</f>
        <v>0</v>
      </c>
      <c r="AF20" s="396">
        <f>'A4'!AF20</f>
        <v>0</v>
      </c>
      <c r="AG20" s="396">
        <f>'A4'!AG20</f>
        <v>4.1569800000000002E-3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15.12222822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4.1569800000000002E-3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0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0.39117599999999997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0.81525053999999997</v>
      </c>
      <c r="AD22" s="396">
        <f>'A4'!AD22</f>
        <v>3.3678600000000003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15.12222822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327</v>
      </c>
      <c r="C23" s="75"/>
      <c r="D23" s="396">
        <f>'A4'!D23</f>
        <v>0</v>
      </c>
      <c r="E23" s="396">
        <f>'A4'!E23</f>
        <v>0</v>
      </c>
      <c r="F23" s="396">
        <f>'A4'!F23</f>
        <v>1.5565659999999999E-2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20.426810339999999</v>
      </c>
      <c r="M23" s="396">
        <f>'A4'!M23</f>
        <v>0</v>
      </c>
      <c r="N23" s="396">
        <f>'A4'!N23</f>
        <v>2.1632280400000004</v>
      </c>
      <c r="O23" s="396">
        <f>'A4'!O23</f>
        <v>7.5383997599999981</v>
      </c>
      <c r="P23" s="396">
        <f>'A4'!P23</f>
        <v>0</v>
      </c>
      <c r="Q23" s="396">
        <f>'A4'!Q23</f>
        <v>0</v>
      </c>
      <c r="R23" s="396">
        <f>'A4'!R23</f>
        <v>19.378902500000002</v>
      </c>
      <c r="S23" s="396">
        <f>'A4'!S23</f>
        <v>1.0357910800000001</v>
      </c>
      <c r="T23" s="396">
        <f>'A4'!T23</f>
        <v>0</v>
      </c>
      <c r="U23" s="396">
        <f>'A4'!U23</f>
        <v>0</v>
      </c>
      <c r="V23" s="396">
        <f>'A4'!V23</f>
        <v>20.042192279999998</v>
      </c>
      <c r="W23" s="396">
        <f>'A4'!W23</f>
        <v>0</v>
      </c>
      <c r="X23" s="396">
        <f>'A4'!X23</f>
        <v>0</v>
      </c>
      <c r="Y23" s="396">
        <f>'A4'!Y23</f>
        <v>0</v>
      </c>
      <c r="Z23" s="396">
        <f>'A4'!Z23</f>
        <v>0.62498358000000009</v>
      </c>
      <c r="AA23" s="396">
        <f>'A4'!AA23</f>
        <v>0</v>
      </c>
      <c r="AB23" s="396">
        <f>'A4'!AB23</f>
        <v>0</v>
      </c>
      <c r="AC23" s="396">
        <f>'A4'!AC23</f>
        <v>13.964958939999994</v>
      </c>
      <c r="AD23" s="396">
        <f>'A4'!AD23</f>
        <v>101.69417660000005</v>
      </c>
      <c r="AE23" s="396">
        <f>'A4'!AE23</f>
        <v>0</v>
      </c>
      <c r="AF23" s="396">
        <f>'A4'!AF23</f>
        <v>0</v>
      </c>
      <c r="AG23" s="396">
        <f>'A4'!AG23</f>
        <v>11.663887099999997</v>
      </c>
      <c r="AH23" s="396">
        <f>'A4'!AH23</f>
        <v>0</v>
      </c>
      <c r="AI23" s="396">
        <f>'A4'!AI23</f>
        <v>0</v>
      </c>
      <c r="AJ23" s="396">
        <f>'A4'!AJ23</f>
        <v>8.7939999999999997E-3</v>
      </c>
      <c r="AK23" s="396">
        <f>'A4'!AK23</f>
        <v>0</v>
      </c>
      <c r="AL23" s="396">
        <f>'A4'!AL23</f>
        <v>1.9619468600000001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10.71322114</v>
      </c>
      <c r="AR23" s="396">
        <f>'A4'!AR23</f>
        <v>144.47480965000005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1.5565659999999999E-2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20.415910459999999</v>
      </c>
      <c r="M24" s="396">
        <f>'A4'!M24</f>
        <v>0</v>
      </c>
      <c r="N24" s="396">
        <f>'A4'!N24</f>
        <v>2.1604045000000003</v>
      </c>
      <c r="O24" s="396">
        <f>'A4'!O24</f>
        <v>7.5323482399999984</v>
      </c>
      <c r="P24" s="396">
        <f>'A4'!P24</f>
        <v>0</v>
      </c>
      <c r="Q24" s="396">
        <f>'A4'!Q24</f>
        <v>0</v>
      </c>
      <c r="R24" s="396">
        <f>'A4'!R24</f>
        <v>19.378902500000002</v>
      </c>
      <c r="S24" s="396">
        <f>'A4'!S24</f>
        <v>0.86850537999999999</v>
      </c>
      <c r="T24" s="396">
        <f>'A4'!T24</f>
        <v>0</v>
      </c>
      <c r="U24" s="396">
        <f>'A4'!U24</f>
        <v>0</v>
      </c>
      <c r="V24" s="396">
        <f>'A4'!V24</f>
        <v>20.042192279999998</v>
      </c>
      <c r="W24" s="396">
        <f>'A4'!W24</f>
        <v>0</v>
      </c>
      <c r="X24" s="396">
        <f>'A4'!X24</f>
        <v>0</v>
      </c>
      <c r="Y24" s="396">
        <f>'A4'!Y24</f>
        <v>0</v>
      </c>
      <c r="Z24" s="396">
        <f>'A4'!Z24</f>
        <v>0.62498358000000009</v>
      </c>
      <c r="AA24" s="396">
        <f>'A4'!AA24</f>
        <v>0</v>
      </c>
      <c r="AB24" s="396">
        <f>'A4'!AB24</f>
        <v>0</v>
      </c>
      <c r="AC24" s="396">
        <f>'A4'!AC24</f>
        <v>13.176058059999994</v>
      </c>
      <c r="AD24" s="396">
        <f>'A4'!AD24</f>
        <v>101.69417660000005</v>
      </c>
      <c r="AE24" s="396">
        <f>'A4'!AE24</f>
        <v>0</v>
      </c>
      <c r="AF24" s="396">
        <f>'A4'!AF24</f>
        <v>0</v>
      </c>
      <c r="AG24" s="396">
        <f>'A4'!AG24</f>
        <v>11.393177939999996</v>
      </c>
      <c r="AH24" s="396">
        <f>'A4'!AH24</f>
        <v>0</v>
      </c>
      <c r="AI24" s="396">
        <f>'A4'!AI24</f>
        <v>0</v>
      </c>
      <c r="AJ24" s="396">
        <f>'A4'!AJ24</f>
        <v>8.7939999999999997E-3</v>
      </c>
      <c r="AK24" s="396">
        <f>'A4'!AK24</f>
        <v>0</v>
      </c>
      <c r="AL24" s="396">
        <f>'A4'!AL24</f>
        <v>1.9315536800000002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2.6940189000000001</v>
      </c>
      <c r="AR24" s="396">
        <f>'A4'!AR24</f>
        <v>101.51315185000004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1.0899879999999999E-2</v>
      </c>
      <c r="M25" s="396">
        <f>'A4'!M25</f>
        <v>0</v>
      </c>
      <c r="N25" s="396">
        <f>'A4'!N25</f>
        <v>2.8235399999999998E-3</v>
      </c>
      <c r="O25" s="396">
        <f>'A4'!O25</f>
        <v>6.0515200000000003E-3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0.16728570000000001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0.78890088000000003</v>
      </c>
      <c r="AD25" s="396">
        <f>'A4'!AD25</f>
        <v>0</v>
      </c>
      <c r="AE25" s="396">
        <f>'A4'!AE25</f>
        <v>0</v>
      </c>
      <c r="AF25" s="396">
        <f>'A4'!AF25</f>
        <v>0</v>
      </c>
      <c r="AG25" s="396">
        <f>'A4'!AG25</f>
        <v>0.27070916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3.0393180000000002E-2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8.0192022400000003</v>
      </c>
      <c r="AR25" s="396">
        <f>'A4'!AR25</f>
        <v>42.961657800000019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338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12.301537450000001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5.5148800000000005E-2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339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12.301537450000001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5.5148800000000005E-2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340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3.0716399999999998E-2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126.30784403000001</v>
      </c>
      <c r="M29" s="396">
        <f>'A4'!M29</f>
        <v>0</v>
      </c>
      <c r="N29" s="396">
        <f>'A4'!N29</f>
        <v>10.66803114</v>
      </c>
      <c r="O29" s="396">
        <f>'A4'!O29</f>
        <v>15.737587159999997</v>
      </c>
      <c r="P29" s="396">
        <f>'A4'!P29</f>
        <v>0</v>
      </c>
      <c r="Q29" s="396">
        <f>'A4'!Q29</f>
        <v>0</v>
      </c>
      <c r="R29" s="396">
        <f>'A4'!R29</f>
        <v>43.279232500000006</v>
      </c>
      <c r="S29" s="396">
        <f>'A4'!S29</f>
        <v>2.3329195</v>
      </c>
      <c r="T29" s="396">
        <f>'A4'!T29</f>
        <v>0</v>
      </c>
      <c r="U29" s="396">
        <f>'A4'!U29</f>
        <v>0</v>
      </c>
      <c r="V29" s="396">
        <f>'A4'!V29</f>
        <v>40.243917359999998</v>
      </c>
      <c r="W29" s="396">
        <f>'A4'!W29</f>
        <v>0</v>
      </c>
      <c r="X29" s="396">
        <f>'A4'!X29</f>
        <v>0</v>
      </c>
      <c r="Y29" s="396">
        <f>'A4'!Y29</f>
        <v>0.16713618</v>
      </c>
      <c r="Z29" s="396">
        <f>'A4'!Z29</f>
        <v>2.0184872400000002</v>
      </c>
      <c r="AA29" s="396">
        <f>'A4'!AA29</f>
        <v>0</v>
      </c>
      <c r="AB29" s="396">
        <f>'A4'!AB29</f>
        <v>0</v>
      </c>
      <c r="AC29" s="396">
        <f>'A4'!AC29</f>
        <v>111.70398243999999</v>
      </c>
      <c r="AD29" s="396">
        <f>'A4'!AD29</f>
        <v>390.07972268000003</v>
      </c>
      <c r="AE29" s="396">
        <f>'A4'!AE29</f>
        <v>0</v>
      </c>
      <c r="AF29" s="396">
        <f>'A4'!AF29</f>
        <v>0</v>
      </c>
      <c r="AG29" s="396">
        <f>'A4'!AG29</f>
        <v>53.412820759999981</v>
      </c>
      <c r="AH29" s="396">
        <f>'A4'!AH29</f>
        <v>0</v>
      </c>
      <c r="AI29" s="396">
        <f>'A4'!AI29</f>
        <v>0</v>
      </c>
      <c r="AJ29" s="396">
        <f>'A4'!AJ29</f>
        <v>1.5181419999999999E-2</v>
      </c>
      <c r="AK29" s="396">
        <f>'A4'!AK29</f>
        <v>0</v>
      </c>
      <c r="AL29" s="396">
        <f>'A4'!AL29</f>
        <v>5.8437420600000003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175.48232374000003</v>
      </c>
      <c r="AR29" s="396">
        <f>'A4'!AR29</f>
        <v>2490.6246702300014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337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376.91294654000001</v>
      </c>
      <c r="M32" s="474">
        <f>'A4'!M32</f>
        <v>0</v>
      </c>
      <c r="N32" s="474">
        <f>'A4'!N32</f>
        <v>1.2117797000000001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0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0</v>
      </c>
      <c r="AD32" s="474">
        <f>'A4'!AD32</f>
        <v>8.0340585900000008</v>
      </c>
      <c r="AE32" s="474">
        <f>'A4'!AE32</f>
        <v>0</v>
      </c>
      <c r="AF32" s="474">
        <f>'A4'!AF32</f>
        <v>0</v>
      </c>
      <c r="AG32" s="474">
        <f>'A4'!AG32</f>
        <v>1.0848372000000002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0.39125797999999995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22.28923988</v>
      </c>
      <c r="AR32" s="474">
        <f>'A4'!AR32</f>
        <v>209.15327841999999</v>
      </c>
    </row>
    <row r="33" spans="1:67" s="26" customFormat="1" ht="18" customHeight="1">
      <c r="A33" s="74"/>
      <c r="B33" s="12" t="s">
        <v>331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238.12878454000003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0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</v>
      </c>
      <c r="AD33" s="396">
        <f>'A4'!AD33</f>
        <v>6.9133225900000008</v>
      </c>
      <c r="AE33" s="396">
        <f>'A4'!AE33</f>
        <v>0</v>
      </c>
      <c r="AF33" s="396">
        <f>'A4'!AF33</f>
        <v>0</v>
      </c>
      <c r="AG33" s="396">
        <f>'A4'!AG33</f>
        <v>0.9540585800000001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25.266178720000003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2.0256300000000005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25.266178720000003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238.12878454000003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0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</v>
      </c>
      <c r="AD35" s="396">
        <f>'A4'!AD35</f>
        <v>4.8876925900000003</v>
      </c>
      <c r="AE35" s="396">
        <f>'A4'!AE35</f>
        <v>0</v>
      </c>
      <c r="AF35" s="396">
        <f>'A4'!AF35</f>
        <v>0</v>
      </c>
      <c r="AG35" s="396">
        <f>'A4'!AG35</f>
        <v>0.9540585800000001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0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138.78416200000001</v>
      </c>
      <c r="M36" s="396">
        <f>'A4'!M36</f>
        <v>0</v>
      </c>
      <c r="N36" s="396">
        <f>'A4'!N36</f>
        <v>1.2117797000000001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0</v>
      </c>
      <c r="AE36" s="396">
        <f>'A4'!AE36</f>
        <v>0</v>
      </c>
      <c r="AF36" s="396">
        <f>'A4'!AF36</f>
        <v>0</v>
      </c>
      <c r="AG36" s="396">
        <f>'A4'!AG36</f>
        <v>0.13077861999999998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0.39125797999999995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20.080612519999999</v>
      </c>
      <c r="AR36" s="396">
        <f>'A4'!AR36</f>
        <v>154.19029591999998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138.78416200000001</v>
      </c>
      <c r="M38" s="396">
        <f>'A4'!M38</f>
        <v>0</v>
      </c>
      <c r="N38" s="396">
        <f>'A4'!N38</f>
        <v>1.2117797000000001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0</v>
      </c>
      <c r="AE38" s="396">
        <f>'A4'!AE38</f>
        <v>0</v>
      </c>
      <c r="AF38" s="396">
        <f>'A4'!AF38</f>
        <v>0</v>
      </c>
      <c r="AG38" s="396">
        <f>'A4'!AG38</f>
        <v>0.13077861999999998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0.39125797999999995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20.080612519999999</v>
      </c>
      <c r="AR38" s="396">
        <f>'A4'!AR38</f>
        <v>154.19029591999998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328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327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1.1207360000000002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2.2086273599999999</v>
      </c>
      <c r="AR42" s="396">
        <f>'A4'!AR42</f>
        <v>29.696803780000003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1.1207360000000002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29.696803780000003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2.2086273599999999</v>
      </c>
      <c r="AR44" s="396">
        <f>'A4'!AR44</f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338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1.3648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339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340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1.3648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376.91294654000001</v>
      </c>
      <c r="M48" s="396">
        <f>'A4'!M48</f>
        <v>0</v>
      </c>
      <c r="N48" s="396">
        <f>'A4'!N48</f>
        <v>1.2117797000000001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0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0</v>
      </c>
      <c r="AD48" s="396">
        <f>'A4'!AD48</f>
        <v>9.3988585900000015</v>
      </c>
      <c r="AE48" s="396">
        <f>'A4'!AE48</f>
        <v>0</v>
      </c>
      <c r="AF48" s="396">
        <f>'A4'!AF48</f>
        <v>0</v>
      </c>
      <c r="AG48" s="396">
        <f>'A4'!AG48</f>
        <v>1.0848372000000002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0.39125797999999995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22.28923988</v>
      </c>
      <c r="AR48" s="396">
        <f>'A4'!AR48</f>
        <v>209.15327841999999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0.19963630000000002</v>
      </c>
      <c r="M50" s="396">
        <f>'A4'!M50</f>
        <v>0</v>
      </c>
      <c r="N50" s="396">
        <f>'A4'!N50</f>
        <v>1.2117797000000001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0</v>
      </c>
      <c r="AD50" s="396">
        <f>'A4'!AD50</f>
        <v>8.0340585899999972</v>
      </c>
      <c r="AE50" s="396">
        <f>'A4'!AE50</f>
        <v>0</v>
      </c>
      <c r="AF50" s="396">
        <f>'A4'!AF50</f>
        <v>0</v>
      </c>
      <c r="AG50" s="396">
        <f>'A4'!AG50</f>
        <v>1.0848371999999999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0.39125797999999995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20.080612519999999</v>
      </c>
      <c r="AR50" s="396">
        <f>'A4'!AR50</f>
        <v>27.244560800000002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0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1.3648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2.2086273599999999</v>
      </c>
      <c r="AR51" s="396">
        <f>'A4'!AR51</f>
        <v>181.90871761999995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376.71331024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0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337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19.977082159999998</v>
      </c>
      <c r="M55" s="474">
        <f>'A4'!M55</f>
        <v>0</v>
      </c>
      <c r="N55" s="474">
        <f>'A4'!N55</f>
        <v>30.836463680000005</v>
      </c>
      <c r="O55" s="474">
        <f>'A4'!O55</f>
        <v>3.3435166400000003</v>
      </c>
      <c r="P55" s="474">
        <f>'A4'!P55</f>
        <v>0</v>
      </c>
      <c r="Q55" s="474">
        <f>'A4'!Q55</f>
        <v>0</v>
      </c>
      <c r="R55" s="474">
        <f>'A4'!R55</f>
        <v>15.8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0.54135928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34.688623120000003</v>
      </c>
      <c r="AD55" s="474">
        <f>'A4'!AD55</f>
        <v>1145.9180256000004</v>
      </c>
      <c r="AE55" s="474">
        <f>'A4'!AE55</f>
        <v>0</v>
      </c>
      <c r="AF55" s="474">
        <f>'A4'!AF55</f>
        <v>0</v>
      </c>
      <c r="AG55" s="474">
        <f>'A4'!AG55</f>
        <v>0.87297958000000009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266.45236496000001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44.660452679999992</v>
      </c>
      <c r="AR55" s="474">
        <f>'A4'!AR55</f>
        <v>2028.5379022399998</v>
      </c>
    </row>
    <row r="56" spans="1:56" s="14" customFormat="1" ht="18" customHeight="1">
      <c r="A56" s="77"/>
      <c r="B56" s="12" t="s">
        <v>331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19.977082159999998</v>
      </c>
      <c r="M56" s="396">
        <f>'A4'!M56</f>
        <v>0</v>
      </c>
      <c r="N56" s="396">
        <f>'A4'!N56</f>
        <v>0.39920127999999999</v>
      </c>
      <c r="O56" s="396">
        <f>'A4'!O56</f>
        <v>1.6501077200000001</v>
      </c>
      <c r="P56" s="396">
        <f>'A4'!P56</f>
        <v>0</v>
      </c>
      <c r="Q56" s="396">
        <f>'A4'!Q56</f>
        <v>0</v>
      </c>
      <c r="R56" s="396">
        <f>'A4'!R56</f>
        <v>0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0.54135928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5.3683627399999985</v>
      </c>
      <c r="AD56" s="396">
        <f>'A4'!AD56</f>
        <v>439.70706360000008</v>
      </c>
      <c r="AE56" s="396">
        <f>'A4'!AE56</f>
        <v>0</v>
      </c>
      <c r="AF56" s="396">
        <f>'A4'!AF56</f>
        <v>0</v>
      </c>
      <c r="AG56" s="396">
        <f>'A4'!AG56</f>
        <v>0.87297958000000009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1.9982797399999999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34.461611499999997</v>
      </c>
      <c r="AR56" s="396">
        <f>'A4'!AR56</f>
        <v>1152.9254429399998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9.4825500000000034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0.54401500000000003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19.977082159999998</v>
      </c>
      <c r="M58" s="396">
        <f>'A4'!M58</f>
        <v>0</v>
      </c>
      <c r="N58" s="396">
        <f>'A4'!N58</f>
        <v>0.39920127999999999</v>
      </c>
      <c r="O58" s="396">
        <f>'A4'!O58</f>
        <v>1.6501077200000001</v>
      </c>
      <c r="P58" s="396">
        <f>'A4'!P58</f>
        <v>0</v>
      </c>
      <c r="Q58" s="396">
        <f>'A4'!Q58</f>
        <v>0</v>
      </c>
      <c r="R58" s="396">
        <f>'A4'!R58</f>
        <v>0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0.54135928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5.3683627399999985</v>
      </c>
      <c r="AD58" s="396">
        <f>'A4'!AD58</f>
        <v>430.22451360000008</v>
      </c>
      <c r="AE58" s="396">
        <f>'A4'!AE58</f>
        <v>0</v>
      </c>
      <c r="AF58" s="396">
        <f>'A4'!AF58</f>
        <v>0</v>
      </c>
      <c r="AG58" s="396">
        <f>'A4'!AG58</f>
        <v>0.87297958000000009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1.9982797399999999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34.461611499999997</v>
      </c>
      <c r="AR58" s="396">
        <f>'A4'!AR58</f>
        <v>1152.3814279399999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30.437262400000005</v>
      </c>
      <c r="O59" s="396">
        <f>'A4'!O59</f>
        <v>1.2920001399999999</v>
      </c>
      <c r="P59" s="396">
        <f>'A4'!P59</f>
        <v>0</v>
      </c>
      <c r="Q59" s="396">
        <f>'A4'!Q59</f>
        <v>0</v>
      </c>
      <c r="R59" s="396">
        <f>'A4'!R59</f>
        <v>15.8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3.1408771799999999</v>
      </c>
      <c r="AD59" s="396">
        <f>'A4'!AD59</f>
        <v>634.11203200000023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259.85531910000003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5.99979336</v>
      </c>
      <c r="AR59" s="396">
        <f>'A4'!AR59</f>
        <v>327.95354607999997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97.013171000000014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4.9835574999999999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30.437262400000005</v>
      </c>
      <c r="O61" s="396">
        <f>'A4'!O61</f>
        <v>1.2920001399999999</v>
      </c>
      <c r="P61" s="396">
        <f>'A4'!P61</f>
        <v>0</v>
      </c>
      <c r="Q61" s="396">
        <f>'A4'!Q61</f>
        <v>0</v>
      </c>
      <c r="R61" s="396">
        <f>'A4'!R61</f>
        <v>15.8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3.1408771799999999</v>
      </c>
      <c r="AD61" s="396">
        <f>'A4'!AD61</f>
        <v>537.09886100000017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259.85531910000003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5.99979336</v>
      </c>
      <c r="AR61" s="396">
        <f>'A4'!AR61</f>
        <v>322.96998857999995</v>
      </c>
    </row>
    <row r="62" spans="1:56" s="14" customFormat="1" ht="18" customHeight="1">
      <c r="A62" s="77"/>
      <c r="B62" s="469" t="s">
        <v>328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4.4599831999999999</v>
      </c>
      <c r="AD62" s="396">
        <f>'A4'!AD62</f>
        <v>36.657649999999997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4.4599831999999999</v>
      </c>
      <c r="AD64" s="396">
        <f>'A4'!AD64</f>
        <v>36.657649999999997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327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0.40140878000000008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21.719400000000004</v>
      </c>
      <c r="AD65" s="396">
        <f>'A4'!AD65</f>
        <v>35.441280000000013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4.5987661199999996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4.1990478199999997</v>
      </c>
      <c r="AR65" s="396">
        <f>'A4'!AR65</f>
        <v>547.65891322000004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0.40140878000000008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21.719400000000004</v>
      </c>
      <c r="AD66" s="396">
        <f>'A4'!AD66</f>
        <v>27.78299100000001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4.5987661199999996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4.1990478199999997</v>
      </c>
      <c r="AR66" s="396">
        <f>'A4'!AR66</f>
        <v>85.111605780000033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7.6582890000000008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</v>
      </c>
      <c r="AR67" s="396">
        <f>'A4'!AR67</f>
        <v>462.54730744000005</v>
      </c>
    </row>
    <row r="68" spans="1:44" s="14" customFormat="1" ht="18" customHeight="1">
      <c r="A68" s="77"/>
      <c r="B68" s="28" t="s">
        <v>338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339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340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19.977082159999998</v>
      </c>
      <c r="M71" s="396">
        <f>'A4'!M71</f>
        <v>0</v>
      </c>
      <c r="N71" s="396">
        <f>'A4'!N71</f>
        <v>30.836463680000005</v>
      </c>
      <c r="O71" s="396">
        <f>'A4'!O71</f>
        <v>3.3435166400000003</v>
      </c>
      <c r="P71" s="396">
        <f>'A4'!P71</f>
        <v>0</v>
      </c>
      <c r="Q71" s="396">
        <f>'A4'!Q71</f>
        <v>0</v>
      </c>
      <c r="R71" s="396">
        <f>'A4'!R71</f>
        <v>15.8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0.54135928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34.688623120000003</v>
      </c>
      <c r="AD71" s="396">
        <f>'A4'!AD71</f>
        <v>1145.9180256000004</v>
      </c>
      <c r="AE71" s="396">
        <f>'A4'!AE71</f>
        <v>0</v>
      </c>
      <c r="AF71" s="396">
        <f>'A4'!AF71</f>
        <v>0</v>
      </c>
      <c r="AG71" s="396">
        <f>'A4'!AG71</f>
        <v>0.87297958000000009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266.45236496000001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44.660452679999992</v>
      </c>
      <c r="AR71" s="396">
        <f>'A4'!AR71</f>
        <v>2028.5379022399998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9.98834686</v>
      </c>
      <c r="M73" s="396">
        <f>'A4'!M73</f>
        <v>0</v>
      </c>
      <c r="N73" s="396">
        <f>'A4'!N73</f>
        <v>30.596674480000008</v>
      </c>
      <c r="O73" s="396">
        <f>'A4'!O73</f>
        <v>3.2417729399999993</v>
      </c>
      <c r="P73" s="396">
        <f>'A4'!P73</f>
        <v>0</v>
      </c>
      <c r="Q73" s="396">
        <f>'A4'!Q73</f>
        <v>0</v>
      </c>
      <c r="R73" s="396">
        <f>'A4'!R73</f>
        <v>11.85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0.27072614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34.688623120000017</v>
      </c>
      <c r="AD73" s="396">
        <f>'A4'!AD73</f>
        <v>1145.9180255999981</v>
      </c>
      <c r="AE73" s="396">
        <f>'A4'!AE73</f>
        <v>0</v>
      </c>
      <c r="AF73" s="396">
        <f>'A4'!AF73</f>
        <v>0</v>
      </c>
      <c r="AG73" s="396">
        <f>'A4'!AG73</f>
        <v>0.87297957999999998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140.82520082000025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42.781150119999978</v>
      </c>
      <c r="AR73" s="396">
        <f>'A4'!AR73</f>
        <v>1928.0368234599964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9.9887353000000001</v>
      </c>
      <c r="M74" s="396">
        <f>'A4'!M74</f>
        <v>0</v>
      </c>
      <c r="N74" s="396">
        <f>'A4'!N74</f>
        <v>0.23978919999999998</v>
      </c>
      <c r="O74" s="396">
        <f>'A4'!O74</f>
        <v>0.10174370000000001</v>
      </c>
      <c r="P74" s="396">
        <f>'A4'!P74</f>
        <v>0</v>
      </c>
      <c r="Q74" s="396">
        <f>'A4'!Q74</f>
        <v>0</v>
      </c>
      <c r="R74" s="396">
        <f>'A4'!R74</f>
        <v>3.95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0.27063314000000005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0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125.62716413999999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1.87930256</v>
      </c>
      <c r="AR74" s="396">
        <f>'A4'!AR74</f>
        <v>100.50107877999999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32" activePane="bottomRight" state="frozen"/>
      <selection activeCell="D40" sqref="D40"/>
      <selection pane="topRight" activeCell="D40" sqref="D40"/>
      <selection pane="bottomLeft" activeCell="D40" sqref="D40"/>
      <selection pane="bottomRight" activeCell="E32" sqref="E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331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328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327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337</v>
      </c>
      <c r="C28" s="75"/>
      <c r="D28" s="259">
        <f xml:space="preserve"> 'A5'!D28</f>
        <v>1638.0154379400001</v>
      </c>
      <c r="E28" s="259">
        <f xml:space="preserve"> 'A5'!E28</f>
        <v>114.17099501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1752.1864329500002</v>
      </c>
      <c r="N28" s="261"/>
      <c r="O28" s="236"/>
      <c r="P28" s="236"/>
    </row>
    <row r="29" spans="1:16" ht="18.75">
      <c r="A29" s="257"/>
      <c r="B29" s="12" t="s">
        <v>331</v>
      </c>
      <c r="C29" s="75"/>
      <c r="D29" s="259">
        <f xml:space="preserve"> 'A5'!D29</f>
        <v>777.25676109000005</v>
      </c>
      <c r="E29" s="259">
        <f xml:space="preserve"> 'A5'!E29</f>
        <v>43.352173919999998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820.6089350100001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777.25676109000005</v>
      </c>
      <c r="E31" s="259">
        <f xml:space="preserve"> 'A5'!E31</f>
        <v>43.352173919999998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820.6089350100001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860.10771842000008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860.10771842000008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860.10771842000008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860.10771842000008</v>
      </c>
      <c r="N34" s="261"/>
      <c r="O34" s="236"/>
      <c r="P34" s="236"/>
    </row>
    <row r="35" spans="1:16" ht="18.75">
      <c r="A35" s="257"/>
      <c r="B35" s="469" t="s">
        <v>328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327</v>
      </c>
      <c r="C38" s="75"/>
      <c r="D38" s="259">
        <f xml:space="preserve"> 'A5'!D38</f>
        <v>0.65095842999999987</v>
      </c>
      <c r="E38" s="259">
        <f xml:space="preserve"> 'A5'!E38</f>
        <v>70.81882109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71.469779520000003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0</v>
      </c>
      <c r="E39" s="259">
        <f xml:space="preserve"> 'A5'!E39</f>
        <v>70.81882109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70.81882109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0.65095842999999987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0.65095842999999987</v>
      </c>
      <c r="N40" s="261"/>
      <c r="O40" s="236"/>
      <c r="P40" s="236"/>
    </row>
    <row r="41" spans="1:16" ht="18.75">
      <c r="A41" s="262"/>
      <c r="B41" s="28" t="s">
        <v>338</v>
      </c>
      <c r="C41" s="75"/>
      <c r="D41" s="259">
        <f xml:space="preserve"> 'A5'!D41</f>
        <v>0.43072680999999996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0.43072680999999996</v>
      </c>
      <c r="N41" s="261"/>
      <c r="O41" s="236"/>
      <c r="P41" s="236"/>
    </row>
    <row r="42" spans="1:16" ht="18.75">
      <c r="A42" s="262"/>
      <c r="B42" s="31" t="s">
        <v>339</v>
      </c>
      <c r="C42" s="75"/>
      <c r="D42" s="259">
        <f xml:space="preserve"> 'A5'!D42</f>
        <v>0.43072680999999996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0.43072680999999996</v>
      </c>
      <c r="N42" s="261"/>
      <c r="O42" s="236"/>
      <c r="P42" s="236"/>
    </row>
    <row r="43" spans="1:16" ht="18.75">
      <c r="A43" s="262"/>
      <c r="B43" s="31" t="s">
        <v>340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1638.44616475</v>
      </c>
      <c r="E44" s="259">
        <f xml:space="preserve"> 'A5'!E44</f>
        <v>114.17099501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1752.61715976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337</v>
      </c>
      <c r="C47" s="75"/>
      <c r="D47" s="259">
        <f xml:space="preserve"> 'A5'!D47</f>
        <v>782.06476560999999</v>
      </c>
      <c r="E47" s="259">
        <f xml:space="preserve"> 'A5'!E47</f>
        <v>142.91072817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924.97549377999997</v>
      </c>
      <c r="N47" s="261"/>
      <c r="O47" s="236"/>
      <c r="P47" s="236"/>
    </row>
    <row r="48" spans="1:16" ht="18.75">
      <c r="A48" s="257"/>
      <c r="B48" s="12" t="s">
        <v>331</v>
      </c>
      <c r="C48" s="75"/>
      <c r="D48" s="259">
        <f xml:space="preserve"> 'A5'!D48</f>
        <v>160.23537995000001</v>
      </c>
      <c r="E48" s="259">
        <f xml:space="preserve"> 'A5'!E48</f>
        <v>29.102463179999997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189.33784313000001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160.23537995000001</v>
      </c>
      <c r="E50" s="259">
        <f xml:space="preserve"> 'A5'!E50</f>
        <v>29.102463179999997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189.33784313000001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30.262859199999998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30.262859199999998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30.262859199999998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30.262859199999998</v>
      </c>
      <c r="N53" s="261"/>
      <c r="O53" s="236"/>
      <c r="P53" s="236"/>
    </row>
    <row r="54" spans="1:16" ht="18.75">
      <c r="A54" s="257"/>
      <c r="B54" s="469" t="s">
        <v>328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327</v>
      </c>
      <c r="C57" s="75"/>
      <c r="D57" s="259">
        <f xml:space="preserve"> 'A5'!D57</f>
        <v>591.56652645999998</v>
      </c>
      <c r="E57" s="259">
        <f xml:space="preserve"> 'A5'!E57</f>
        <v>113.80826499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705.37479144999998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140.35764989999998</v>
      </c>
      <c r="E58" s="259">
        <f xml:space="preserve"> 'A5'!E58</f>
        <v>78.21350794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218.57115783999998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451.20887655999996</v>
      </c>
      <c r="E59" s="259">
        <f xml:space="preserve"> 'A5'!E59</f>
        <v>35.594757049999998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486.80363360999996</v>
      </c>
      <c r="N59" s="261"/>
      <c r="O59" s="236"/>
      <c r="P59" s="236"/>
    </row>
    <row r="60" spans="1:16" ht="18.75">
      <c r="A60" s="262"/>
      <c r="B60" s="28" t="s">
        <v>338</v>
      </c>
      <c r="C60" s="75"/>
      <c r="D60" s="259">
        <f xml:space="preserve"> 'A5'!D60</f>
        <v>0.26848249999999996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0.26848249999999996</v>
      </c>
      <c r="N60" s="261"/>
      <c r="O60" s="236"/>
      <c r="P60" s="236"/>
    </row>
    <row r="61" spans="1:16" ht="18.75">
      <c r="A61" s="262"/>
      <c r="B61" s="31" t="s">
        <v>339</v>
      </c>
      <c r="C61" s="75"/>
      <c r="D61" s="259">
        <f xml:space="preserve"> 'A5'!D61</f>
        <v>0.26848249999999996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0.26848249999999996</v>
      </c>
      <c r="N61" s="261"/>
      <c r="O61" s="236"/>
      <c r="P61" s="236"/>
    </row>
    <row r="62" spans="1:16" ht="18.75">
      <c r="A62" s="262"/>
      <c r="B62" s="31" t="s">
        <v>340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782.33324811</v>
      </c>
      <c r="E63" s="259">
        <f xml:space="preserve"> 'A5'!E63</f>
        <v>142.91072817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925.24397627999997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2420.7794128599999</v>
      </c>
      <c r="E65" s="259">
        <f xml:space="preserve"> 'A5'!E65</f>
        <v>257.08172317999998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2677.86113604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85064.266333790016</v>
      </c>
      <c r="E67" s="441">
        <f xml:space="preserve"> 'A5'!E67</f>
        <v>10315.021180399988</v>
      </c>
      <c r="F67" s="441">
        <f xml:space="preserve"> 'A5'!F67</f>
        <v>0.41528871000000001</v>
      </c>
      <c r="G67" s="441">
        <f xml:space="preserve"> 'A5'!G67</f>
        <v>11.220192000000001</v>
      </c>
      <c r="H67" s="441">
        <f xml:space="preserve"> 'A5'!H67</f>
        <v>46.299663039999999</v>
      </c>
      <c r="I67" s="441">
        <f xml:space="preserve"> 'A5'!I67</f>
        <v>0.21780921</v>
      </c>
      <c r="J67" s="441">
        <f xml:space="preserve"> 'A5'!J67</f>
        <v>3.820904E-2</v>
      </c>
      <c r="K67" s="441">
        <f xml:space="preserve"> 'A5'!K67</f>
        <v>0.43075132000000005</v>
      </c>
      <c r="L67" s="441">
        <f xml:space="preserve"> 'A5'!L67</f>
        <v>0.13802241999999995</v>
      </c>
      <c r="M67" s="441">
        <f xml:space="preserve"> 'A5'!M67</f>
        <v>95438.047449930003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331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328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327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337</v>
      </c>
      <c r="C28" s="75"/>
      <c r="D28" s="110">
        <f>'A6'!D28</f>
        <v>1496.84828075</v>
      </c>
      <c r="E28" s="110">
        <f>'A6'!E28</f>
        <v>191.10135231999999</v>
      </c>
      <c r="F28" s="110">
        <f>'A6'!F28</f>
        <v>132.04533223999999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1819.9949653100002</v>
      </c>
      <c r="M28" s="49"/>
      <c r="N28" s="26"/>
      <c r="O28" s="26"/>
    </row>
    <row r="29" spans="1:24" s="14" customFormat="1" ht="18" customHeight="1">
      <c r="A29" s="29"/>
      <c r="B29" s="12" t="s">
        <v>331</v>
      </c>
      <c r="C29" s="75"/>
      <c r="D29" s="110">
        <f>'A6'!D29</f>
        <v>866.2708085700001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866.2708085700001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866.2708085700001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866.2708085700001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256.03699903999996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256.03699903999996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256.03699903999996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256.03699903999996</v>
      </c>
      <c r="M34" s="49"/>
      <c r="N34" s="26"/>
      <c r="O34" s="26"/>
    </row>
    <row r="35" spans="1:23" s="14" customFormat="1" ht="18" customHeight="1">
      <c r="A35" s="29"/>
      <c r="B35" s="469" t="s">
        <v>328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327</v>
      </c>
      <c r="C38" s="75"/>
      <c r="D38" s="110">
        <f>'A6'!D38</f>
        <v>374.54047314000002</v>
      </c>
      <c r="E38" s="110">
        <f>'A6'!E38</f>
        <v>191.10135231999999</v>
      </c>
      <c r="F38" s="110">
        <f>'A6'!F38</f>
        <v>132.04533223999999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697.68715770000006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374.54047314000002</v>
      </c>
      <c r="E40" s="110">
        <f>'A6'!E40</f>
        <v>191.10135231999999</v>
      </c>
      <c r="F40" s="110">
        <f>'A6'!F40</f>
        <v>132.04533223999999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697.68715770000006</v>
      </c>
      <c r="M40" s="49"/>
      <c r="N40" s="26"/>
      <c r="O40" s="26"/>
    </row>
    <row r="41" spans="1:23" s="14" customFormat="1" ht="18" customHeight="1">
      <c r="A41" s="30"/>
      <c r="B41" s="28" t="s">
        <v>338</v>
      </c>
      <c r="C41" s="75"/>
      <c r="D41" s="110">
        <f>'A6'!D41</f>
        <v>189.84385354000003</v>
      </c>
      <c r="E41" s="110">
        <f>'A6'!E41</f>
        <v>48.598048859999999</v>
      </c>
      <c r="F41" s="110">
        <f>'A6'!F41</f>
        <v>101.88061039000002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340.32251279000002</v>
      </c>
      <c r="M41" s="49"/>
      <c r="N41" s="26"/>
      <c r="O41" s="26"/>
    </row>
    <row r="42" spans="1:23" s="14" customFormat="1" ht="18" customHeight="1">
      <c r="A42" s="30"/>
      <c r="B42" s="31" t="s">
        <v>339</v>
      </c>
      <c r="C42" s="75"/>
      <c r="D42" s="110">
        <f>'A6'!D42</f>
        <v>0.56536534999999999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0.56536534999999999</v>
      </c>
      <c r="M42" s="49"/>
      <c r="N42" s="26"/>
      <c r="O42" s="26"/>
    </row>
    <row r="43" spans="1:23" s="14" customFormat="1" ht="18" customHeight="1">
      <c r="A43" s="30"/>
      <c r="B43" s="31" t="s">
        <v>340</v>
      </c>
      <c r="C43" s="75"/>
      <c r="D43" s="110">
        <f>'A6'!D43</f>
        <v>189.27848819000002</v>
      </c>
      <c r="E43" s="110">
        <f>'A6'!E43</f>
        <v>48.598048859999999</v>
      </c>
      <c r="F43" s="110">
        <f>'A6'!F43</f>
        <v>101.88061039000002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339.75714744000004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1686.69213429</v>
      </c>
      <c r="E44" s="110">
        <f>'A6'!E44</f>
        <v>239.69940118</v>
      </c>
      <c r="F44" s="110">
        <f>'A6'!F44</f>
        <v>233.92594263000001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2160.3174781000002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337</v>
      </c>
      <c r="C47" s="75"/>
      <c r="D47" s="110">
        <f>'A6'!D47</f>
        <v>1223.7074301</v>
      </c>
      <c r="E47" s="110">
        <f>'A6'!E47</f>
        <v>32.753660369999999</v>
      </c>
      <c r="F47" s="110">
        <f>'A6'!F47</f>
        <v>81.55498304000001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1338.0160735100001</v>
      </c>
      <c r="M47" s="49"/>
      <c r="N47" s="26"/>
      <c r="O47" s="26"/>
    </row>
    <row r="48" spans="1:23" s="14" customFormat="1" ht="18" customHeight="1">
      <c r="A48" s="29"/>
      <c r="B48" s="12" t="s">
        <v>331</v>
      </c>
      <c r="C48" s="75"/>
      <c r="D48" s="110">
        <f>'A6'!D48</f>
        <v>170.98534354999998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170.98534354999998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170.98534354999998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170.98534354999998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14.307001179999999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14.307001179999999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14.307001179999999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14.307001179999999</v>
      </c>
      <c r="M53" s="49"/>
      <c r="N53" s="26"/>
      <c r="O53" s="26"/>
    </row>
    <row r="54" spans="1:15" s="14" customFormat="1" ht="18" customHeight="1">
      <c r="A54" s="29"/>
      <c r="B54" s="469" t="s">
        <v>328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327</v>
      </c>
      <c r="C57" s="75"/>
      <c r="D57" s="110">
        <f>'A6'!D57</f>
        <v>1038.41508537</v>
      </c>
      <c r="E57" s="110">
        <f>'A6'!E57</f>
        <v>32.753660369999999</v>
      </c>
      <c r="F57" s="110">
        <f>'A6'!F57</f>
        <v>81.55498304000001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1152.7237287800001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903.11033182000006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903.11033182000006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135.30475355000002</v>
      </c>
      <c r="E59" s="110">
        <f>'A6'!E59</f>
        <v>32.753660369999999</v>
      </c>
      <c r="F59" s="110">
        <f>'A6'!F59</f>
        <v>81.55498304000001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249.61339696000005</v>
      </c>
      <c r="M59" s="49"/>
      <c r="N59" s="26"/>
      <c r="O59" s="26"/>
    </row>
    <row r="60" spans="1:15" s="14" customFormat="1" ht="18" customHeight="1">
      <c r="A60" s="30"/>
      <c r="B60" s="28" t="s">
        <v>338</v>
      </c>
      <c r="C60" s="75"/>
      <c r="D60" s="110">
        <f>'A6'!D60</f>
        <v>355.68143859000003</v>
      </c>
      <c r="E60" s="110">
        <f>'A6'!E60</f>
        <v>175.16321382999999</v>
      </c>
      <c r="F60" s="110">
        <f>'A6'!F60</f>
        <v>111.71970489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642.56435730999999</v>
      </c>
      <c r="M60" s="49"/>
      <c r="N60" s="26"/>
      <c r="O60" s="26"/>
    </row>
    <row r="61" spans="1:15" s="14" customFormat="1" ht="18" customHeight="1">
      <c r="A61" s="30"/>
      <c r="B61" s="31" t="s">
        <v>339</v>
      </c>
      <c r="C61" s="75"/>
      <c r="D61" s="110">
        <f>'A6'!D61</f>
        <v>0.65970016999999992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0.65970016999999992</v>
      </c>
      <c r="M61" s="49"/>
      <c r="N61" s="26"/>
      <c r="O61" s="26"/>
    </row>
    <row r="62" spans="1:15" s="14" customFormat="1" ht="18" customHeight="1">
      <c r="A62" s="30"/>
      <c r="B62" s="31" t="s">
        <v>340</v>
      </c>
      <c r="C62" s="75"/>
      <c r="D62" s="110">
        <f>'A6'!D62</f>
        <v>355.02173842000002</v>
      </c>
      <c r="E62" s="110">
        <f>'A6'!E62</f>
        <v>175.16321382999999</v>
      </c>
      <c r="F62" s="110">
        <f>'A6'!F62</f>
        <v>111.71970489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641.90465714000004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1579.38886869</v>
      </c>
      <c r="E63" s="110">
        <f>'A6'!E63</f>
        <v>207.9168742</v>
      </c>
      <c r="F63" s="110">
        <f>'A6'!F63</f>
        <v>193.27468793000003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1980.5804308199999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3266.08100298</v>
      </c>
      <c r="E65" s="110">
        <f>'A6'!E65</f>
        <v>447.61627537999999</v>
      </c>
      <c r="F65" s="110">
        <f>'A6'!F65</f>
        <v>427.20063056000004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4140.8979089200002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340419.45915611956</v>
      </c>
      <c r="E67" s="442">
        <f>'A6'!E67</f>
        <v>13108.533723390001</v>
      </c>
      <c r="F67" s="442">
        <f>'A6'!F67</f>
        <v>23285.904029350011</v>
      </c>
      <c r="G67" s="442">
        <f>'A6'!G67</f>
        <v>14771.924394180001</v>
      </c>
      <c r="H67" s="442">
        <f>'A6'!H67</f>
        <v>2610.9391342100007</v>
      </c>
      <c r="I67" s="442">
        <f>'A6'!I67</f>
        <v>9092.8649516100031</v>
      </c>
      <c r="J67" s="442">
        <f>'A6'!J67</f>
        <v>365.87546426000006</v>
      </c>
      <c r="K67" s="442">
        <f>'A6'!K67</f>
        <v>3543.5257214600006</v>
      </c>
      <c r="L67" s="442">
        <f>'A6'!L67</f>
        <v>407199.02657457965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331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328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327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337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331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1686.8797435800002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1686.8797435800002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1116.14471746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1116.14471746</v>
      </c>
    </row>
    <row r="35" spans="1:29" s="156" customFormat="1" ht="18" customHeight="1">
      <c r="A35" s="177"/>
      <c r="B35" s="469" t="s">
        <v>328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327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769.15693722000003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70.81882109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698.33811613</v>
      </c>
    </row>
    <row r="41" spans="1:29" s="480" customFormat="1" ht="18" customHeight="1">
      <c r="A41" s="482"/>
      <c r="B41" s="28" t="s">
        <v>338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340.75323960000003</v>
      </c>
    </row>
    <row r="42" spans="1:29" s="156" customFormat="1" ht="18" customHeight="1">
      <c r="A42" s="179"/>
      <c r="B42" s="31" t="s">
        <v>339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0.99609215999999989</v>
      </c>
    </row>
    <row r="43" spans="1:29" s="156" customFormat="1" ht="18" customHeight="1">
      <c r="A43" s="179"/>
      <c r="B43" s="31" t="s">
        <v>340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339.75714744000004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3912.9346378600003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337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288.74907963999999</v>
      </c>
      <c r="K47" s="479">
        <f>'A7'!K47</f>
        <v>288.74907963999999</v>
      </c>
      <c r="L47" s="479">
        <f>'A7'!L47</f>
        <v>144.37453982</v>
      </c>
      <c r="M47" s="479">
        <f>'A7'!M47</f>
        <v>0</v>
      </c>
    </row>
    <row r="48" spans="1:29" s="156" customFormat="1" ht="18" customHeight="1">
      <c r="A48" s="177"/>
      <c r="B48" s="12" t="s">
        <v>331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144.35624189999999</v>
      </c>
      <c r="K48" s="110">
        <f>'A7'!K48</f>
        <v>144.35624189999999</v>
      </c>
      <c r="L48" s="110">
        <f>'A7'!L48</f>
        <v>72.178120949999993</v>
      </c>
      <c r="M48" s="110">
        <f>'A7'!M48</f>
        <v>576.85754952999991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144.35624189999999</v>
      </c>
      <c r="K50" s="110">
        <f>'A7'!K50</f>
        <v>144.35624189999999</v>
      </c>
      <c r="L50" s="110">
        <f>'A7'!L50</f>
        <v>72.178120949999993</v>
      </c>
      <c r="M50" s="110">
        <f>'A7'!M50</f>
        <v>576.85754952999991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144.39283773999998</v>
      </c>
      <c r="K51" s="110">
        <f>'A7'!K51</f>
        <v>144.39283773999998</v>
      </c>
      <c r="L51" s="110">
        <f>'A7'!L51</f>
        <v>72.196418869999988</v>
      </c>
      <c r="M51" s="110">
        <f>'A7'!M51</f>
        <v>261.15911698999992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144.39283773999998</v>
      </c>
      <c r="K53" s="110">
        <f>'A7'!K53</f>
        <v>144.39283773999998</v>
      </c>
      <c r="L53" s="110">
        <f>'A7'!L53</f>
        <v>72.196418869999988</v>
      </c>
      <c r="M53" s="110">
        <f>'A7'!M53</f>
        <v>261.15911698999992</v>
      </c>
    </row>
    <row r="54" spans="1:29" s="156" customFormat="1" ht="18" customHeight="1">
      <c r="A54" s="177"/>
      <c r="B54" s="469" t="s">
        <v>328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327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1858.0985202300001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1121.6814896600001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736.41703056999995</v>
      </c>
    </row>
    <row r="60" spans="1:29" s="480" customFormat="1" ht="18" customHeight="1">
      <c r="A60" s="482"/>
      <c r="B60" s="28" t="s">
        <v>338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642.83283981</v>
      </c>
    </row>
    <row r="61" spans="1:29" s="156" customFormat="1" ht="18" customHeight="1">
      <c r="A61" s="179"/>
      <c r="B61" s="31" t="s">
        <v>339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0.92818266999999988</v>
      </c>
    </row>
    <row r="62" spans="1:29" s="156" customFormat="1" ht="18" customHeight="1">
      <c r="A62" s="179"/>
      <c r="B62" s="31" t="s">
        <v>340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641.90465714000004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288.74907963999999</v>
      </c>
      <c r="K63" s="110">
        <f>'A7'!K63</f>
        <v>288.74907963999999</v>
      </c>
      <c r="L63" s="110">
        <f>'A7'!L63</f>
        <v>144.37453982</v>
      </c>
      <c r="M63" s="110">
        <f>'A7'!M63</f>
        <v>3338.94802656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288.74907963999999</v>
      </c>
      <c r="K65" s="110">
        <f>'A7'!K65</f>
        <v>288.74907963999999</v>
      </c>
      <c r="L65" s="110">
        <f>'A7'!L65</f>
        <v>144.37453982</v>
      </c>
      <c r="M65" s="110">
        <f>'A7'!M65</f>
        <v>7251.8826644199999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986.53293274999976</v>
      </c>
      <c r="E69" s="442">
        <f>'A7'!E69</f>
        <v>6464.9906808399983</v>
      </c>
      <c r="F69" s="442">
        <f>'A7'!F69</f>
        <v>11526.556795889996</v>
      </c>
      <c r="G69" s="442">
        <f>'A7'!G69</f>
        <v>8.8432567899999999</v>
      </c>
      <c r="H69" s="442">
        <f>'A7'!H69</f>
        <v>27.262176000000004</v>
      </c>
      <c r="I69" s="442">
        <f>'A7'!I69</f>
        <v>51.655308590000004</v>
      </c>
      <c r="J69" s="442">
        <f>'A7'!J69</f>
        <v>479.16800672000005</v>
      </c>
      <c r="K69" s="442">
        <f>'A7'!K69</f>
        <v>19545.009157579996</v>
      </c>
      <c r="L69" s="442">
        <f>'A7'!L69</f>
        <v>1916.5765722249998</v>
      </c>
      <c r="M69" s="442">
        <f>'A7'!M69</f>
        <v>1546450.0640760935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331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328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327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337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331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328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327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338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339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340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337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577.49815927999998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331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288.71248379999997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288.71248379999997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288.78567547999995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288.78567547999995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328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327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338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339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340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577.49815927999998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577.49815927999998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3.0716399999999998E-2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523.19787272999997</v>
      </c>
      <c r="M62" s="389">
        <f>'A8'!M67</f>
        <v>0</v>
      </c>
      <c r="N62" s="389">
        <f>'A8'!N67</f>
        <v>42.716274519999999</v>
      </c>
      <c r="O62" s="389">
        <f>'A8'!O67</f>
        <v>19.081103799999998</v>
      </c>
      <c r="P62" s="389">
        <f>'A8'!P67</f>
        <v>0</v>
      </c>
      <c r="Q62" s="389">
        <f>'A8'!Q67</f>
        <v>0</v>
      </c>
      <c r="R62" s="389">
        <f>'A8'!R67</f>
        <v>59.079232500000003</v>
      </c>
      <c r="S62" s="389">
        <f>'A8'!S67</f>
        <v>2.3329195</v>
      </c>
      <c r="T62" s="389">
        <f>'A8'!T67</f>
        <v>0</v>
      </c>
      <c r="U62" s="389">
        <f>'A8'!U67</f>
        <v>0</v>
      </c>
      <c r="V62" s="389">
        <f>'A8'!V67</f>
        <v>40.243917359999998</v>
      </c>
      <c r="W62" s="389">
        <f>'A8'!W67</f>
        <v>0</v>
      </c>
      <c r="X62" s="389">
        <f>'A8'!X67</f>
        <v>0</v>
      </c>
      <c r="Y62" s="389">
        <f>'A8'!Y67</f>
        <v>0.70849545999999997</v>
      </c>
      <c r="Z62" s="389">
        <f>'A8'!Z67</f>
        <v>2.0184872400000002</v>
      </c>
      <c r="AA62" s="389">
        <f>'A8'!AA67</f>
        <v>0</v>
      </c>
      <c r="AB62" s="389">
        <f>'A8'!AB67</f>
        <v>0</v>
      </c>
      <c r="AC62" s="389">
        <f>'A8'!AC67</f>
        <v>723.89076483999997</v>
      </c>
      <c r="AD62" s="389">
        <f>'A8'!AD67</f>
        <v>1545.3966068700004</v>
      </c>
      <c r="AE62" s="389">
        <f>'A8'!AE67</f>
        <v>0</v>
      </c>
      <c r="AF62" s="389">
        <f>'A8'!AF67</f>
        <v>0</v>
      </c>
      <c r="AG62" s="389">
        <f>'A8'!AG67</f>
        <v>55.370637539999983</v>
      </c>
      <c r="AH62" s="389">
        <f>'A8'!AH67</f>
        <v>0</v>
      </c>
      <c r="AI62" s="389">
        <f>'A8'!AI67</f>
        <v>0</v>
      </c>
      <c r="AJ62" s="389">
        <f>'A8'!AJ67</f>
        <v>1.5181419999999999E-2</v>
      </c>
      <c r="AK62" s="389">
        <f>'A8'!AK67</f>
        <v>0</v>
      </c>
      <c r="AL62" s="389">
        <f>'A8'!AL67</f>
        <v>272.687365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242.43201630000002</v>
      </c>
      <c r="AR62" s="389">
        <f>'A8'!AR67</f>
        <v>4728.3158508900015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23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168</v>
      </c>
      <c r="F18" s="327">
        <v>103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17</v>
      </c>
      <c r="F20" s="328">
        <v>15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6784.3739844899992</v>
      </c>
      <c r="F31" s="353">
        <v>16.716929909999998</v>
      </c>
      <c r="G31" s="354">
        <v>392.96294508</v>
      </c>
      <c r="H31" s="354">
        <v>21686.880397285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343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332</v>
      </c>
      <c r="C13" s="472"/>
      <c r="D13" s="471">
        <f>D14+D17+D20+D23</f>
        <v>416649.17880786944</v>
      </c>
      <c r="E13" s="471">
        <f t="shared" ref="E13:M13" si="0">E14+E17+E20+E23</f>
        <v>20812.630880949986</v>
      </c>
      <c r="F13" s="471">
        <f t="shared" si="0"/>
        <v>108.74366191</v>
      </c>
      <c r="G13" s="471">
        <f t="shared" si="0"/>
        <v>207.35204043000007</v>
      </c>
      <c r="H13" s="471">
        <f t="shared" si="0"/>
        <v>239.43082881000009</v>
      </c>
      <c r="I13" s="471">
        <f t="shared" si="0"/>
        <v>21.93742563</v>
      </c>
      <c r="J13" s="471">
        <f t="shared" si="0"/>
        <v>2.1371129699999996</v>
      </c>
      <c r="K13" s="471">
        <f t="shared" si="0"/>
        <v>101.07010603999996</v>
      </c>
      <c r="L13" s="471">
        <f t="shared" si="0"/>
        <v>70.962196910000046</v>
      </c>
      <c r="M13" s="471">
        <f t="shared" si="0"/>
        <v>438213.44306151941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244977.24802744965</v>
      </c>
      <c r="E14" s="396">
        <f t="shared" si="1"/>
        <v>3986.3203343300029</v>
      </c>
      <c r="F14" s="396">
        <f t="shared" si="1"/>
        <v>8.2867735199999988</v>
      </c>
      <c r="G14" s="396">
        <f t="shared" si="1"/>
        <v>34.946016619999995</v>
      </c>
      <c r="H14" s="396">
        <f t="shared" si="1"/>
        <v>42.374329359999997</v>
      </c>
      <c r="I14" s="396">
        <f t="shared" si="1"/>
        <v>1.2857320600000002</v>
      </c>
      <c r="J14" s="396">
        <f t="shared" si="1"/>
        <v>0.37500489999999997</v>
      </c>
      <c r="K14" s="396">
        <f t="shared" si="1"/>
        <v>1.09431196</v>
      </c>
      <c r="L14" s="396">
        <f t="shared" si="1"/>
        <v>1.7092045499999999</v>
      </c>
      <c r="M14" s="396">
        <f t="shared" si="1"/>
        <v>249053.63973474962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161563.7098748296</v>
      </c>
      <c r="E15" s="120">
        <v>1389.18728928</v>
      </c>
      <c r="F15" s="120">
        <v>3.8382533599999995</v>
      </c>
      <c r="G15" s="120">
        <v>6.8745214000000026</v>
      </c>
      <c r="H15" s="120">
        <v>38.57497231</v>
      </c>
      <c r="I15" s="120">
        <v>1.2124028800000002</v>
      </c>
      <c r="J15" s="120">
        <v>0.37500489999999997</v>
      </c>
      <c r="K15" s="120">
        <v>0.89540264000000003</v>
      </c>
      <c r="L15" s="383">
        <v>1.6729143399999999</v>
      </c>
      <c r="M15" s="110">
        <f t="shared" ref="M15:M29" si="2">SUM(D15:L15)</f>
        <v>163006.34063593956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83413.538152620051</v>
      </c>
      <c r="E16" s="110">
        <v>2597.1330450500027</v>
      </c>
      <c r="F16" s="110">
        <v>4.4485201599999993</v>
      </c>
      <c r="G16" s="110">
        <v>28.071495219999992</v>
      </c>
      <c r="H16" s="110">
        <v>3.7993570500000002</v>
      </c>
      <c r="I16" s="110">
        <v>7.3329179999999994E-2</v>
      </c>
      <c r="J16" s="110">
        <v>0</v>
      </c>
      <c r="K16" s="110">
        <v>0.19890932</v>
      </c>
      <c r="L16" s="383">
        <v>3.6290210000000003E-2</v>
      </c>
      <c r="M16" s="110">
        <f t="shared" si="2"/>
        <v>86047.29909881005</v>
      </c>
      <c r="N16" s="26"/>
      <c r="O16" s="26"/>
    </row>
    <row r="17" spans="1:16" s="14" customFormat="1" ht="18" customHeight="1">
      <c r="A17" s="29"/>
      <c r="B17" s="12" t="s">
        <v>330</v>
      </c>
      <c r="C17" s="200"/>
      <c r="D17" s="396">
        <f t="shared" ref="D17:L17" si="3">SUM(D18:D19)</f>
        <v>92849.142350569993</v>
      </c>
      <c r="E17" s="396">
        <f t="shared" si="3"/>
        <v>5561.8664839699941</v>
      </c>
      <c r="F17" s="396">
        <f t="shared" si="3"/>
        <v>37.603768639999998</v>
      </c>
      <c r="G17" s="396">
        <f t="shared" si="3"/>
        <v>22.472748109999998</v>
      </c>
      <c r="H17" s="396">
        <f t="shared" si="3"/>
        <v>16.863269280000004</v>
      </c>
      <c r="I17" s="396">
        <f t="shared" si="3"/>
        <v>9.839579689999999</v>
      </c>
      <c r="J17" s="396">
        <f t="shared" si="3"/>
        <v>0</v>
      </c>
      <c r="K17" s="396">
        <f t="shared" si="3"/>
        <v>0</v>
      </c>
      <c r="L17" s="396">
        <f t="shared" si="3"/>
        <v>28.84163002</v>
      </c>
      <c r="M17" s="110">
        <f t="shared" si="2"/>
        <v>98526.629830279984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18586.119111709992</v>
      </c>
      <c r="E18" s="120">
        <v>2061.4952962499942</v>
      </c>
      <c r="F18" s="120">
        <v>10.439423489999999</v>
      </c>
      <c r="G18" s="120">
        <v>17.822049409999998</v>
      </c>
      <c r="H18" s="120">
        <v>15.672354230000003</v>
      </c>
      <c r="I18" s="120">
        <v>9.839579689999999</v>
      </c>
      <c r="J18" s="120">
        <v>0</v>
      </c>
      <c r="K18" s="120">
        <v>0</v>
      </c>
      <c r="L18" s="383">
        <v>9.2521451100000007</v>
      </c>
      <c r="M18" s="110">
        <f t="shared" si="2"/>
        <v>20710.639959889984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74263.023238859998</v>
      </c>
      <c r="E19" s="110">
        <v>3500.3711877199999</v>
      </c>
      <c r="F19" s="110">
        <v>27.164345149999999</v>
      </c>
      <c r="G19" s="110">
        <v>4.6506987000000004</v>
      </c>
      <c r="H19" s="110">
        <v>1.1909150499999999</v>
      </c>
      <c r="I19" s="110">
        <v>0</v>
      </c>
      <c r="J19" s="110">
        <v>0</v>
      </c>
      <c r="K19" s="110">
        <v>0</v>
      </c>
      <c r="L19" s="383">
        <v>19.589484909999999</v>
      </c>
      <c r="M19" s="110">
        <f t="shared" si="2"/>
        <v>77815.989870389996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4626.1685377800013</v>
      </c>
      <c r="E20" s="396">
        <f t="shared" si="4"/>
        <v>12.889707970000002</v>
      </c>
      <c r="F20" s="396">
        <f t="shared" si="4"/>
        <v>0.40304688</v>
      </c>
      <c r="G20" s="396">
        <f t="shared" si="4"/>
        <v>0.24892051000000001</v>
      </c>
      <c r="H20" s="396">
        <f t="shared" si="4"/>
        <v>0.25815401999999998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0</v>
      </c>
      <c r="M20" s="396">
        <f t="shared" si="4"/>
        <v>4639.9683671600005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3003.497197480001</v>
      </c>
      <c r="E21" s="110">
        <v>11.848867680000001</v>
      </c>
      <c r="F21" s="110">
        <v>0.40304688</v>
      </c>
      <c r="G21" s="110">
        <v>0.14420304</v>
      </c>
      <c r="H21" s="110">
        <v>0.25815401999999998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3016.1514691000007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1622.6713403000001</v>
      </c>
      <c r="E22" s="110">
        <v>1.04084029</v>
      </c>
      <c r="F22" s="110">
        <v>0</v>
      </c>
      <c r="G22" s="110">
        <v>0.10471747000000001</v>
      </c>
      <c r="H22" s="110">
        <v>0</v>
      </c>
      <c r="I22" s="110">
        <v>0</v>
      </c>
      <c r="J22" s="110">
        <v>0</v>
      </c>
      <c r="K22" s="110">
        <v>0</v>
      </c>
      <c r="L22" s="383">
        <v>0</v>
      </c>
      <c r="M22" s="110">
        <f t="shared" si="2"/>
        <v>1623.8168980600001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74196.619892069793</v>
      </c>
      <c r="E23" s="110">
        <f t="shared" si="5"/>
        <v>11251.554354679989</v>
      </c>
      <c r="F23" s="110">
        <f t="shared" si="5"/>
        <v>62.450072870000007</v>
      </c>
      <c r="G23" s="110">
        <f t="shared" si="5"/>
        <v>149.68435519000008</v>
      </c>
      <c r="H23" s="110">
        <f t="shared" si="5"/>
        <v>179.9350761500001</v>
      </c>
      <c r="I23" s="110">
        <f t="shared" si="5"/>
        <v>10.812113879999998</v>
      </c>
      <c r="J23" s="110">
        <f t="shared" si="5"/>
        <v>1.7621080699999998</v>
      </c>
      <c r="K23" s="110">
        <f t="shared" si="5"/>
        <v>99.975794079999957</v>
      </c>
      <c r="L23" s="383">
        <f t="shared" si="5"/>
        <v>40.411362340000039</v>
      </c>
      <c r="M23" s="110">
        <f t="shared" si="2"/>
        <v>85993.205129329785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55610.619160389782</v>
      </c>
      <c r="E24" s="110">
        <v>8818.1717943099902</v>
      </c>
      <c r="F24" s="110">
        <v>62.034784160000008</v>
      </c>
      <c r="G24" s="110">
        <v>143.86901335000007</v>
      </c>
      <c r="H24" s="110">
        <v>170.3581817700001</v>
      </c>
      <c r="I24" s="110">
        <v>10.594304669999998</v>
      </c>
      <c r="J24" s="110">
        <v>1.7238990299999999</v>
      </c>
      <c r="K24" s="110">
        <v>99.545042759999959</v>
      </c>
      <c r="L24" s="383">
        <v>40.273339920000041</v>
      </c>
      <c r="M24" s="110">
        <f t="shared" si="2"/>
        <v>64957.189520359774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18586.000731680007</v>
      </c>
      <c r="E25" s="110">
        <v>2433.3825603699997</v>
      </c>
      <c r="F25" s="110">
        <v>0.41528871000000001</v>
      </c>
      <c r="G25" s="110">
        <v>5.8153418400000003</v>
      </c>
      <c r="H25" s="110">
        <v>9.576894379999997</v>
      </c>
      <c r="I25" s="110">
        <v>0.21780921</v>
      </c>
      <c r="J25" s="110">
        <v>3.820904E-2</v>
      </c>
      <c r="K25" s="110">
        <v>0.43075132000000005</v>
      </c>
      <c r="L25" s="383">
        <v>0.13802241999999995</v>
      </c>
      <c r="M25" s="110">
        <f t="shared" si="2"/>
        <v>21036.015608970007</v>
      </c>
      <c r="N25" s="26"/>
      <c r="P25" s="199"/>
    </row>
    <row r="26" spans="1:16" s="14" customFormat="1" ht="18" customHeight="1">
      <c r="A26" s="27"/>
      <c r="B26" s="470" t="s">
        <v>333</v>
      </c>
      <c r="C26" s="472"/>
      <c r="D26" s="471">
        <f t="shared" ref="D26:M26" si="6">D27+D28</f>
        <v>154177.18970009004</v>
      </c>
      <c r="E26" s="471">
        <f t="shared" si="6"/>
        <v>12066.153493700001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12.32911185</v>
      </c>
      <c r="M26" s="471">
        <f t="shared" si="6"/>
        <v>166255.67230564004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154177.10448394003</v>
      </c>
      <c r="E27" s="120">
        <v>12066.121929770001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12.32911185</v>
      </c>
      <c r="M27" s="110">
        <f t="shared" si="2"/>
        <v>166255.55552556005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8.5216150000000004E-2</v>
      </c>
      <c r="E28" s="110">
        <v>3.1563930000000004E-2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0.11678008000000001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570826.36850795941</v>
      </c>
      <c r="E29" s="396">
        <f t="shared" si="7"/>
        <v>32878.784374649986</v>
      </c>
      <c r="F29" s="396">
        <f t="shared" si="7"/>
        <v>108.74366191</v>
      </c>
      <c r="G29" s="396">
        <f t="shared" si="7"/>
        <v>207.35204043000007</v>
      </c>
      <c r="H29" s="396">
        <f t="shared" si="7"/>
        <v>239.43082881000009</v>
      </c>
      <c r="I29" s="396">
        <f t="shared" si="7"/>
        <v>21.93742563</v>
      </c>
      <c r="J29" s="396">
        <f t="shared" si="7"/>
        <v>2.1371129699999996</v>
      </c>
      <c r="K29" s="396">
        <f t="shared" si="7"/>
        <v>101.07010603999996</v>
      </c>
      <c r="L29" s="396">
        <f t="shared" si="7"/>
        <v>83.291308760000049</v>
      </c>
      <c r="M29" s="110">
        <f t="shared" si="2"/>
        <v>604469.11536715925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335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332</v>
      </c>
      <c r="C32" s="472"/>
      <c r="D32" s="471">
        <f t="shared" ref="D32:M32" si="8">D33+D36+D39+D42</f>
        <v>11620.93460214</v>
      </c>
      <c r="E32" s="471">
        <f t="shared" si="8"/>
        <v>1577.74131053</v>
      </c>
      <c r="F32" s="471">
        <f t="shared" si="8"/>
        <v>41.465301100000005</v>
      </c>
      <c r="G32" s="471">
        <f t="shared" si="8"/>
        <v>32.856994020000002</v>
      </c>
      <c r="H32" s="471">
        <f t="shared" si="8"/>
        <v>2.2467091099999998</v>
      </c>
      <c r="I32" s="471">
        <f t="shared" si="8"/>
        <v>0</v>
      </c>
      <c r="J32" s="471">
        <f t="shared" si="8"/>
        <v>0.31574627</v>
      </c>
      <c r="K32" s="471">
        <f t="shared" si="8"/>
        <v>2.0595617800000001</v>
      </c>
      <c r="L32" s="471">
        <f t="shared" si="8"/>
        <v>8.1367705299999997</v>
      </c>
      <c r="M32" s="471">
        <f t="shared" si="8"/>
        <v>13285.756995479998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4868.2911392900005</v>
      </c>
      <c r="E33" s="396">
        <f t="shared" si="9"/>
        <v>424.23687407999989</v>
      </c>
      <c r="F33" s="396">
        <f t="shared" si="9"/>
        <v>24.5775547</v>
      </c>
      <c r="G33" s="396">
        <f t="shared" si="9"/>
        <v>16.044044020000001</v>
      </c>
      <c r="H33" s="396">
        <f t="shared" si="9"/>
        <v>0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0</v>
      </c>
      <c r="M33" s="396">
        <f t="shared" si="9"/>
        <v>5333.1496120900001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200.11395554000001</v>
      </c>
      <c r="E34" s="120">
        <v>2.1414484400000005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202.25540398000001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4668.17718375</v>
      </c>
      <c r="E35" s="110">
        <v>422.09542563999992</v>
      </c>
      <c r="F35" s="110">
        <v>24.5775547</v>
      </c>
      <c r="G35" s="110">
        <v>16.044044020000001</v>
      </c>
      <c r="H35" s="110">
        <v>0</v>
      </c>
      <c r="I35" s="110">
        <v>0</v>
      </c>
      <c r="J35" s="110">
        <v>0</v>
      </c>
      <c r="K35" s="110">
        <v>0</v>
      </c>
      <c r="L35" s="383">
        <v>0</v>
      </c>
      <c r="M35" s="110">
        <f>SUM(D35:L35)</f>
        <v>5130.8942081100004</v>
      </c>
      <c r="N35" s="26"/>
    </row>
    <row r="36" spans="1:14" s="14" customFormat="1" ht="18" customHeight="1">
      <c r="A36" s="29"/>
      <c r="B36" s="12" t="s">
        <v>330</v>
      </c>
      <c r="C36" s="200"/>
      <c r="D36" s="396">
        <f t="shared" ref="D36:L36" si="10">SUM(D37:D38)</f>
        <v>3451.0922789900001</v>
      </c>
      <c r="E36" s="396">
        <f t="shared" si="10"/>
        <v>160.34667502999997</v>
      </c>
      <c r="F36" s="396">
        <f t="shared" si="10"/>
        <v>3.5849869499999998</v>
      </c>
      <c r="G36" s="396">
        <f t="shared" si="10"/>
        <v>0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4.1788060000000002E-2</v>
      </c>
      <c r="M36" s="110">
        <f>SUM(D36:L36)</f>
        <v>3615.0657290299996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49.942654610000005</v>
      </c>
      <c r="E37" s="120">
        <v>3.1965363299999998</v>
      </c>
      <c r="F37" s="120">
        <v>3.5849869499999998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56.724177890000007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3401.1496243800002</v>
      </c>
      <c r="E38" s="110">
        <v>157.15013869999999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3">
        <v>4.1788060000000002E-2</v>
      </c>
      <c r="M38" s="110">
        <f>SUM(D38:L38)</f>
        <v>3558.3415511399999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0.89300003000000006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0.89300003000000006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0.89300003000000006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3">
        <v>0</v>
      </c>
      <c r="M41" s="110">
        <f>SUM(D41:L41)</f>
        <v>0.89300003000000006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3300.658183829999</v>
      </c>
      <c r="E42" s="110">
        <f t="shared" si="12"/>
        <v>993.15776142000004</v>
      </c>
      <c r="F42" s="110">
        <f t="shared" si="12"/>
        <v>13.30275945</v>
      </c>
      <c r="G42" s="110">
        <f t="shared" si="12"/>
        <v>16.812950000000001</v>
      </c>
      <c r="H42" s="110">
        <f t="shared" si="12"/>
        <v>2.2467091099999998</v>
      </c>
      <c r="I42" s="110">
        <f t="shared" si="12"/>
        <v>0</v>
      </c>
      <c r="J42" s="110">
        <f t="shared" si="12"/>
        <v>0.31574627</v>
      </c>
      <c r="K42" s="110">
        <f t="shared" si="12"/>
        <v>2.0595617800000001</v>
      </c>
      <c r="L42" s="383">
        <f t="shared" si="12"/>
        <v>8.0949824699999997</v>
      </c>
      <c r="M42" s="110">
        <f>SUM(D42:L42)</f>
        <v>4336.648654329998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2592.3584004599988</v>
      </c>
      <c r="E43" s="110">
        <v>907.68847597000001</v>
      </c>
      <c r="F43" s="110">
        <v>13.30275945</v>
      </c>
      <c r="G43" s="110">
        <v>16.812950000000001</v>
      </c>
      <c r="H43" s="110">
        <v>2.2467091099999998</v>
      </c>
      <c r="I43" s="110">
        <v>0</v>
      </c>
      <c r="J43" s="110">
        <v>0.31574627</v>
      </c>
      <c r="K43" s="110">
        <v>2.0595617800000001</v>
      </c>
      <c r="L43" s="383">
        <v>8.0949824699999997</v>
      </c>
      <c r="M43" s="110">
        <f>SUM(D43:L43)</f>
        <v>3542.8795855099993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708.29978336999989</v>
      </c>
      <c r="E44" s="110">
        <v>85.469285449999987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</v>
      </c>
      <c r="M44" s="110">
        <f>SUM(D44:L44)</f>
        <v>793.76906881999992</v>
      </c>
      <c r="N44" s="26"/>
    </row>
    <row r="45" spans="1:14" s="14" customFormat="1" ht="18" customHeight="1">
      <c r="A45" s="27"/>
      <c r="B45" s="470" t="s">
        <v>333</v>
      </c>
      <c r="C45" s="472"/>
      <c r="D45" s="471">
        <f t="shared" ref="D45:M45" si="13">D46+D47</f>
        <v>7968.1324397199987</v>
      </c>
      <c r="E45" s="471">
        <f t="shared" si="13"/>
        <v>315.00596663000005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8283.1384063499991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6326.5394983799979</v>
      </c>
      <c r="E46" s="120">
        <v>315.00596663000005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6641.5454650099982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1641.5929413400004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1641.5929413400004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19589.067041859998</v>
      </c>
      <c r="E48" s="396">
        <f t="shared" si="14"/>
        <v>1892.7472771600001</v>
      </c>
      <c r="F48" s="396">
        <f t="shared" si="14"/>
        <v>41.465301100000005</v>
      </c>
      <c r="G48" s="396">
        <f t="shared" si="14"/>
        <v>32.856994020000002</v>
      </c>
      <c r="H48" s="396">
        <f t="shared" si="14"/>
        <v>2.2467091099999998</v>
      </c>
      <c r="I48" s="396">
        <f t="shared" si="14"/>
        <v>0</v>
      </c>
      <c r="J48" s="396">
        <f t="shared" si="14"/>
        <v>0.31574627</v>
      </c>
      <c r="K48" s="396">
        <f t="shared" si="14"/>
        <v>2.0595617800000001</v>
      </c>
      <c r="L48" s="396">
        <f t="shared" si="14"/>
        <v>8.1367705299999997</v>
      </c>
      <c r="M48" s="110">
        <f>SUM(D48:L48)</f>
        <v>21568.895401829999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1021.7305164299995</v>
      </c>
      <c r="E50" s="111">
        <v>143.78409492</v>
      </c>
      <c r="F50" s="111">
        <v>2.5560208500000003</v>
      </c>
      <c r="G50" s="111">
        <v>26.862397510000001</v>
      </c>
      <c r="H50" s="111">
        <v>0</v>
      </c>
      <c r="I50" s="111">
        <v>0</v>
      </c>
      <c r="J50" s="111">
        <v>0</v>
      </c>
      <c r="K50" s="111">
        <v>0</v>
      </c>
      <c r="L50" s="111">
        <v>4.1788060000000002E-2</v>
      </c>
      <c r="M50" s="110">
        <f>SUM(D50:L50)</f>
        <v>1194.9748177699996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14863.228327500006</v>
      </c>
      <c r="E51" s="111">
        <v>1657.6551296199991</v>
      </c>
      <c r="F51" s="111">
        <v>38.909280240000001</v>
      </c>
      <c r="G51" s="111">
        <v>5.99459651</v>
      </c>
      <c r="H51" s="111">
        <v>1.8667306899999998</v>
      </c>
      <c r="I51" s="111">
        <v>0</v>
      </c>
      <c r="J51" s="111">
        <v>0.31574627</v>
      </c>
      <c r="K51" s="111">
        <v>2.0595617800000001</v>
      </c>
      <c r="L51" s="111">
        <v>8.0949824699999997</v>
      </c>
      <c r="M51" s="110">
        <f>SUM(D51:L51)</f>
        <v>16578.124355080006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3704.10819799</v>
      </c>
      <c r="E52" s="111">
        <v>91.308052589999988</v>
      </c>
      <c r="F52" s="111">
        <v>0</v>
      </c>
      <c r="G52" s="111">
        <v>0</v>
      </c>
      <c r="H52" s="111">
        <v>0.37997842000000004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3795.796229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332</v>
      </c>
      <c r="C55" s="472"/>
      <c r="D55" s="471">
        <f t="shared" ref="D55:M55" si="15">D56+D59+D62+D65</f>
        <v>351061.3650539997</v>
      </c>
      <c r="E55" s="471">
        <f t="shared" si="15"/>
        <v>11941.414819489984</v>
      </c>
      <c r="F55" s="471">
        <f t="shared" si="15"/>
        <v>0</v>
      </c>
      <c r="G55" s="471">
        <f t="shared" si="15"/>
        <v>72.806042319999989</v>
      </c>
      <c r="H55" s="471">
        <f t="shared" si="15"/>
        <v>39.923721090000001</v>
      </c>
      <c r="I55" s="471">
        <f t="shared" si="15"/>
        <v>0</v>
      </c>
      <c r="J55" s="471">
        <f t="shared" si="15"/>
        <v>2.3591590000000003E-2</v>
      </c>
      <c r="K55" s="471">
        <f t="shared" si="15"/>
        <v>111.11729758999999</v>
      </c>
      <c r="L55" s="471">
        <f t="shared" si="15"/>
        <v>0</v>
      </c>
      <c r="M55" s="471">
        <f t="shared" si="15"/>
        <v>363226.6505260797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226448.1836686997</v>
      </c>
      <c r="E56" s="396">
        <f t="shared" si="16"/>
        <v>4117.8337508199966</v>
      </c>
      <c r="F56" s="396">
        <f t="shared" si="16"/>
        <v>0</v>
      </c>
      <c r="G56" s="396">
        <f t="shared" si="16"/>
        <v>0</v>
      </c>
      <c r="H56" s="396">
        <f t="shared" si="16"/>
        <v>3.2009524299999996</v>
      </c>
      <c r="I56" s="396">
        <f t="shared" si="16"/>
        <v>0</v>
      </c>
      <c r="J56" s="396">
        <f t="shared" si="16"/>
        <v>0</v>
      </c>
      <c r="K56" s="396">
        <f t="shared" si="16"/>
        <v>19.8543527</v>
      </c>
      <c r="L56" s="396">
        <f t="shared" si="16"/>
        <v>0</v>
      </c>
      <c r="M56" s="396">
        <f t="shared" si="16"/>
        <v>230589.07272464968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107740.38076510973</v>
      </c>
      <c r="E57" s="120">
        <v>3437.8334068099962</v>
      </c>
      <c r="F57" s="120">
        <v>0</v>
      </c>
      <c r="G57" s="120">
        <v>0</v>
      </c>
      <c r="H57" s="120">
        <v>3.2009524299999996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111181.41512434972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118707.80290358997</v>
      </c>
      <c r="E58" s="110">
        <v>680.00034401000016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19.8543527</v>
      </c>
      <c r="L58" s="383">
        <v>0</v>
      </c>
      <c r="M58" s="110">
        <f>SUM(D58:L58)</f>
        <v>119407.65760029996</v>
      </c>
      <c r="N58" s="26"/>
    </row>
    <row r="59" spans="1:24" s="14" customFormat="1" ht="18" customHeight="1">
      <c r="A59" s="30"/>
      <c r="B59" s="12" t="s">
        <v>330</v>
      </c>
      <c r="C59" s="200"/>
      <c r="D59" s="396">
        <f t="shared" ref="D59:L59" si="17">SUM(D60:D61)</f>
        <v>64057.486189250012</v>
      </c>
      <c r="E59" s="396">
        <f t="shared" si="17"/>
        <v>7624.5568968499874</v>
      </c>
      <c r="F59" s="396">
        <f t="shared" si="17"/>
        <v>0</v>
      </c>
      <c r="G59" s="396">
        <f t="shared" si="17"/>
        <v>5.4048501600000005</v>
      </c>
      <c r="H59" s="396">
        <f t="shared" si="17"/>
        <v>36.72276866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0</v>
      </c>
      <c r="M59" s="110">
        <f>SUM(D59:L59)</f>
        <v>71724.170704920005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28690.049170089966</v>
      </c>
      <c r="E60" s="120">
        <v>5952.2094725299876</v>
      </c>
      <c r="F60" s="120">
        <v>0</v>
      </c>
      <c r="G60" s="120">
        <v>5.4048501600000005</v>
      </c>
      <c r="H60" s="120">
        <v>36.72276866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34684.386261439955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35367.437019160046</v>
      </c>
      <c r="E61" s="110">
        <v>1672.3474243199996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3">
        <v>0</v>
      </c>
      <c r="M61" s="110">
        <f>SUM(D61:L61)</f>
        <v>37039.784443480043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32287.139105350001</v>
      </c>
      <c r="E62" s="396">
        <f t="shared" si="18"/>
        <v>66.063609099999994</v>
      </c>
      <c r="F62" s="396">
        <f t="shared" si="18"/>
        <v>0</v>
      </c>
      <c r="G62" s="396">
        <f t="shared" si="18"/>
        <v>64.955337279999995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32418.158051730003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17652.801715459998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3">
        <v>0</v>
      </c>
      <c r="M63" s="110">
        <f>SUM(D63:L63)</f>
        <v>17652.801715459998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14634.337389890003</v>
      </c>
      <c r="E64" s="110">
        <v>66.063609099999994</v>
      </c>
      <c r="F64" s="110">
        <v>0</v>
      </c>
      <c r="G64" s="110">
        <v>64.955337279999995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14765.356336270002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28268.556090699989</v>
      </c>
      <c r="E65" s="110">
        <f t="shared" si="19"/>
        <v>132.96056271999998</v>
      </c>
      <c r="F65" s="110">
        <f t="shared" si="19"/>
        <v>0</v>
      </c>
      <c r="G65" s="110">
        <f t="shared" si="19"/>
        <v>2.4458548800000002</v>
      </c>
      <c r="H65" s="110">
        <f t="shared" si="19"/>
        <v>0</v>
      </c>
      <c r="I65" s="110">
        <f t="shared" si="19"/>
        <v>0</v>
      </c>
      <c r="J65" s="110">
        <f t="shared" si="19"/>
        <v>2.3591590000000003E-2</v>
      </c>
      <c r="K65" s="110">
        <f t="shared" si="19"/>
        <v>91.262944889999986</v>
      </c>
      <c r="L65" s="383">
        <f t="shared" si="19"/>
        <v>0</v>
      </c>
      <c r="M65" s="110">
        <f>SUM(D65:L65)</f>
        <v>28495.24904477999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229.39082633999999</v>
      </c>
      <c r="E66" s="110">
        <v>63.778507230000002</v>
      </c>
      <c r="F66" s="110">
        <v>0</v>
      </c>
      <c r="G66" s="110">
        <v>2.4458548800000002</v>
      </c>
      <c r="H66" s="110">
        <v>0</v>
      </c>
      <c r="I66" s="110">
        <v>0</v>
      </c>
      <c r="J66" s="110">
        <v>2.3591590000000003E-2</v>
      </c>
      <c r="K66" s="110">
        <v>91.262944889999986</v>
      </c>
      <c r="L66" s="383">
        <v>0</v>
      </c>
      <c r="M66" s="110">
        <f>SUM(D66:L66)</f>
        <v>386.90172493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28039.165264359988</v>
      </c>
      <c r="E67" s="110">
        <v>69.182055489999996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28108.347319849989</v>
      </c>
      <c r="N67" s="26"/>
    </row>
    <row r="68" spans="1:28" s="14" customFormat="1" ht="18" customHeight="1">
      <c r="A68" s="29"/>
      <c r="B68" s="470" t="s">
        <v>333</v>
      </c>
      <c r="C68" s="472"/>
      <c r="D68" s="471">
        <f t="shared" ref="D68:M68" si="20">D69+D70</f>
        <v>97206.900789890002</v>
      </c>
      <c r="E68" s="471">
        <f t="shared" si="20"/>
        <v>28640.028550710002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125846.92934060001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97206.900789890002</v>
      </c>
      <c r="E69" s="120">
        <v>28640.028550710002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125846.92934060001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448268.26584388968</v>
      </c>
      <c r="E71" s="396">
        <f t="shared" si="21"/>
        <v>40581.443370199988</v>
      </c>
      <c r="F71" s="396">
        <f t="shared" si="21"/>
        <v>0</v>
      </c>
      <c r="G71" s="396">
        <f t="shared" si="21"/>
        <v>72.806042319999989</v>
      </c>
      <c r="H71" s="396">
        <f t="shared" si="21"/>
        <v>39.923721090000001</v>
      </c>
      <c r="I71" s="396">
        <f t="shared" si="21"/>
        <v>0</v>
      </c>
      <c r="J71" s="396">
        <f t="shared" si="21"/>
        <v>2.3591590000000003E-2</v>
      </c>
      <c r="K71" s="396">
        <f t="shared" si="21"/>
        <v>111.11729758999999</v>
      </c>
      <c r="L71" s="396">
        <f t="shared" si="21"/>
        <v>0</v>
      </c>
      <c r="M71" s="110">
        <f>SUM(D71:L71)</f>
        <v>489073.57986667968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436203.6612793103</v>
      </c>
      <c r="E73" s="111">
        <v>40327.602195069972</v>
      </c>
      <c r="F73" s="111">
        <v>0</v>
      </c>
      <c r="G73" s="111">
        <v>71.314496030000001</v>
      </c>
      <c r="H73" s="111">
        <v>39.923721090000008</v>
      </c>
      <c r="I73" s="111">
        <v>0</v>
      </c>
      <c r="J73" s="111">
        <v>0</v>
      </c>
      <c r="K73" s="111">
        <v>55.564710669999997</v>
      </c>
      <c r="L73" s="111">
        <v>0</v>
      </c>
      <c r="M73" s="110">
        <f>SUM(D73:L73)</f>
        <v>476698.06640217023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11144.292980680006</v>
      </c>
      <c r="E74" s="111">
        <v>234.34630896000007</v>
      </c>
      <c r="F74" s="111">
        <v>0</v>
      </c>
      <c r="G74" s="111">
        <v>1.4915462900000001</v>
      </c>
      <c r="H74" s="111">
        <v>0</v>
      </c>
      <c r="I74" s="111">
        <v>0</v>
      </c>
      <c r="J74" s="111">
        <v>2.3591590000000003E-2</v>
      </c>
      <c r="K74" s="111">
        <v>55.552586919999996</v>
      </c>
      <c r="L74" s="111">
        <v>0</v>
      </c>
      <c r="M74" s="110">
        <f>SUM(D74:L74)</f>
        <v>11435.707014440006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920.31158393999999</v>
      </c>
      <c r="E75" s="123">
        <v>19.49486615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939.80645009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August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332</v>
      </c>
      <c r="C13" s="472"/>
      <c r="D13" s="471">
        <f>D14+D17+D20+D23</f>
        <v>178515.51539644954</v>
      </c>
      <c r="E13" s="471">
        <f t="shared" ref="E13:L13" si="0">E14+E17+E20+E23</f>
        <v>3800.9848195800005</v>
      </c>
      <c r="F13" s="471">
        <f t="shared" si="0"/>
        <v>9698.238589260005</v>
      </c>
      <c r="G13" s="471">
        <f t="shared" si="0"/>
        <v>5550.8695016700012</v>
      </c>
      <c r="H13" s="471">
        <f t="shared" si="0"/>
        <v>1093.77554833</v>
      </c>
      <c r="I13" s="471">
        <f t="shared" si="0"/>
        <v>6804.1948408300041</v>
      </c>
      <c r="J13" s="471">
        <f t="shared" si="0"/>
        <v>134.33512166999998</v>
      </c>
      <c r="K13" s="471">
        <f t="shared" si="0"/>
        <v>1588.3977111500003</v>
      </c>
      <c r="L13" s="471">
        <f t="shared" si="0"/>
        <v>207186.31152893958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104751.71494762957</v>
      </c>
      <c r="E14" s="396">
        <f t="shared" si="1"/>
        <v>1096.6335433800004</v>
      </c>
      <c r="F14" s="396">
        <f t="shared" si="1"/>
        <v>4303.503886010003</v>
      </c>
      <c r="G14" s="396">
        <f t="shared" si="1"/>
        <v>2585.9060953399999</v>
      </c>
      <c r="H14" s="396">
        <f t="shared" si="1"/>
        <v>526.65959215999999</v>
      </c>
      <c r="I14" s="396">
        <f t="shared" si="1"/>
        <v>3432.8157943900028</v>
      </c>
      <c r="J14" s="396">
        <f t="shared" si="1"/>
        <v>108.79201101999999</v>
      </c>
      <c r="K14" s="396">
        <f t="shared" si="1"/>
        <v>651.90505368999993</v>
      </c>
      <c r="L14" s="396">
        <f t="shared" si="1"/>
        <v>117457.93092361957</v>
      </c>
    </row>
    <row r="15" spans="1:17" s="14" customFormat="1" ht="18" customHeight="1">
      <c r="A15" s="30"/>
      <c r="B15" s="31" t="s">
        <v>15</v>
      </c>
      <c r="C15" s="200"/>
      <c r="D15" s="120">
        <v>21906.744498059972</v>
      </c>
      <c r="E15" s="120">
        <v>51.323954140000033</v>
      </c>
      <c r="F15" s="120">
        <v>366.02677013999983</v>
      </c>
      <c r="G15" s="120">
        <v>578.26765142999989</v>
      </c>
      <c r="H15" s="120">
        <v>19.54530716</v>
      </c>
      <c r="I15" s="120">
        <v>272.38005578999997</v>
      </c>
      <c r="J15" s="120">
        <v>5.3274559999999999E-2</v>
      </c>
      <c r="K15" s="120">
        <v>63.049545640000012</v>
      </c>
      <c r="L15" s="120">
        <f>SUM(D15:K15)</f>
        <v>23257.391056919969</v>
      </c>
    </row>
    <row r="16" spans="1:17" s="14" customFormat="1" ht="18" customHeight="1">
      <c r="A16" s="30"/>
      <c r="B16" s="31" t="s">
        <v>16</v>
      </c>
      <c r="C16" s="200"/>
      <c r="D16" s="110">
        <v>82844.970449569606</v>
      </c>
      <c r="E16" s="110">
        <v>1045.3095892400004</v>
      </c>
      <c r="F16" s="110">
        <v>3937.4771158700032</v>
      </c>
      <c r="G16" s="110">
        <v>2007.63844391</v>
      </c>
      <c r="H16" s="110">
        <v>507.114285</v>
      </c>
      <c r="I16" s="110">
        <v>3160.4357386000029</v>
      </c>
      <c r="J16" s="110">
        <v>108.73873645999998</v>
      </c>
      <c r="K16" s="110">
        <v>588.85550804999991</v>
      </c>
      <c r="L16" s="120">
        <f>SUM(D16:K16)</f>
        <v>94200.539866699604</v>
      </c>
    </row>
    <row r="17" spans="1:14" s="14" customFormat="1" ht="18" customHeight="1">
      <c r="A17" s="30"/>
      <c r="B17" s="12" t="s">
        <v>330</v>
      </c>
      <c r="C17" s="200"/>
      <c r="D17" s="396">
        <f t="shared" ref="D17:L17" si="2">SUM(D18:D19)</f>
        <v>56419.110635769975</v>
      </c>
      <c r="E17" s="396">
        <f t="shared" si="2"/>
        <v>1102.0005478900005</v>
      </c>
      <c r="F17" s="396">
        <f t="shared" si="2"/>
        <v>4196.6906353500017</v>
      </c>
      <c r="G17" s="396">
        <f t="shared" si="2"/>
        <v>1646.8210963500014</v>
      </c>
      <c r="H17" s="396">
        <f t="shared" si="2"/>
        <v>494.13545430000005</v>
      </c>
      <c r="I17" s="396">
        <f t="shared" si="2"/>
        <v>3049.5478919200013</v>
      </c>
      <c r="J17" s="396">
        <f t="shared" si="2"/>
        <v>6.8494691100000002</v>
      </c>
      <c r="K17" s="396">
        <f t="shared" si="2"/>
        <v>802.64786471000014</v>
      </c>
      <c r="L17" s="396">
        <f t="shared" si="2"/>
        <v>67717.803595399979</v>
      </c>
    </row>
    <row r="18" spans="1:14" s="14" customFormat="1" ht="18" customHeight="1">
      <c r="A18" s="30"/>
      <c r="B18" s="31" t="s">
        <v>15</v>
      </c>
      <c r="C18" s="200"/>
      <c r="D18" s="120">
        <v>4863.1871400300042</v>
      </c>
      <c r="E18" s="120">
        <v>173.54319038999998</v>
      </c>
      <c r="F18" s="120">
        <v>68.202405640000052</v>
      </c>
      <c r="G18" s="120">
        <v>73.894076959999964</v>
      </c>
      <c r="H18" s="120">
        <v>3.9851555000000003</v>
      </c>
      <c r="I18" s="120">
        <v>10.77947342</v>
      </c>
      <c r="J18" s="120">
        <v>2.86945E-3</v>
      </c>
      <c r="K18" s="120">
        <v>18.049826570000008</v>
      </c>
      <c r="L18" s="120">
        <f>SUM(D18:K18)</f>
        <v>5211.6441379600028</v>
      </c>
    </row>
    <row r="19" spans="1:14" s="14" customFormat="1" ht="18" customHeight="1">
      <c r="A19" s="30"/>
      <c r="B19" s="31" t="s">
        <v>16</v>
      </c>
      <c r="C19" s="200"/>
      <c r="D19" s="110">
        <v>51555.923495739968</v>
      </c>
      <c r="E19" s="110">
        <v>928.45735750000051</v>
      </c>
      <c r="F19" s="110">
        <v>4128.4882297100012</v>
      </c>
      <c r="G19" s="110">
        <v>1572.9270193900015</v>
      </c>
      <c r="H19" s="110">
        <v>490.15029880000003</v>
      </c>
      <c r="I19" s="110">
        <v>3038.7684185000012</v>
      </c>
      <c r="J19" s="110">
        <v>6.8465996599999999</v>
      </c>
      <c r="K19" s="110">
        <v>784.59803814000009</v>
      </c>
      <c r="L19" s="120">
        <f>SUM(D19:K19)</f>
        <v>62506.159457439971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1945.9555613799994</v>
      </c>
      <c r="E20" s="396">
        <f t="shared" si="3"/>
        <v>13.046044589999999</v>
      </c>
      <c r="F20" s="396">
        <f t="shared" si="3"/>
        <v>154.56093505000001</v>
      </c>
      <c r="G20" s="396">
        <f t="shared" si="3"/>
        <v>58.63161619000001</v>
      </c>
      <c r="H20" s="396">
        <f t="shared" si="3"/>
        <v>0.42144963000000008</v>
      </c>
      <c r="I20" s="396">
        <f t="shared" si="3"/>
        <v>0</v>
      </c>
      <c r="J20" s="396">
        <f t="shared" si="3"/>
        <v>3.1251924800000004</v>
      </c>
      <c r="K20" s="396">
        <f t="shared" si="3"/>
        <v>9.8503358699999986</v>
      </c>
      <c r="L20" s="396">
        <f t="shared" si="3"/>
        <v>2185.5911351899999</v>
      </c>
    </row>
    <row r="21" spans="1:14" s="14" customFormat="1" ht="18" customHeight="1">
      <c r="A21" s="30"/>
      <c r="B21" s="31" t="s">
        <v>15</v>
      </c>
      <c r="C21" s="200"/>
      <c r="D21" s="110">
        <v>1.1785910999999996</v>
      </c>
      <c r="E21" s="110">
        <v>0</v>
      </c>
      <c r="F21" s="110">
        <v>3.5536696200000004</v>
      </c>
      <c r="G21" s="110">
        <v>0.17762711</v>
      </c>
      <c r="H21" s="110">
        <v>0</v>
      </c>
      <c r="I21" s="110">
        <v>0</v>
      </c>
      <c r="J21" s="110">
        <v>0</v>
      </c>
      <c r="K21" s="110">
        <v>2.0784900000000001E-3</v>
      </c>
      <c r="L21" s="120">
        <f>SUM(D21:K21)</f>
        <v>4.9119663200000003</v>
      </c>
    </row>
    <row r="22" spans="1:14" s="14" customFormat="1" ht="18" customHeight="1">
      <c r="A22" s="30"/>
      <c r="B22" s="31" t="s">
        <v>16</v>
      </c>
      <c r="C22" s="200"/>
      <c r="D22" s="110">
        <v>1944.7769702799994</v>
      </c>
      <c r="E22" s="110">
        <v>13.046044589999999</v>
      </c>
      <c r="F22" s="110">
        <v>151.00726543000002</v>
      </c>
      <c r="G22" s="110">
        <v>58.453989080000007</v>
      </c>
      <c r="H22" s="110">
        <v>0.42144963000000008</v>
      </c>
      <c r="I22" s="110">
        <v>0</v>
      </c>
      <c r="J22" s="110">
        <v>3.1251924800000004</v>
      </c>
      <c r="K22" s="110">
        <v>9.848257379999998</v>
      </c>
      <c r="L22" s="120">
        <f>SUM(D22:K22)</f>
        <v>2180.67916887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15398.734251670001</v>
      </c>
      <c r="E23" s="110">
        <f t="shared" si="4"/>
        <v>1589.30468372</v>
      </c>
      <c r="F23" s="110">
        <f t="shared" si="4"/>
        <v>1043.4831328499999</v>
      </c>
      <c r="G23" s="110">
        <f t="shared" si="4"/>
        <v>1259.5106937900002</v>
      </c>
      <c r="H23" s="110">
        <f t="shared" si="4"/>
        <v>72.559052240000014</v>
      </c>
      <c r="I23" s="110">
        <f t="shared" si="4"/>
        <v>321.83115452000021</v>
      </c>
      <c r="J23" s="110">
        <f t="shared" si="4"/>
        <v>15.568449060000003</v>
      </c>
      <c r="K23" s="110">
        <f t="shared" si="4"/>
        <v>123.99445688000003</v>
      </c>
      <c r="L23" s="110">
        <f t="shared" si="4"/>
        <v>19824.985874730002</v>
      </c>
    </row>
    <row r="24" spans="1:14" s="14" customFormat="1" ht="18" customHeight="1">
      <c r="A24" s="30"/>
      <c r="B24" s="31" t="s">
        <v>15</v>
      </c>
      <c r="C24" s="200"/>
      <c r="D24" s="110">
        <v>4726.7902972099992</v>
      </c>
      <c r="E24" s="110">
        <v>170.38168493000001</v>
      </c>
      <c r="F24" s="110">
        <v>676.87121037000009</v>
      </c>
      <c r="G24" s="110">
        <v>277.47102399999989</v>
      </c>
      <c r="H24" s="110">
        <v>57.074027940000008</v>
      </c>
      <c r="I24" s="110">
        <v>260.62897722000019</v>
      </c>
      <c r="J24" s="110">
        <v>7.4365133000000014</v>
      </c>
      <c r="K24" s="110">
        <v>103.99007212000004</v>
      </c>
      <c r="L24" s="120">
        <f>SUM(D24:K24)</f>
        <v>6280.6438070899985</v>
      </c>
    </row>
    <row r="25" spans="1:14" s="14" customFormat="1" ht="18" customHeight="1">
      <c r="A25" s="30"/>
      <c r="B25" s="31" t="s">
        <v>16</v>
      </c>
      <c r="C25" s="200"/>
      <c r="D25" s="110">
        <v>10671.943954460003</v>
      </c>
      <c r="E25" s="110">
        <v>1418.9229987900001</v>
      </c>
      <c r="F25" s="110">
        <v>366.61192247999986</v>
      </c>
      <c r="G25" s="110">
        <v>982.0396697900004</v>
      </c>
      <c r="H25" s="110">
        <v>15.485024300000003</v>
      </c>
      <c r="I25" s="110">
        <v>61.202177300000002</v>
      </c>
      <c r="J25" s="110">
        <v>8.1319357600000011</v>
      </c>
      <c r="K25" s="110">
        <v>20.004384759999997</v>
      </c>
      <c r="L25" s="120">
        <f>SUM(D25:K25)</f>
        <v>13544.342067640004</v>
      </c>
    </row>
    <row r="26" spans="1:14" s="14" customFormat="1" ht="18" customHeight="1">
      <c r="A26" s="29"/>
      <c r="B26" s="470" t="s">
        <v>333</v>
      </c>
      <c r="C26" s="472"/>
      <c r="D26" s="471">
        <f>D27+D28</f>
        <v>830.75789877000011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830.75789877000011</v>
      </c>
    </row>
    <row r="27" spans="1:14" s="14" customFormat="1" ht="18" customHeight="1">
      <c r="A27" s="30"/>
      <c r="B27" s="31" t="s">
        <v>15</v>
      </c>
      <c r="C27" s="200"/>
      <c r="D27" s="120">
        <v>830.75789877000011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830.75789877000011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179346.27329521955</v>
      </c>
      <c r="E29" s="396">
        <f t="shared" ref="E29:L29" si="6">E26+E13</f>
        <v>3800.9848195800005</v>
      </c>
      <c r="F29" s="396">
        <f t="shared" si="6"/>
        <v>9698.238589260005</v>
      </c>
      <c r="G29" s="396">
        <f t="shared" si="6"/>
        <v>5550.8695016700012</v>
      </c>
      <c r="H29" s="396">
        <f t="shared" si="6"/>
        <v>1093.77554833</v>
      </c>
      <c r="I29" s="396">
        <f t="shared" si="6"/>
        <v>6804.1948408300041</v>
      </c>
      <c r="J29" s="396">
        <f t="shared" si="6"/>
        <v>134.33512166999998</v>
      </c>
      <c r="K29" s="396">
        <f t="shared" si="6"/>
        <v>1588.3977111500003</v>
      </c>
      <c r="L29" s="396">
        <f t="shared" si="6"/>
        <v>208017.06942770959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332</v>
      </c>
      <c r="C32" s="472"/>
      <c r="D32" s="471">
        <f t="shared" ref="D32:L32" si="7">D33+D36+D39+D42</f>
        <v>233.85833233999998</v>
      </c>
      <c r="E32" s="471">
        <f t="shared" si="7"/>
        <v>0.99870312000000006</v>
      </c>
      <c r="F32" s="471">
        <f t="shared" si="7"/>
        <v>691.10086636000005</v>
      </c>
      <c r="G32" s="471">
        <f t="shared" si="7"/>
        <v>769.84928499000011</v>
      </c>
      <c r="H32" s="471">
        <f t="shared" si="7"/>
        <v>0</v>
      </c>
      <c r="I32" s="471">
        <f t="shared" si="7"/>
        <v>4.483072120000001</v>
      </c>
      <c r="J32" s="471">
        <f t="shared" si="7"/>
        <v>0.63344997000000003</v>
      </c>
      <c r="K32" s="471">
        <f t="shared" si="7"/>
        <v>298.98793380000001</v>
      </c>
      <c r="L32" s="471">
        <f t="shared" si="7"/>
        <v>1999.9116427000001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116.06383113</v>
      </c>
      <c r="E33" s="396">
        <f t="shared" si="8"/>
        <v>0</v>
      </c>
      <c r="F33" s="396">
        <f t="shared" si="8"/>
        <v>382.78255093999996</v>
      </c>
      <c r="G33" s="396">
        <f t="shared" si="8"/>
        <v>6.0471695499999996</v>
      </c>
      <c r="H33" s="396">
        <f t="shared" si="8"/>
        <v>0</v>
      </c>
      <c r="I33" s="396">
        <f t="shared" si="8"/>
        <v>4.483072120000001</v>
      </c>
      <c r="J33" s="396">
        <f t="shared" si="8"/>
        <v>0.63344997000000003</v>
      </c>
      <c r="K33" s="396">
        <f t="shared" si="8"/>
        <v>134.92738092000002</v>
      </c>
      <c r="L33" s="396">
        <f t="shared" si="8"/>
        <v>644.93745462999993</v>
      </c>
    </row>
    <row r="34" spans="1:12" s="14" customFormat="1" ht="18" customHeight="1">
      <c r="A34" s="30"/>
      <c r="B34" s="31" t="s">
        <v>15</v>
      </c>
      <c r="C34" s="200"/>
      <c r="D34" s="120">
        <v>0</v>
      </c>
      <c r="E34" s="120">
        <v>0</v>
      </c>
      <c r="F34" s="120">
        <v>40.271133420000012</v>
      </c>
      <c r="G34" s="120">
        <v>0</v>
      </c>
      <c r="H34" s="120">
        <v>0</v>
      </c>
      <c r="I34" s="120">
        <v>0</v>
      </c>
      <c r="J34" s="120">
        <v>0</v>
      </c>
      <c r="K34" s="120">
        <v>13.645904360000001</v>
      </c>
      <c r="L34" s="120">
        <f>SUM(D34:K34)</f>
        <v>53.917037780000015</v>
      </c>
    </row>
    <row r="35" spans="1:12" s="14" customFormat="1" ht="18" customHeight="1">
      <c r="A35" s="30"/>
      <c r="B35" s="31" t="s">
        <v>16</v>
      </c>
      <c r="C35" s="200"/>
      <c r="D35" s="110">
        <v>116.06383113</v>
      </c>
      <c r="E35" s="110">
        <v>0</v>
      </c>
      <c r="F35" s="110">
        <v>342.51141751999995</v>
      </c>
      <c r="G35" s="110">
        <v>6.0471695499999996</v>
      </c>
      <c r="H35" s="110">
        <v>0</v>
      </c>
      <c r="I35" s="110">
        <v>4.483072120000001</v>
      </c>
      <c r="J35" s="110">
        <v>0.63344997000000003</v>
      </c>
      <c r="K35" s="110">
        <v>121.28147656000003</v>
      </c>
      <c r="L35" s="120">
        <f>SUM(D35:K35)</f>
        <v>591.02041684999995</v>
      </c>
    </row>
    <row r="36" spans="1:12" s="14" customFormat="1" ht="18" customHeight="1">
      <c r="A36" s="30"/>
      <c r="B36" s="12" t="s">
        <v>330</v>
      </c>
      <c r="C36" s="200"/>
      <c r="D36" s="396">
        <f t="shared" ref="D36:L36" si="9">SUM(D37:D38)</f>
        <v>116.95520345</v>
      </c>
      <c r="E36" s="396">
        <f t="shared" si="9"/>
        <v>0.99870312000000006</v>
      </c>
      <c r="F36" s="396">
        <f t="shared" si="9"/>
        <v>289.34891633000001</v>
      </c>
      <c r="G36" s="396">
        <f t="shared" si="9"/>
        <v>763.80211544000008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156.74676546000001</v>
      </c>
      <c r="L36" s="396">
        <f t="shared" si="9"/>
        <v>1327.8517038</v>
      </c>
    </row>
    <row r="37" spans="1:12" s="14" customFormat="1" ht="18" customHeight="1">
      <c r="A37" s="30"/>
      <c r="B37" s="31" t="s">
        <v>15</v>
      </c>
      <c r="C37" s="200"/>
      <c r="D37" s="120">
        <v>15.256663379999999</v>
      </c>
      <c r="E37" s="120">
        <v>0</v>
      </c>
      <c r="F37" s="120">
        <v>0.68338259000000001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f>SUM(D37:K37)</f>
        <v>15.94004597</v>
      </c>
    </row>
    <row r="38" spans="1:12" s="14" customFormat="1" ht="18" customHeight="1">
      <c r="A38" s="30"/>
      <c r="B38" s="31" t="s">
        <v>16</v>
      </c>
      <c r="C38" s="200"/>
      <c r="D38" s="110">
        <v>101.69854006999999</v>
      </c>
      <c r="E38" s="110">
        <v>0.99870312000000006</v>
      </c>
      <c r="F38" s="110">
        <v>288.66553374</v>
      </c>
      <c r="G38" s="110">
        <v>763.80211544000008</v>
      </c>
      <c r="H38" s="110">
        <v>0</v>
      </c>
      <c r="I38" s="110">
        <v>0</v>
      </c>
      <c r="J38" s="110">
        <v>0</v>
      </c>
      <c r="K38" s="110">
        <v>156.74676546000001</v>
      </c>
      <c r="L38" s="120">
        <f>SUM(D38:K38)</f>
        <v>1311.91165783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</v>
      </c>
      <c r="E39" s="396">
        <f t="shared" si="10"/>
        <v>0</v>
      </c>
      <c r="F39" s="396">
        <f t="shared" si="10"/>
        <v>8.1784030000000008E-2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8.1784030000000008E-2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8.1784030000000008E-2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20">
        <f>SUM(D41:K41)</f>
        <v>8.1784030000000008E-2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0.83929776</v>
      </c>
      <c r="E42" s="110">
        <f t="shared" si="11"/>
        <v>0</v>
      </c>
      <c r="F42" s="110">
        <f t="shared" si="11"/>
        <v>18.887615059999998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7.3137874200000006</v>
      </c>
      <c r="L42" s="110">
        <f t="shared" si="11"/>
        <v>27.04070024</v>
      </c>
    </row>
    <row r="43" spans="1:12" s="14" customFormat="1" ht="18" customHeight="1">
      <c r="A43" s="30"/>
      <c r="B43" s="31" t="s">
        <v>15</v>
      </c>
      <c r="C43" s="200"/>
      <c r="D43" s="110">
        <v>0.83929776</v>
      </c>
      <c r="E43" s="110">
        <v>0</v>
      </c>
      <c r="F43" s="110">
        <v>5.9373856900000002</v>
      </c>
      <c r="G43" s="110">
        <v>0</v>
      </c>
      <c r="H43" s="110">
        <v>0</v>
      </c>
      <c r="I43" s="110">
        <v>0</v>
      </c>
      <c r="J43" s="110">
        <v>0</v>
      </c>
      <c r="K43" s="110">
        <v>7.3137874200000006</v>
      </c>
      <c r="L43" s="120">
        <f>SUM(D43:K43)</f>
        <v>14.090470870000001</v>
      </c>
    </row>
    <row r="44" spans="1:12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12.950229369999999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20">
        <f>SUM(D44:K44)</f>
        <v>12.950229369999999</v>
      </c>
    </row>
    <row r="45" spans="1:12" s="14" customFormat="1" ht="18" customHeight="1">
      <c r="A45" s="29"/>
      <c r="B45" s="470" t="s">
        <v>333</v>
      </c>
      <c r="C45" s="472"/>
      <c r="D45" s="471">
        <f t="shared" ref="D45:L45" si="12">D46+D47</f>
        <v>4384.8041551300003</v>
      </c>
      <c r="E45" s="471">
        <f t="shared" si="12"/>
        <v>0.63760196000000002</v>
      </c>
      <c r="F45" s="471">
        <f t="shared" si="12"/>
        <v>78.542846289999986</v>
      </c>
      <c r="G45" s="471">
        <f t="shared" si="12"/>
        <v>0</v>
      </c>
      <c r="H45" s="471">
        <f t="shared" si="12"/>
        <v>0</v>
      </c>
      <c r="I45" s="471">
        <f t="shared" si="12"/>
        <v>66.654562040000002</v>
      </c>
      <c r="J45" s="471">
        <f t="shared" si="12"/>
        <v>0</v>
      </c>
      <c r="K45" s="471">
        <f t="shared" si="12"/>
        <v>0.68240000000000001</v>
      </c>
      <c r="L45" s="471">
        <f t="shared" si="12"/>
        <v>4531.3215654200003</v>
      </c>
    </row>
    <row r="46" spans="1:12" s="14" customFormat="1" ht="18" customHeight="1">
      <c r="A46" s="30"/>
      <c r="B46" s="31" t="s">
        <v>15</v>
      </c>
      <c r="C46" s="200"/>
      <c r="D46" s="120">
        <v>2707.5219629899998</v>
      </c>
      <c r="E46" s="120">
        <v>0</v>
      </c>
      <c r="F46" s="120">
        <v>47.846627449999986</v>
      </c>
      <c r="G46" s="120">
        <v>0</v>
      </c>
      <c r="H46" s="120">
        <v>0</v>
      </c>
      <c r="I46" s="120">
        <v>59.608125009999995</v>
      </c>
      <c r="J46" s="120">
        <v>0</v>
      </c>
      <c r="K46" s="120">
        <v>0</v>
      </c>
      <c r="L46" s="120">
        <f>SUM(D46:K46)</f>
        <v>2814.97671545</v>
      </c>
    </row>
    <row r="47" spans="1:12" s="14" customFormat="1" ht="18" customHeight="1">
      <c r="A47" s="30"/>
      <c r="B47" s="31" t="s">
        <v>16</v>
      </c>
      <c r="C47" s="200"/>
      <c r="D47" s="110">
        <v>1677.2821921400005</v>
      </c>
      <c r="E47" s="110">
        <v>0.63760196000000002</v>
      </c>
      <c r="F47" s="110">
        <v>30.69621884</v>
      </c>
      <c r="G47" s="110">
        <v>0</v>
      </c>
      <c r="H47" s="110">
        <v>0</v>
      </c>
      <c r="I47" s="110">
        <v>7.0464370299999999</v>
      </c>
      <c r="J47" s="110">
        <v>0</v>
      </c>
      <c r="K47" s="110">
        <v>0.68240000000000001</v>
      </c>
      <c r="L47" s="120">
        <f>SUM(D47:K47)</f>
        <v>1716.3448499700005</v>
      </c>
    </row>
    <row r="48" spans="1:12" s="14" customFormat="1" ht="18" customHeight="1">
      <c r="A48" s="29"/>
      <c r="B48" s="12" t="s">
        <v>19</v>
      </c>
      <c r="C48" s="12"/>
      <c r="D48" s="396">
        <f>D45+D32</f>
        <v>4618.6624874700001</v>
      </c>
      <c r="E48" s="396">
        <f t="shared" ref="E48:L48" si="13">E45+E32</f>
        <v>1.6363050800000001</v>
      </c>
      <c r="F48" s="396">
        <f t="shared" si="13"/>
        <v>769.64371265</v>
      </c>
      <c r="G48" s="396">
        <f t="shared" si="13"/>
        <v>769.84928499000011</v>
      </c>
      <c r="H48" s="396">
        <f t="shared" si="13"/>
        <v>0</v>
      </c>
      <c r="I48" s="396">
        <f t="shared" si="13"/>
        <v>71.137634160000005</v>
      </c>
      <c r="J48" s="396">
        <f t="shared" si="13"/>
        <v>0.63344997000000003</v>
      </c>
      <c r="K48" s="396">
        <f t="shared" si="13"/>
        <v>299.67033379999998</v>
      </c>
      <c r="L48" s="396">
        <f t="shared" si="13"/>
        <v>6531.2332081200002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45.972315259999995</v>
      </c>
      <c r="E50" s="111">
        <v>0.99870312000000006</v>
      </c>
      <c r="F50" s="111">
        <v>681.53137951000053</v>
      </c>
      <c r="G50" s="111">
        <v>4.0015231199999999</v>
      </c>
      <c r="H50" s="111">
        <v>0</v>
      </c>
      <c r="I50" s="111">
        <v>0</v>
      </c>
      <c r="J50" s="111">
        <v>0</v>
      </c>
      <c r="K50" s="111">
        <v>27.771902339999997</v>
      </c>
      <c r="L50" s="110">
        <f>SUM(D50:K50)</f>
        <v>760.27582335000056</v>
      </c>
    </row>
    <row r="51" spans="1:12" s="14" customFormat="1" ht="18" customHeight="1">
      <c r="A51" s="29"/>
      <c r="B51" s="12" t="s">
        <v>22</v>
      </c>
      <c r="C51" s="12"/>
      <c r="D51" s="111">
        <v>4570.9981928399993</v>
      </c>
      <c r="E51" s="111">
        <v>0.63760196000000002</v>
      </c>
      <c r="F51" s="111">
        <v>88.112333140000004</v>
      </c>
      <c r="G51" s="111">
        <v>3.0605144499999999</v>
      </c>
      <c r="H51" s="111">
        <v>0</v>
      </c>
      <c r="I51" s="111">
        <v>71.137634160000005</v>
      </c>
      <c r="J51" s="111">
        <v>0.63344997000000003</v>
      </c>
      <c r="K51" s="111">
        <v>83.541776339999998</v>
      </c>
      <c r="L51" s="110">
        <f>SUM(D51:K51)</f>
        <v>4818.1215028599991</v>
      </c>
    </row>
    <row r="52" spans="1:12" s="14" customFormat="1" ht="18" customHeight="1">
      <c r="A52" s="29"/>
      <c r="B52" s="12" t="s">
        <v>23</v>
      </c>
      <c r="C52" s="12"/>
      <c r="D52" s="111">
        <v>1.6919793700000001</v>
      </c>
      <c r="E52" s="111">
        <v>0</v>
      </c>
      <c r="F52" s="111">
        <v>0</v>
      </c>
      <c r="G52" s="111">
        <v>762.78724742000009</v>
      </c>
      <c r="H52" s="111">
        <v>0</v>
      </c>
      <c r="I52" s="111">
        <v>0</v>
      </c>
      <c r="J52" s="111">
        <v>0</v>
      </c>
      <c r="K52" s="131">
        <v>188.35665512</v>
      </c>
      <c r="L52" s="110">
        <f>SUM(D52:K52)</f>
        <v>952.83588191000013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332</v>
      </c>
      <c r="C55" s="472"/>
      <c r="D55" s="471">
        <f t="shared" ref="D55:L55" si="14">D56+D59+D62+D65</f>
        <v>149238.30225278001</v>
      </c>
      <c r="E55" s="471">
        <f t="shared" si="14"/>
        <v>8858.2963233500013</v>
      </c>
      <c r="F55" s="471">
        <f t="shared" si="14"/>
        <v>12390.821096880005</v>
      </c>
      <c r="G55" s="471">
        <f t="shared" si="14"/>
        <v>8451.2056075199998</v>
      </c>
      <c r="H55" s="471">
        <f t="shared" si="14"/>
        <v>1517.1635858800005</v>
      </c>
      <c r="I55" s="471">
        <f t="shared" si="14"/>
        <v>2217.5324766199997</v>
      </c>
      <c r="J55" s="471">
        <f t="shared" si="14"/>
        <v>230.90689262000006</v>
      </c>
      <c r="K55" s="471">
        <f t="shared" si="14"/>
        <v>1655.4576765100005</v>
      </c>
      <c r="L55" s="471">
        <f t="shared" si="14"/>
        <v>184559.68591216003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95151.214777200032</v>
      </c>
      <c r="E56" s="396">
        <f t="shared" si="15"/>
        <v>5657.6945906400015</v>
      </c>
      <c r="F56" s="396">
        <f t="shared" si="15"/>
        <v>6787.8182250800037</v>
      </c>
      <c r="G56" s="396">
        <f t="shared" si="15"/>
        <v>6367.2276798599996</v>
      </c>
      <c r="H56" s="396">
        <f t="shared" si="15"/>
        <v>759.46300075000067</v>
      </c>
      <c r="I56" s="396">
        <f t="shared" si="15"/>
        <v>1502.3387419899998</v>
      </c>
      <c r="J56" s="396">
        <f t="shared" si="15"/>
        <v>191.82645962000004</v>
      </c>
      <c r="K56" s="396">
        <f t="shared" si="15"/>
        <v>807.08159697000042</v>
      </c>
      <c r="L56" s="396">
        <f t="shared" si="15"/>
        <v>117224.66507211005</v>
      </c>
    </row>
    <row r="57" spans="1:12" s="14" customFormat="1" ht="18" customHeight="1">
      <c r="A57" s="30"/>
      <c r="B57" s="31" t="s">
        <v>15</v>
      </c>
      <c r="C57" s="200"/>
      <c r="D57" s="120">
        <v>20873.757894150029</v>
      </c>
      <c r="E57" s="120">
        <v>1985.2353970000017</v>
      </c>
      <c r="F57" s="120">
        <v>1281.2375538699998</v>
      </c>
      <c r="G57" s="120">
        <v>1043.33004835</v>
      </c>
      <c r="H57" s="120">
        <v>77.088388610000052</v>
      </c>
      <c r="I57" s="120">
        <v>325.33148509999995</v>
      </c>
      <c r="J57" s="120">
        <v>2.4047704999999988</v>
      </c>
      <c r="K57" s="120">
        <v>5.0132824999999981</v>
      </c>
      <c r="L57" s="120">
        <f>SUM(D57:K57)</f>
        <v>25593.39882008003</v>
      </c>
    </row>
    <row r="58" spans="1:12" s="14" customFormat="1" ht="18" customHeight="1">
      <c r="A58" s="30"/>
      <c r="B58" s="31" t="s">
        <v>16</v>
      </c>
      <c r="C58" s="200"/>
      <c r="D58" s="110">
        <v>74277.456883050007</v>
      </c>
      <c r="E58" s="110">
        <v>3672.4591936400002</v>
      </c>
      <c r="F58" s="110">
        <v>5506.5806712100039</v>
      </c>
      <c r="G58" s="110">
        <v>5323.8976315099999</v>
      </c>
      <c r="H58" s="110">
        <v>682.37461214000064</v>
      </c>
      <c r="I58" s="110">
        <v>1177.0072568899998</v>
      </c>
      <c r="J58" s="110">
        <v>189.42168912000002</v>
      </c>
      <c r="K58" s="110">
        <v>802.06831447000047</v>
      </c>
      <c r="L58" s="120">
        <f>SUM(D58:K58)</f>
        <v>91631.266252030022</v>
      </c>
    </row>
    <row r="59" spans="1:12" s="14" customFormat="1" ht="18" customHeight="1">
      <c r="A59" s="30"/>
      <c r="B59" s="12" t="s">
        <v>330</v>
      </c>
      <c r="C59" s="200"/>
      <c r="D59" s="396">
        <f t="shared" ref="D59:L59" si="16">SUM(D60:D61)</f>
        <v>38961.689662190001</v>
      </c>
      <c r="E59" s="396">
        <f t="shared" si="16"/>
        <v>2234.9059079199997</v>
      </c>
      <c r="F59" s="396">
        <f t="shared" si="16"/>
        <v>3541.584853830002</v>
      </c>
      <c r="G59" s="396">
        <f t="shared" si="16"/>
        <v>1471.2553615600009</v>
      </c>
      <c r="H59" s="396">
        <f t="shared" si="16"/>
        <v>530.73504682999999</v>
      </c>
      <c r="I59" s="396">
        <f t="shared" si="16"/>
        <v>518.08681920999993</v>
      </c>
      <c r="J59" s="396">
        <f t="shared" si="16"/>
        <v>2.2425311400000001</v>
      </c>
      <c r="K59" s="396">
        <f t="shared" si="16"/>
        <v>622.43372096999985</v>
      </c>
      <c r="L59" s="396">
        <f t="shared" si="16"/>
        <v>47882.933903650002</v>
      </c>
    </row>
    <row r="60" spans="1:12" s="14" customFormat="1" ht="18" customHeight="1">
      <c r="A60" s="30"/>
      <c r="B60" s="31" t="s">
        <v>15</v>
      </c>
      <c r="C60" s="200"/>
      <c r="D60" s="120">
        <v>13112.452133700033</v>
      </c>
      <c r="E60" s="120">
        <v>1126.7117304399999</v>
      </c>
      <c r="F60" s="120">
        <v>359.87412381000024</v>
      </c>
      <c r="G60" s="120">
        <v>104.08570961999997</v>
      </c>
      <c r="H60" s="120">
        <v>28.025597560000001</v>
      </c>
      <c r="I60" s="120">
        <v>19.006724439999999</v>
      </c>
      <c r="J60" s="120">
        <v>0.58788068999999998</v>
      </c>
      <c r="K60" s="120">
        <v>50.998364250000009</v>
      </c>
      <c r="L60" s="120">
        <f>SUM(D60:K60)</f>
        <v>14801.742264510032</v>
      </c>
    </row>
    <row r="61" spans="1:12" s="14" customFormat="1" ht="18" customHeight="1">
      <c r="A61" s="30"/>
      <c r="B61" s="31" t="s">
        <v>16</v>
      </c>
      <c r="C61" s="200"/>
      <c r="D61" s="110">
        <v>25849.237528489968</v>
      </c>
      <c r="E61" s="110">
        <v>1108.1941774799996</v>
      </c>
      <c r="F61" s="110">
        <v>3181.7107300200018</v>
      </c>
      <c r="G61" s="110">
        <v>1367.1696519400009</v>
      </c>
      <c r="H61" s="110">
        <v>502.70944926999994</v>
      </c>
      <c r="I61" s="110">
        <v>499.0800947699999</v>
      </c>
      <c r="J61" s="110">
        <v>1.6546504500000001</v>
      </c>
      <c r="K61" s="110">
        <v>571.43535671999985</v>
      </c>
      <c r="L61" s="120">
        <f>SUM(D61:K61)</f>
        <v>33081.191639139972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7619.5604253400024</v>
      </c>
      <c r="E62" s="396">
        <f t="shared" si="17"/>
        <v>369.28004508000004</v>
      </c>
      <c r="F62" s="396">
        <f t="shared" si="17"/>
        <v>1110.8285676399996</v>
      </c>
      <c r="G62" s="396">
        <f t="shared" si="17"/>
        <v>106.61762252</v>
      </c>
      <c r="H62" s="396">
        <f t="shared" si="17"/>
        <v>1.54051596</v>
      </c>
      <c r="I62" s="396">
        <f t="shared" si="17"/>
        <v>0</v>
      </c>
      <c r="J62" s="396">
        <f t="shared" si="17"/>
        <v>0</v>
      </c>
      <c r="K62" s="396">
        <f t="shared" si="17"/>
        <v>20.558816599999993</v>
      </c>
      <c r="L62" s="396">
        <f t="shared" si="17"/>
        <v>9228.3859931400002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7619.5604253400024</v>
      </c>
      <c r="E64" s="110">
        <v>369.28004508000004</v>
      </c>
      <c r="F64" s="110">
        <v>1110.8285676399996</v>
      </c>
      <c r="G64" s="110">
        <v>106.61762252</v>
      </c>
      <c r="H64" s="110">
        <v>1.54051596</v>
      </c>
      <c r="I64" s="110">
        <v>0</v>
      </c>
      <c r="J64" s="110">
        <v>0</v>
      </c>
      <c r="K64" s="110">
        <v>20.558816599999993</v>
      </c>
      <c r="L64" s="120">
        <f>SUM(D64:K64)</f>
        <v>9228.3859931400002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7505.8373880499994</v>
      </c>
      <c r="E65" s="110">
        <f t="shared" si="18"/>
        <v>596.41577970999992</v>
      </c>
      <c r="F65" s="110">
        <f t="shared" si="18"/>
        <v>950.58945032999998</v>
      </c>
      <c r="G65" s="110">
        <f t="shared" si="18"/>
        <v>506.10494358000017</v>
      </c>
      <c r="H65" s="110">
        <f t="shared" si="18"/>
        <v>225.42502234</v>
      </c>
      <c r="I65" s="110">
        <f t="shared" si="18"/>
        <v>197.10691542000004</v>
      </c>
      <c r="J65" s="110">
        <f t="shared" si="18"/>
        <v>36.837901860000002</v>
      </c>
      <c r="K65" s="110">
        <f t="shared" si="18"/>
        <v>205.38354197000001</v>
      </c>
      <c r="L65" s="110">
        <f t="shared" si="18"/>
        <v>10223.700943259999</v>
      </c>
    </row>
    <row r="66" spans="1:17" s="14" customFormat="1" ht="18" customHeight="1">
      <c r="A66" s="30"/>
      <c r="B66" s="31" t="s">
        <v>15</v>
      </c>
      <c r="C66" s="200"/>
      <c r="D66" s="110">
        <v>593.40050305999989</v>
      </c>
      <c r="E66" s="110">
        <v>160.43743400999998</v>
      </c>
      <c r="F66" s="110">
        <v>155.79548927999997</v>
      </c>
      <c r="G66" s="110">
        <v>164.76437002999995</v>
      </c>
      <c r="H66" s="110">
        <v>40.277617020000022</v>
      </c>
      <c r="I66" s="110">
        <v>52.307671429999992</v>
      </c>
      <c r="J66" s="110">
        <v>6.0905968999999995</v>
      </c>
      <c r="K66" s="110">
        <v>63.045867840000042</v>
      </c>
      <c r="L66" s="120">
        <f>SUM(D66:K66)</f>
        <v>1236.1195495699999</v>
      </c>
    </row>
    <row r="67" spans="1:17" s="14" customFormat="1" ht="18" customHeight="1">
      <c r="A67" s="30"/>
      <c r="B67" s="31" t="s">
        <v>16</v>
      </c>
      <c r="C67" s="200"/>
      <c r="D67" s="110">
        <v>6912.4368849899993</v>
      </c>
      <c r="E67" s="110">
        <v>435.97834569999998</v>
      </c>
      <c r="F67" s="110">
        <v>794.79396105000001</v>
      </c>
      <c r="G67" s="110">
        <v>341.34057355000022</v>
      </c>
      <c r="H67" s="110">
        <v>185.14740531999996</v>
      </c>
      <c r="I67" s="110">
        <v>144.79924399000004</v>
      </c>
      <c r="J67" s="110">
        <v>30.747304960000001</v>
      </c>
      <c r="K67" s="110">
        <v>142.33767412999998</v>
      </c>
      <c r="L67" s="120">
        <f>SUM(D67:K67)</f>
        <v>8987.5813936899995</v>
      </c>
    </row>
    <row r="68" spans="1:17" s="14" customFormat="1" ht="18" customHeight="1">
      <c r="A68" s="29"/>
      <c r="B68" s="470" t="s">
        <v>333</v>
      </c>
      <c r="C68" s="472"/>
      <c r="D68" s="471">
        <f t="shared" ref="D68:L68" si="19">D69+D70</f>
        <v>3950.1401176700001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3950.1401176700001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3950.1401176700001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3950.1401176700001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153188.44237045001</v>
      </c>
      <c r="E71" s="396">
        <f t="shared" ref="E71:L71" si="20">E68+E55</f>
        <v>8858.2963233500013</v>
      </c>
      <c r="F71" s="396">
        <f t="shared" si="20"/>
        <v>12390.821096880005</v>
      </c>
      <c r="G71" s="396">
        <f t="shared" si="20"/>
        <v>8451.2056075199998</v>
      </c>
      <c r="H71" s="396">
        <f t="shared" si="20"/>
        <v>1517.1635858800005</v>
      </c>
      <c r="I71" s="396">
        <f t="shared" si="20"/>
        <v>2217.5324766199997</v>
      </c>
      <c r="J71" s="396">
        <f t="shared" si="20"/>
        <v>230.90689262000006</v>
      </c>
      <c r="K71" s="396">
        <f t="shared" si="20"/>
        <v>1655.4576765100005</v>
      </c>
      <c r="L71" s="396">
        <f t="shared" si="20"/>
        <v>188509.82602983003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147519.21902253007</v>
      </c>
      <c r="E73" s="111">
        <v>8803.6408593600027</v>
      </c>
      <c r="F73" s="111">
        <v>12194.214698150021</v>
      </c>
      <c r="G73" s="111">
        <v>7753.7786871699982</v>
      </c>
      <c r="H73" s="111">
        <v>1505.9317930200002</v>
      </c>
      <c r="I73" s="111">
        <v>2212.0641169000005</v>
      </c>
      <c r="J73" s="111">
        <v>157.41512956999998</v>
      </c>
      <c r="K73" s="111">
        <v>1535.1181043799997</v>
      </c>
      <c r="L73" s="120">
        <f>SUM(D73:K73)</f>
        <v>181681.38241108009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5564.486427490001</v>
      </c>
      <c r="E74" s="111">
        <v>54.655463990000001</v>
      </c>
      <c r="F74" s="111">
        <v>196.60639874</v>
      </c>
      <c r="G74" s="111">
        <v>697.42692034999993</v>
      </c>
      <c r="H74" s="111">
        <v>11.231792860000001</v>
      </c>
      <c r="I74" s="111">
        <v>5.4683597200000014</v>
      </c>
      <c r="J74" s="111">
        <v>73.491763050000003</v>
      </c>
      <c r="K74" s="111">
        <v>120.33957213000001</v>
      </c>
      <c r="L74" s="120">
        <f>SUM(D74:K74)</f>
        <v>6723.706698330001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104.73692043000001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104.73692043000001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August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332</v>
      </c>
      <c r="C13" s="472"/>
      <c r="D13" s="471">
        <f>D14+D17+D20+D23</f>
        <v>931.06091936999974</v>
      </c>
      <c r="E13" s="471">
        <f t="shared" ref="E13:L13" si="0">E14+E17+E20+E23</f>
        <v>5464.203083989998</v>
      </c>
      <c r="F13" s="471">
        <f t="shared" si="0"/>
        <v>9428.2713070599966</v>
      </c>
      <c r="G13" s="471">
        <f t="shared" si="0"/>
        <v>6.83924719</v>
      </c>
      <c r="H13" s="471">
        <f t="shared" si="0"/>
        <v>21.635501410000003</v>
      </c>
      <c r="I13" s="471">
        <f t="shared" si="0"/>
        <v>47.629263970000004</v>
      </c>
      <c r="J13" s="471">
        <f t="shared" si="0"/>
        <v>48.352015110000004</v>
      </c>
      <c r="K13" s="471">
        <f t="shared" si="0"/>
        <v>15947.991338099995</v>
      </c>
      <c r="L13" s="471">
        <f t="shared" si="0"/>
        <v>873.93985270999985</v>
      </c>
      <c r="M13" s="120">
        <f>L13+K13+'A2'!L13+'A1'!M13</f>
        <v>662221.68578126899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565.15428107999969</v>
      </c>
      <c r="E14" s="396">
        <f t="shared" si="1"/>
        <v>2119.10558618</v>
      </c>
      <c r="F14" s="396">
        <f t="shared" si="1"/>
        <v>5267.084417189998</v>
      </c>
      <c r="G14" s="396">
        <f t="shared" si="1"/>
        <v>5.7405013399999998</v>
      </c>
      <c r="H14" s="396">
        <f t="shared" si="1"/>
        <v>21.539240240000002</v>
      </c>
      <c r="I14" s="396">
        <f t="shared" si="1"/>
        <v>14.931667710000001</v>
      </c>
      <c r="J14" s="396">
        <f t="shared" si="1"/>
        <v>5.88689178</v>
      </c>
      <c r="K14" s="396">
        <f t="shared" si="1"/>
        <v>7999.4425855199979</v>
      </c>
      <c r="L14" s="397">
        <f>SUM(L15:L16)</f>
        <v>338.18037070000008</v>
      </c>
      <c r="M14" s="396">
        <f>SUM(M15:M16)</f>
        <v>374849.19361458917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9.8778866100000009</v>
      </c>
      <c r="E15" s="120">
        <v>48.19954758999998</v>
      </c>
      <c r="F15" s="120">
        <v>1948.0268111400001</v>
      </c>
      <c r="G15" s="120">
        <v>0</v>
      </c>
      <c r="H15" s="120">
        <v>0</v>
      </c>
      <c r="I15" s="120">
        <v>0</v>
      </c>
      <c r="J15" s="120">
        <v>0.19065536</v>
      </c>
      <c r="K15" s="110">
        <f>SUM(D15:J15)</f>
        <v>2006.2949007</v>
      </c>
      <c r="L15" s="383">
        <v>32.456557670000002</v>
      </c>
      <c r="M15" s="120">
        <f>L15+K15+'A2'!L15+'A1'!M15</f>
        <v>188302.48315122953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555.27639446999967</v>
      </c>
      <c r="E16" s="110">
        <v>2070.9060385900002</v>
      </c>
      <c r="F16" s="110">
        <v>3319.057606049998</v>
      </c>
      <c r="G16" s="110">
        <v>5.7405013399999998</v>
      </c>
      <c r="H16" s="110">
        <v>21.539240240000002</v>
      </c>
      <c r="I16" s="110">
        <v>14.931667710000001</v>
      </c>
      <c r="J16" s="110">
        <v>5.69623642</v>
      </c>
      <c r="K16" s="110">
        <f>SUM(D16:J16)</f>
        <v>5993.1476848199982</v>
      </c>
      <c r="L16" s="383">
        <v>305.72381303000009</v>
      </c>
      <c r="M16" s="120">
        <f>L16+K16+'A2'!L16+'A1'!M16</f>
        <v>186546.71046335966</v>
      </c>
      <c r="N16" s="26"/>
    </row>
    <row r="17" spans="1:14" s="14" customFormat="1" ht="18" customHeight="1">
      <c r="A17" s="30"/>
      <c r="B17" s="12" t="s">
        <v>330</v>
      </c>
      <c r="C17" s="200"/>
      <c r="D17" s="396">
        <f t="shared" ref="D17:K17" si="2">SUM(D18:D19)</f>
        <v>221.99050171999997</v>
      </c>
      <c r="E17" s="396">
        <f t="shared" si="2"/>
        <v>3053.7783556299983</v>
      </c>
      <c r="F17" s="396">
        <f t="shared" si="2"/>
        <v>2890.2022281999989</v>
      </c>
      <c r="G17" s="396">
        <f t="shared" si="2"/>
        <v>0.80808777999999992</v>
      </c>
      <c r="H17" s="396">
        <f t="shared" si="2"/>
        <v>0</v>
      </c>
      <c r="I17" s="396">
        <f t="shared" si="2"/>
        <v>31.526357350000001</v>
      </c>
      <c r="J17" s="396">
        <f t="shared" si="2"/>
        <v>30.013297779999998</v>
      </c>
      <c r="K17" s="396">
        <f t="shared" si="2"/>
        <v>6228.3188284599973</v>
      </c>
      <c r="L17" s="397">
        <f>SUM(L18:L19)</f>
        <v>441.40930269499978</v>
      </c>
      <c r="M17" s="396">
        <f>SUM(M18:M19)</f>
        <v>172914.16155683497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5.7749519999999999E-2</v>
      </c>
      <c r="E18" s="120">
        <v>10.232221369999998</v>
      </c>
      <c r="F18" s="120">
        <v>179.89463035999995</v>
      </c>
      <c r="G18" s="120">
        <v>0</v>
      </c>
      <c r="H18" s="120">
        <v>0</v>
      </c>
      <c r="I18" s="120">
        <v>0</v>
      </c>
      <c r="J18" s="120">
        <v>3.5470000000000002E-3</v>
      </c>
      <c r="K18" s="110">
        <f>SUM(D18:J18)</f>
        <v>190.18814824999995</v>
      </c>
      <c r="L18" s="383">
        <v>19.209553154999991</v>
      </c>
      <c r="M18" s="120">
        <f>L18+K18+'A2'!L18+'A1'!M18</f>
        <v>26131.681799254988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221.93275219999998</v>
      </c>
      <c r="E19" s="110">
        <v>3043.5461342599983</v>
      </c>
      <c r="F19" s="110">
        <v>2710.3075978399988</v>
      </c>
      <c r="G19" s="110">
        <v>0.80808777999999992</v>
      </c>
      <c r="H19" s="110">
        <v>0</v>
      </c>
      <c r="I19" s="110">
        <v>31.526357350000001</v>
      </c>
      <c r="J19" s="110">
        <v>30.009750779999997</v>
      </c>
      <c r="K19" s="110">
        <f>SUM(D19:J19)</f>
        <v>6038.1306802099971</v>
      </c>
      <c r="L19" s="383">
        <v>422.1997495399998</v>
      </c>
      <c r="M19" s="120">
        <f>L19+K19+'A2'!L19+'A1'!M19</f>
        <v>146782.47975757997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2.8261572900000003</v>
      </c>
      <c r="E20" s="396">
        <f t="shared" si="3"/>
        <v>214.46698749999999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217.29314478999999</v>
      </c>
      <c r="L20" s="397">
        <f>SUM(L21:L22)</f>
        <v>4.9251679350000011</v>
      </c>
      <c r="M20" s="396">
        <f>SUM(M21:M22)</f>
        <v>7047.7778150750009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0</v>
      </c>
      <c r="L21" s="383">
        <v>1.0392450000000001E-3</v>
      </c>
      <c r="M21" s="120">
        <f>L21+K21+'A2'!L21+'A1'!M21</f>
        <v>3021.0644746650005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2.8261572900000003</v>
      </c>
      <c r="E22" s="110">
        <v>214.46698749999999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217.29314478999999</v>
      </c>
      <c r="L22" s="383">
        <v>4.9241286900000008</v>
      </c>
      <c r="M22" s="120">
        <f>L22+K22+'A2'!L22+'A1'!M22</f>
        <v>4026.7133404100005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141.08997928000005</v>
      </c>
      <c r="E23" s="110">
        <f t="shared" si="4"/>
        <v>76.852154680000027</v>
      </c>
      <c r="F23" s="110">
        <f t="shared" si="4"/>
        <v>1270.9846616700002</v>
      </c>
      <c r="G23" s="110">
        <f t="shared" si="4"/>
        <v>0.29065807000000005</v>
      </c>
      <c r="H23" s="110">
        <f t="shared" si="4"/>
        <v>9.6261170000000007E-2</v>
      </c>
      <c r="I23" s="110">
        <f t="shared" si="4"/>
        <v>1.17123891</v>
      </c>
      <c r="J23" s="110">
        <f t="shared" si="4"/>
        <v>12.451825550000001</v>
      </c>
      <c r="K23" s="110">
        <f t="shared" si="4"/>
        <v>1502.93677933</v>
      </c>
      <c r="L23" s="397">
        <f>SUM(L24:L25)</f>
        <v>89.425011379999958</v>
      </c>
      <c r="M23" s="396">
        <f>SUM(M24:M25)</f>
        <v>107410.55279476978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133.76187901000006</v>
      </c>
      <c r="E24" s="110">
        <v>75.059487340000032</v>
      </c>
      <c r="F24" s="110">
        <v>507.34375420000015</v>
      </c>
      <c r="G24" s="110">
        <v>0.29065807000000005</v>
      </c>
      <c r="H24" s="110">
        <v>9.3265120000000007E-2</v>
      </c>
      <c r="I24" s="110">
        <v>1.17123891</v>
      </c>
      <c r="J24" s="110">
        <v>6.46527078</v>
      </c>
      <c r="K24" s="110">
        <f>SUM(D24:J24)</f>
        <v>724.18555343000014</v>
      </c>
      <c r="L24" s="383">
        <v>76.360530404999963</v>
      </c>
      <c r="M24" s="120">
        <f>L24+K24+'A2'!L24+'A1'!M24</f>
        <v>72038.379411284768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7.3281002700000002</v>
      </c>
      <c r="E25" s="110">
        <v>1.7926673400000004</v>
      </c>
      <c r="F25" s="110">
        <v>763.64090746999989</v>
      </c>
      <c r="G25" s="110">
        <v>0</v>
      </c>
      <c r="H25" s="110">
        <v>2.9960499999999997E-3</v>
      </c>
      <c r="I25" s="110">
        <v>0</v>
      </c>
      <c r="J25" s="110">
        <v>5.9865547700000006</v>
      </c>
      <c r="K25" s="110">
        <f>SUM(D25:J25)</f>
        <v>778.75122589999989</v>
      </c>
      <c r="L25" s="383">
        <v>13.064480974999999</v>
      </c>
      <c r="M25" s="120">
        <f>L25+K25+'A2'!L25+'A1'!M25</f>
        <v>35372.173383485009</v>
      </c>
      <c r="N25" s="26"/>
    </row>
    <row r="26" spans="1:14" s="14" customFormat="1" ht="18" customHeight="1">
      <c r="A26" s="29"/>
      <c r="B26" s="470" t="s">
        <v>333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1.3787200000000001E-2</v>
      </c>
      <c r="M26" s="396">
        <f>SUM(M27:M28)</f>
        <v>167086.44399161002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1.3787200000000001E-2</v>
      </c>
      <c r="M27" s="120">
        <f>L27+K27+'A2'!L27+'A1'!M27</f>
        <v>167086.32721153004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0.11678008000000001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931.06091936999974</v>
      </c>
      <c r="E29" s="396">
        <f t="shared" ref="E29:K29" si="6">E26+E13</f>
        <v>5464.203083989998</v>
      </c>
      <c r="F29" s="396">
        <f t="shared" si="6"/>
        <v>9428.2713070599966</v>
      </c>
      <c r="G29" s="396">
        <f t="shared" si="6"/>
        <v>6.83924719</v>
      </c>
      <c r="H29" s="396">
        <f t="shared" si="6"/>
        <v>21.635501410000003</v>
      </c>
      <c r="I29" s="396">
        <f t="shared" si="6"/>
        <v>47.629263970000004</v>
      </c>
      <c r="J29" s="396">
        <f t="shared" si="6"/>
        <v>48.352015110000004</v>
      </c>
      <c r="K29" s="396">
        <f t="shared" si="6"/>
        <v>15947.991338099995</v>
      </c>
      <c r="L29" s="396">
        <f>L26+L13</f>
        <v>873.95363990999988</v>
      </c>
      <c r="M29" s="396">
        <f>M26+M13</f>
        <v>829308.12977287895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332</v>
      </c>
      <c r="C32" s="472"/>
      <c r="D32" s="471">
        <f t="shared" ref="D32:K32" si="7">D33+D36+D39+D42</f>
        <v>0</v>
      </c>
      <c r="E32" s="471">
        <f t="shared" si="7"/>
        <v>411.36824632000008</v>
      </c>
      <c r="F32" s="471">
        <f t="shared" si="7"/>
        <v>212.58049800999999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1.71020353</v>
      </c>
      <c r="K32" s="471">
        <f t="shared" si="7"/>
        <v>625.65894786000001</v>
      </c>
      <c r="L32" s="473"/>
      <c r="M32" s="120">
        <f>L32+K32+'A2'!L32+'A1'!M32</f>
        <v>15911.327586039999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0</v>
      </c>
      <c r="E33" s="396">
        <f t="shared" si="8"/>
        <v>205.60633543000003</v>
      </c>
      <c r="F33" s="396">
        <f t="shared" si="8"/>
        <v>85.15137098000001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290.75770641000003</v>
      </c>
      <c r="L33" s="397">
        <f t="shared" si="8"/>
        <v>68.167481755000011</v>
      </c>
      <c r="M33" s="396">
        <f t="shared" si="8"/>
        <v>6337.0122548850004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14.110778809999999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14.110778809999999</v>
      </c>
      <c r="L34" s="383">
        <v>6.8229521800000006</v>
      </c>
      <c r="M34" s="120">
        <f>L34+K34+'A2'!L34+'A1'!M34</f>
        <v>277.10617275000004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0</v>
      </c>
      <c r="E35" s="110">
        <v>191.49555662000003</v>
      </c>
      <c r="F35" s="110">
        <v>85.15137098000001</v>
      </c>
      <c r="G35" s="110">
        <v>0</v>
      </c>
      <c r="H35" s="110">
        <v>0</v>
      </c>
      <c r="I35" s="110">
        <v>0</v>
      </c>
      <c r="J35" s="110">
        <v>0</v>
      </c>
      <c r="K35" s="110">
        <f>SUM(D35:J35)</f>
        <v>276.64692760000003</v>
      </c>
      <c r="L35" s="383">
        <v>61.344529575000017</v>
      </c>
      <c r="M35" s="120">
        <f>L35+K35+'A2'!L35+'A1'!M35</f>
        <v>6059.9060821350004</v>
      </c>
      <c r="N35" s="26"/>
    </row>
    <row r="36" spans="1:18" s="14" customFormat="1" ht="18" customHeight="1">
      <c r="A36" s="30"/>
      <c r="B36" s="12" t="s">
        <v>330</v>
      </c>
      <c r="C36" s="200"/>
      <c r="D36" s="396">
        <f t="shared" ref="D36:K36" si="9">SUM(D37:D38)</f>
        <v>0</v>
      </c>
      <c r="E36" s="396">
        <f t="shared" si="9"/>
        <v>195.47461448000001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0.60588985000000006</v>
      </c>
      <c r="K36" s="396">
        <f t="shared" si="9"/>
        <v>196.08050433000002</v>
      </c>
      <c r="L36" s="397">
        <f>SUM(L37:L38)</f>
        <v>78.697221684999988</v>
      </c>
      <c r="M36" s="396">
        <f>SUM(M37:M38)</f>
        <v>5217.6951588449992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</v>
      </c>
      <c r="L37" s="383">
        <v>0</v>
      </c>
      <c r="M37" s="120">
        <f>L37+K37+'A2'!L37+'A1'!M37</f>
        <v>72.664223860000007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0</v>
      </c>
      <c r="E38" s="110">
        <v>195.47461448000001</v>
      </c>
      <c r="F38" s="110">
        <v>0</v>
      </c>
      <c r="G38" s="110">
        <v>0</v>
      </c>
      <c r="H38" s="110">
        <v>0</v>
      </c>
      <c r="I38" s="110">
        <v>0</v>
      </c>
      <c r="J38" s="110">
        <v>0.60588985000000006</v>
      </c>
      <c r="K38" s="110">
        <f>SUM(D38:J38)</f>
        <v>196.08050433000002</v>
      </c>
      <c r="L38" s="383">
        <v>78.697221684999988</v>
      </c>
      <c r="M38" s="120">
        <f>L38+K38+'A2'!L38+'A1'!M38</f>
        <v>5145.0309349849995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10.128072680000001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10.128072680000001</v>
      </c>
      <c r="L39" s="397">
        <f>SUM(L40:L41)</f>
        <v>0</v>
      </c>
      <c r="M39" s="396">
        <f>SUM(M40:M41)</f>
        <v>11.10285674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10.128072680000001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10.128072680000001</v>
      </c>
      <c r="L41" s="383">
        <v>0</v>
      </c>
      <c r="M41" s="120">
        <f>L41+K41+'A2'!L41+'A1'!M41</f>
        <v>11.10285674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</v>
      </c>
      <c r="E42" s="110">
        <f t="shared" si="11"/>
        <v>0.15922373000000001</v>
      </c>
      <c r="F42" s="110">
        <f t="shared" si="11"/>
        <v>127.42912702999999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1.10431368</v>
      </c>
      <c r="K42" s="110">
        <f t="shared" si="11"/>
        <v>128.69266443999999</v>
      </c>
      <c r="L42" s="397">
        <f>SUM(L43:L44)</f>
        <v>8.2565417850000014</v>
      </c>
      <c r="M42" s="396">
        <f>SUM(M43:M44)</f>
        <v>4500.6385607949996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</v>
      </c>
      <c r="E43" s="110">
        <v>0.15922373000000001</v>
      </c>
      <c r="F43" s="110">
        <v>85.227446939999993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85.386670669999987</v>
      </c>
      <c r="L43" s="383">
        <v>7.704384945000001</v>
      </c>
      <c r="M43" s="120">
        <f>L43+K43+'A2'!L43+'A1'!M43</f>
        <v>3650.0611119949995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42.201680090000004</v>
      </c>
      <c r="G44" s="110">
        <v>0</v>
      </c>
      <c r="H44" s="110">
        <v>0</v>
      </c>
      <c r="I44" s="110">
        <v>0</v>
      </c>
      <c r="J44" s="110">
        <v>1.10431368</v>
      </c>
      <c r="K44" s="110">
        <f>SUM(D44:J44)</f>
        <v>43.305993770000001</v>
      </c>
      <c r="L44" s="383">
        <v>0.55215683999999998</v>
      </c>
      <c r="M44" s="120">
        <f>L44+K44+'A2'!L44+'A1'!M44</f>
        <v>850.57744879999996</v>
      </c>
      <c r="N44" s="26"/>
    </row>
    <row r="45" spans="1:18" s="14" customFormat="1" ht="18" customHeight="1">
      <c r="A45" s="29"/>
      <c r="B45" s="470" t="s">
        <v>333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0.3412</v>
      </c>
      <c r="M45" s="396">
        <f>SUM(M46:M47)</f>
        <v>12814.801171769999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9456.5221804599987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0.3412</v>
      </c>
      <c r="M47" s="120">
        <f>L47+K47+'A2'!L47+'A1'!M47</f>
        <v>3358.2789913100009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0</v>
      </c>
      <c r="E48" s="396">
        <f t="shared" ref="E48:K48" si="13">E45+E32</f>
        <v>411.36824632000008</v>
      </c>
      <c r="F48" s="396">
        <f t="shared" si="13"/>
        <v>212.58049800999999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1.71020353</v>
      </c>
      <c r="K48" s="396">
        <f t="shared" si="13"/>
        <v>625.65894786000001</v>
      </c>
      <c r="L48" s="396">
        <f>L45+L32</f>
        <v>0.3412</v>
      </c>
      <c r="M48" s="396">
        <f>M45+M32</f>
        <v>28726.128757809998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0</v>
      </c>
      <c r="E50" s="111">
        <v>411.36824632000008</v>
      </c>
      <c r="F50" s="111">
        <v>212.58049800999999</v>
      </c>
      <c r="G50" s="111">
        <v>0</v>
      </c>
      <c r="H50" s="111">
        <v>0</v>
      </c>
      <c r="I50" s="111">
        <v>0</v>
      </c>
      <c r="J50" s="120">
        <v>0.60588985000000006</v>
      </c>
      <c r="K50" s="110">
        <f>SUM(D50:J50)</f>
        <v>624.55463418000011</v>
      </c>
      <c r="L50" s="387">
        <v>14.913581419999993</v>
      </c>
      <c r="M50" s="120">
        <f>L50+K50+'A2'!L50+'A1'!M50</f>
        <v>2594.7188567200001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20">
        <v>1.10431368</v>
      </c>
      <c r="K51" s="110">
        <f>SUM(D51:J51)</f>
        <v>1.10431368</v>
      </c>
      <c r="L51" s="387">
        <v>46.370536244999997</v>
      </c>
      <c r="M51" s="120">
        <f>L51+K51+'A2'!L51+'A1'!M51</f>
        <v>21443.720707865006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94.17832756</v>
      </c>
      <c r="M52" s="120">
        <f>L52+K52+'A2'!L52+'A1'!M52</f>
        <v>4842.81043847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332</v>
      </c>
      <c r="C55" s="472"/>
      <c r="D55" s="471">
        <f t="shared" ref="D55:L55" si="14">D56+D59+D62+D65</f>
        <v>55.472013380000007</v>
      </c>
      <c r="E55" s="471">
        <f t="shared" si="14"/>
        <v>589.41935052999997</v>
      </c>
      <c r="F55" s="471">
        <f t="shared" si="14"/>
        <v>1885.7049908199997</v>
      </c>
      <c r="G55" s="471">
        <f t="shared" si="14"/>
        <v>2.0040095999999998</v>
      </c>
      <c r="H55" s="471">
        <f t="shared" si="14"/>
        <v>5.6266745900000004</v>
      </c>
      <c r="I55" s="471">
        <f t="shared" si="14"/>
        <v>4.0260446200000004</v>
      </c>
      <c r="J55" s="471">
        <f t="shared" si="14"/>
        <v>140.35670844000001</v>
      </c>
      <c r="K55" s="471">
        <f t="shared" si="14"/>
        <v>2682.60979198</v>
      </c>
      <c r="L55" s="471">
        <f t="shared" si="14"/>
        <v>897.90719249499978</v>
      </c>
      <c r="M55" s="120">
        <f>L55+K55+'A2'!L55+'A1'!M55</f>
        <v>551366.85342271475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13.022801750000001</v>
      </c>
      <c r="E56" s="396">
        <f t="shared" si="15"/>
        <v>103.02819571000001</v>
      </c>
      <c r="F56" s="396">
        <f t="shared" si="15"/>
        <v>1369.0716171999995</v>
      </c>
      <c r="G56" s="396">
        <f t="shared" si="15"/>
        <v>2.0040095999999998</v>
      </c>
      <c r="H56" s="396">
        <f t="shared" si="15"/>
        <v>5.6266745900000004</v>
      </c>
      <c r="I56" s="396">
        <f t="shared" si="15"/>
        <v>4.0260446200000004</v>
      </c>
      <c r="J56" s="396">
        <f t="shared" si="15"/>
        <v>21.869148299999999</v>
      </c>
      <c r="K56" s="396">
        <f t="shared" si="15"/>
        <v>1518.6484917699997</v>
      </c>
      <c r="L56" s="397">
        <f t="shared" si="15"/>
        <v>414.47537263499987</v>
      </c>
      <c r="M56" s="396">
        <f t="shared" si="15"/>
        <v>349746.86166116479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2.1587250000000002E-2</v>
      </c>
      <c r="E57" s="120">
        <v>0.25911876</v>
      </c>
      <c r="F57" s="120">
        <v>87.698406259999999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87.979112270000002</v>
      </c>
      <c r="L57" s="383">
        <v>2.5066412499999999</v>
      </c>
      <c r="M57" s="120">
        <f>L57+K57+'A2'!L57+'A1'!M57</f>
        <v>136865.29969794975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13.001214500000001</v>
      </c>
      <c r="E58" s="110">
        <v>102.76907695</v>
      </c>
      <c r="F58" s="110">
        <v>1281.3732109399996</v>
      </c>
      <c r="G58" s="110">
        <v>2.0040095999999998</v>
      </c>
      <c r="H58" s="110">
        <v>5.6266745900000004</v>
      </c>
      <c r="I58" s="110">
        <v>4.0260446200000004</v>
      </c>
      <c r="J58" s="110">
        <v>21.869148299999999</v>
      </c>
      <c r="K58" s="110">
        <f>SUM(D58:J58)</f>
        <v>1430.6693794999996</v>
      </c>
      <c r="L58" s="383">
        <v>411.9687313849999</v>
      </c>
      <c r="M58" s="120">
        <f>L58+K58+'A2'!L58+'A1'!M58</f>
        <v>212881.561963215</v>
      </c>
      <c r="N58" s="26"/>
    </row>
    <row r="59" spans="1:16" s="14" customFormat="1" ht="18" customHeight="1">
      <c r="A59" s="30"/>
      <c r="B59" s="12" t="s">
        <v>330</v>
      </c>
      <c r="C59" s="200"/>
      <c r="D59" s="396">
        <f t="shared" ref="D59:K59" si="16">SUM(D60:D61)</f>
        <v>0</v>
      </c>
      <c r="E59" s="396">
        <f t="shared" si="16"/>
        <v>424.61959274999998</v>
      </c>
      <c r="F59" s="396">
        <f t="shared" si="16"/>
        <v>401.69998026000007</v>
      </c>
      <c r="G59" s="396">
        <f t="shared" si="16"/>
        <v>0</v>
      </c>
      <c r="H59" s="396">
        <f t="shared" si="16"/>
        <v>0</v>
      </c>
      <c r="I59" s="396">
        <f t="shared" si="16"/>
        <v>0</v>
      </c>
      <c r="J59" s="396">
        <f t="shared" si="16"/>
        <v>16.861694159999999</v>
      </c>
      <c r="K59" s="396">
        <f t="shared" si="16"/>
        <v>843.18126716999996</v>
      </c>
      <c r="L59" s="397">
        <f>SUM(L60:L61)</f>
        <v>319.64770756499985</v>
      </c>
      <c r="M59" s="396">
        <f>SUM(M60:M61)</f>
        <v>120769.933583305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7.4953216799999991</v>
      </c>
      <c r="F60" s="120">
        <v>2.8116302200000001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10.3069519</v>
      </c>
      <c r="L60" s="383">
        <v>25.499182125000001</v>
      </c>
      <c r="M60" s="120">
        <f>L60+K60+'A2'!L60+'A1'!M60</f>
        <v>49521.934659974984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0</v>
      </c>
      <c r="E61" s="110">
        <v>417.12427106999996</v>
      </c>
      <c r="F61" s="110">
        <v>398.88835004000009</v>
      </c>
      <c r="G61" s="110">
        <v>0</v>
      </c>
      <c r="H61" s="110">
        <v>0</v>
      </c>
      <c r="I61" s="110">
        <v>0</v>
      </c>
      <c r="J61" s="110">
        <v>16.861694159999999</v>
      </c>
      <c r="K61" s="110">
        <f>SUM(D61:J61)</f>
        <v>832.87431527000001</v>
      </c>
      <c r="L61" s="383">
        <v>294.14852543999984</v>
      </c>
      <c r="M61" s="120">
        <f>L61+K61+'A2'!L61+'A1'!M61</f>
        <v>71247.998923330015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0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0</v>
      </c>
      <c r="L62" s="397">
        <f>SUM(L63:L64)</f>
        <v>10.279408300000004</v>
      </c>
      <c r="M62" s="396">
        <f>SUM(M63:M64)</f>
        <v>41656.82345317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>
        <v>0</v>
      </c>
      <c r="M63" s="120">
        <f>L63+K63+'A2'!L63+'A1'!M63</f>
        <v>17652.801715459998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0</v>
      </c>
      <c r="L64" s="383">
        <v>10.279408300000004</v>
      </c>
      <c r="M64" s="120">
        <f>L64+K64+'A2'!L64+'A1'!M64</f>
        <v>24004.021737710005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42.449211630000008</v>
      </c>
      <c r="E65" s="110">
        <f t="shared" si="18"/>
        <v>61.771562069999987</v>
      </c>
      <c r="F65" s="110">
        <f t="shared" si="18"/>
        <v>114.93339336000001</v>
      </c>
      <c r="G65" s="110">
        <f t="shared" si="18"/>
        <v>0</v>
      </c>
      <c r="H65" s="110">
        <f t="shared" si="18"/>
        <v>0</v>
      </c>
      <c r="I65" s="110">
        <f t="shared" si="18"/>
        <v>0</v>
      </c>
      <c r="J65" s="110">
        <f t="shared" si="18"/>
        <v>101.62586598</v>
      </c>
      <c r="K65" s="110">
        <f t="shared" si="18"/>
        <v>320.78003304000003</v>
      </c>
      <c r="L65" s="397">
        <f>SUM(L66:L67)</f>
        <v>153.50470399500003</v>
      </c>
      <c r="M65" s="396">
        <f>SUM(M66:M67)</f>
        <v>39193.234725074988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42.449211630000008</v>
      </c>
      <c r="E66" s="110">
        <v>61.771562069999987</v>
      </c>
      <c r="F66" s="110">
        <v>72.747501580000005</v>
      </c>
      <c r="G66" s="110">
        <v>0</v>
      </c>
      <c r="H66" s="110">
        <v>0</v>
      </c>
      <c r="I66" s="110">
        <v>0</v>
      </c>
      <c r="J66" s="110">
        <v>8.8607419299999997</v>
      </c>
      <c r="K66" s="110">
        <f>SUM(D66:J66)</f>
        <v>185.82901720999999</v>
      </c>
      <c r="L66" s="383">
        <v>35.953304864999993</v>
      </c>
      <c r="M66" s="120">
        <f>L66+K66+'A2'!L66+'A1'!M66</f>
        <v>1844.8035965749998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42.185891780000006</v>
      </c>
      <c r="G67" s="110">
        <v>0</v>
      </c>
      <c r="H67" s="110">
        <v>0</v>
      </c>
      <c r="I67" s="110">
        <v>0</v>
      </c>
      <c r="J67" s="110">
        <v>92.765124049999997</v>
      </c>
      <c r="K67" s="110">
        <f>SUM(D67:J67)</f>
        <v>134.95101583000002</v>
      </c>
      <c r="L67" s="383">
        <v>117.55139913000004</v>
      </c>
      <c r="M67" s="120">
        <f>L67+K67+'A2'!L67+'A1'!M67</f>
        <v>37348.431128499986</v>
      </c>
      <c r="N67" s="26"/>
      <c r="P67" s="44"/>
    </row>
    <row r="68" spans="1:18" s="14" customFormat="1" ht="18" customHeight="1">
      <c r="A68" s="29"/>
      <c r="B68" s="470" t="s">
        <v>333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129797.06945827001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129797.06945827001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55.472013380000007</v>
      </c>
      <c r="E71" s="396">
        <f t="shared" ref="E71:K71" si="20">E68+E55</f>
        <v>589.41935052999997</v>
      </c>
      <c r="F71" s="396">
        <f t="shared" si="20"/>
        <v>1885.7049908199997</v>
      </c>
      <c r="G71" s="396">
        <f t="shared" si="20"/>
        <v>2.0040095999999998</v>
      </c>
      <c r="H71" s="396">
        <f t="shared" si="20"/>
        <v>5.6266745900000004</v>
      </c>
      <c r="I71" s="396">
        <f t="shared" si="20"/>
        <v>4.0260446200000004</v>
      </c>
      <c r="J71" s="396">
        <f t="shared" si="20"/>
        <v>140.35670844000001</v>
      </c>
      <c r="K71" s="396">
        <f t="shared" si="20"/>
        <v>2682.60979198</v>
      </c>
      <c r="L71" s="396">
        <f>L69+L55</f>
        <v>897.90719249499978</v>
      </c>
      <c r="M71" s="396">
        <f>M68+M55</f>
        <v>681163.92288098473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55.472013380000007</v>
      </c>
      <c r="E73" s="111">
        <v>413.47976111999964</v>
      </c>
      <c r="F73" s="111">
        <v>1780.2730015099994</v>
      </c>
      <c r="G73" s="111">
        <v>2.0040095999999998</v>
      </c>
      <c r="H73" s="111">
        <v>5.6266745900000004</v>
      </c>
      <c r="I73" s="111">
        <v>4.0260446200000004</v>
      </c>
      <c r="J73" s="120">
        <v>139.41705716000001</v>
      </c>
      <c r="K73" s="120">
        <f>SUM(D73:J73)</f>
        <v>2400.2985619799992</v>
      </c>
      <c r="L73" s="387">
        <v>837.26758078999978</v>
      </c>
      <c r="M73" s="120">
        <f>L73+K73+'A2'!L73+'A1'!M73</f>
        <v>661617.01495602028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</v>
      </c>
      <c r="E74" s="111">
        <v>175.93958941</v>
      </c>
      <c r="F74" s="111">
        <v>105.43198931000001</v>
      </c>
      <c r="G74" s="111">
        <v>0</v>
      </c>
      <c r="H74" s="111">
        <v>0</v>
      </c>
      <c r="I74" s="111">
        <v>0</v>
      </c>
      <c r="J74" s="120">
        <v>0.93965127999999998</v>
      </c>
      <c r="K74" s="120">
        <f>SUM(D74:J74)</f>
        <v>282.31123000000002</v>
      </c>
      <c r="L74" s="387">
        <v>60.639611704999993</v>
      </c>
      <c r="M74" s="120">
        <f>L74+K74+'A2'!L74+'A1'!M74</f>
        <v>18502.364554475007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9">
        <v>0</v>
      </c>
      <c r="K75" s="389">
        <f>SUM(D75:J75)</f>
        <v>0</v>
      </c>
      <c r="L75" s="390">
        <v>0</v>
      </c>
      <c r="M75" s="389">
        <f>L75+K75+'A2'!L75+'A1'!M75</f>
        <v>1044.5433705200001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August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332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3.0716399999999998E-2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114.00630658000001</v>
      </c>
      <c r="M13" s="471">
        <f t="shared" si="0"/>
        <v>0</v>
      </c>
      <c r="N13" s="471">
        <f t="shared" si="0"/>
        <v>10.66803114</v>
      </c>
      <c r="O13" s="471">
        <f t="shared" si="0"/>
        <v>15.737587159999997</v>
      </c>
      <c r="P13" s="471">
        <f t="shared" si="0"/>
        <v>0</v>
      </c>
      <c r="Q13" s="471">
        <f t="shared" si="0"/>
        <v>0</v>
      </c>
      <c r="R13" s="471">
        <f t="shared" si="0"/>
        <v>43.279232500000006</v>
      </c>
      <c r="S13" s="471">
        <f t="shared" si="0"/>
        <v>2.3329195</v>
      </c>
      <c r="T13" s="471">
        <f t="shared" si="0"/>
        <v>0</v>
      </c>
      <c r="U13" s="471">
        <f t="shared" si="0"/>
        <v>0</v>
      </c>
      <c r="V13" s="471">
        <f t="shared" si="0"/>
        <v>40.243917359999998</v>
      </c>
      <c r="W13" s="471">
        <f t="shared" si="0"/>
        <v>0</v>
      </c>
      <c r="X13" s="471">
        <f t="shared" si="0"/>
        <v>0</v>
      </c>
      <c r="Y13" s="471">
        <f t="shared" si="0"/>
        <v>0.16713618</v>
      </c>
      <c r="Z13" s="471">
        <f t="shared" si="0"/>
        <v>2.0184872400000002</v>
      </c>
      <c r="AA13" s="471">
        <f t="shared" si="0"/>
        <v>0</v>
      </c>
      <c r="AB13" s="471">
        <f t="shared" si="0"/>
        <v>0</v>
      </c>
      <c r="AC13" s="471">
        <f t="shared" si="0"/>
        <v>111.70398243999999</v>
      </c>
      <c r="AD13" s="471">
        <f t="shared" si="0"/>
        <v>390.07972268000003</v>
      </c>
      <c r="AE13" s="471">
        <f t="shared" si="0"/>
        <v>0</v>
      </c>
      <c r="AF13" s="471">
        <f t="shared" si="0"/>
        <v>0</v>
      </c>
      <c r="AG13" s="471">
        <f t="shared" si="0"/>
        <v>53.412820759999981</v>
      </c>
      <c r="AH13" s="471">
        <f t="shared" si="0"/>
        <v>0</v>
      </c>
      <c r="AI13" s="471">
        <f t="shared" si="0"/>
        <v>0</v>
      </c>
      <c r="AJ13" s="471">
        <f t="shared" si="0"/>
        <v>1.5181419999999999E-2</v>
      </c>
      <c r="AK13" s="471">
        <f t="shared" si="0"/>
        <v>0</v>
      </c>
      <c r="AL13" s="471">
        <f t="shared" si="0"/>
        <v>5.8437420600000003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175.48232374000003</v>
      </c>
      <c r="AR13" s="471">
        <f t="shared" si="0"/>
        <v>2490.5695214300013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1.5150740000000001E-2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81.698569520000007</v>
      </c>
      <c r="M14" s="396">
        <f t="shared" si="1"/>
        <v>0</v>
      </c>
      <c r="N14" s="396">
        <f t="shared" si="1"/>
        <v>3.5160622799999994</v>
      </c>
      <c r="O14" s="396">
        <f t="shared" si="1"/>
        <v>4.7259372400000004</v>
      </c>
      <c r="P14" s="396">
        <f t="shared" si="1"/>
        <v>0</v>
      </c>
      <c r="Q14" s="396">
        <f t="shared" si="1"/>
        <v>0</v>
      </c>
      <c r="R14" s="396">
        <f t="shared" si="1"/>
        <v>21.534407999999999</v>
      </c>
      <c r="S14" s="396">
        <f t="shared" si="1"/>
        <v>1.0972700200000001</v>
      </c>
      <c r="T14" s="396">
        <f t="shared" si="1"/>
        <v>0</v>
      </c>
      <c r="U14" s="396">
        <f t="shared" si="1"/>
        <v>0</v>
      </c>
      <c r="V14" s="396">
        <f t="shared" si="1"/>
        <v>20.201725079999999</v>
      </c>
      <c r="W14" s="396">
        <f t="shared" si="1"/>
        <v>0</v>
      </c>
      <c r="X14" s="396">
        <f t="shared" si="1"/>
        <v>0</v>
      </c>
      <c r="Y14" s="396">
        <f t="shared" si="1"/>
        <v>0.16713618</v>
      </c>
      <c r="Z14" s="396">
        <f t="shared" si="1"/>
        <v>0.80456356000000007</v>
      </c>
      <c r="AA14" s="396">
        <f t="shared" si="1"/>
        <v>0</v>
      </c>
      <c r="AB14" s="396">
        <f t="shared" si="1"/>
        <v>0</v>
      </c>
      <c r="AC14" s="396">
        <f t="shared" si="1"/>
        <v>23.690213980000006</v>
      </c>
      <c r="AD14" s="396">
        <f t="shared" si="1"/>
        <v>138.98306123999998</v>
      </c>
      <c r="AE14" s="396">
        <f t="shared" si="1"/>
        <v>0</v>
      </c>
      <c r="AF14" s="396">
        <f t="shared" si="1"/>
        <v>0</v>
      </c>
      <c r="AG14" s="396">
        <f t="shared" si="1"/>
        <v>33.61359517999999</v>
      </c>
      <c r="AH14" s="396">
        <f t="shared" si="1"/>
        <v>0</v>
      </c>
      <c r="AI14" s="396">
        <f t="shared" si="1"/>
        <v>0</v>
      </c>
      <c r="AJ14" s="396">
        <f t="shared" si="1"/>
        <v>6.3874199999999996E-3</v>
      </c>
      <c r="AK14" s="396">
        <f t="shared" si="1"/>
        <v>0</v>
      </c>
      <c r="AL14" s="396">
        <f t="shared" si="1"/>
        <v>2.3992816600000002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159.95811962000002</v>
      </c>
      <c r="AR14" s="396">
        <f t="shared" si="1"/>
        <v>843.45040970000014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4.3752519599999999</v>
      </c>
      <c r="M15" s="120">
        <v>0</v>
      </c>
      <c r="N15" s="120">
        <v>0.39859356000000001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1.4350105399999997</v>
      </c>
      <c r="AD15" s="120">
        <v>16.661871000000005</v>
      </c>
      <c r="AE15" s="120">
        <v>0</v>
      </c>
      <c r="AF15" s="120">
        <v>0</v>
      </c>
      <c r="AG15" s="120">
        <v>2.4268381999999997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104.52866542000015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1.5150740000000001E-2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77.323317560000007</v>
      </c>
      <c r="M16" s="110">
        <v>0</v>
      </c>
      <c r="N16" s="110">
        <v>3.1174687199999993</v>
      </c>
      <c r="O16" s="110">
        <v>4.7259372400000004</v>
      </c>
      <c r="P16" s="110">
        <v>0</v>
      </c>
      <c r="Q16" s="110">
        <v>0</v>
      </c>
      <c r="R16" s="110">
        <v>21.534407999999999</v>
      </c>
      <c r="S16" s="110">
        <v>1.0972700200000001</v>
      </c>
      <c r="T16" s="110">
        <v>0</v>
      </c>
      <c r="U16" s="110">
        <v>0</v>
      </c>
      <c r="V16" s="110">
        <v>20.201725079999999</v>
      </c>
      <c r="W16" s="110">
        <v>0</v>
      </c>
      <c r="X16" s="110">
        <v>0</v>
      </c>
      <c r="Y16" s="110">
        <v>0.16713618</v>
      </c>
      <c r="Z16" s="110">
        <v>0.80456356000000007</v>
      </c>
      <c r="AA16" s="110">
        <v>0</v>
      </c>
      <c r="AB16" s="110">
        <v>0</v>
      </c>
      <c r="AC16" s="110">
        <v>22.255203440000006</v>
      </c>
      <c r="AD16" s="110">
        <v>122.32119023999999</v>
      </c>
      <c r="AE16" s="110">
        <v>0</v>
      </c>
      <c r="AF16" s="110">
        <v>0</v>
      </c>
      <c r="AG16" s="110">
        <v>31.186756979999991</v>
      </c>
      <c r="AH16" s="110">
        <v>0</v>
      </c>
      <c r="AI16" s="110">
        <v>0</v>
      </c>
      <c r="AJ16" s="110">
        <v>6.3874199999999996E-3</v>
      </c>
      <c r="AK16" s="110">
        <v>0</v>
      </c>
      <c r="AL16" s="110">
        <v>2.3992816600000002</v>
      </c>
      <c r="AM16" s="110">
        <v>0</v>
      </c>
      <c r="AN16" s="110">
        <v>0</v>
      </c>
      <c r="AO16" s="110">
        <v>0</v>
      </c>
      <c r="AP16" s="110">
        <v>0</v>
      </c>
      <c r="AQ16" s="110">
        <v>159.95811962000002</v>
      </c>
      <c r="AR16" s="110">
        <v>738.92174427999998</v>
      </c>
      <c r="AS16" s="121"/>
    </row>
    <row r="17" spans="1:50" s="14" customFormat="1" ht="18" customHeight="1">
      <c r="A17" s="78"/>
      <c r="B17" s="12" t="s">
        <v>330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11.880926720000001</v>
      </c>
      <c r="M17" s="396">
        <f t="shared" si="2"/>
        <v>0</v>
      </c>
      <c r="N17" s="396">
        <f t="shared" si="2"/>
        <v>4.9887408200000012</v>
      </c>
      <c r="O17" s="396">
        <f t="shared" si="2"/>
        <v>3.4732501599999996</v>
      </c>
      <c r="P17" s="396">
        <f t="shared" si="2"/>
        <v>0</v>
      </c>
      <c r="Q17" s="396">
        <f t="shared" si="2"/>
        <v>0</v>
      </c>
      <c r="R17" s="396">
        <f t="shared" si="2"/>
        <v>1.9747460000000001</v>
      </c>
      <c r="S17" s="396">
        <f t="shared" si="2"/>
        <v>0.19985839999999999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</v>
      </c>
      <c r="Z17" s="396">
        <f t="shared" si="2"/>
        <v>0.58894010000000008</v>
      </c>
      <c r="AA17" s="396">
        <f t="shared" si="2"/>
        <v>0</v>
      </c>
      <c r="AB17" s="396">
        <f t="shared" si="2"/>
        <v>0</v>
      </c>
      <c r="AC17" s="396">
        <f t="shared" si="2"/>
        <v>73.233558979999998</v>
      </c>
      <c r="AD17" s="396">
        <f t="shared" si="2"/>
        <v>146.03462483999996</v>
      </c>
      <c r="AE17" s="396">
        <f t="shared" si="2"/>
        <v>0</v>
      </c>
      <c r="AF17" s="396">
        <f t="shared" si="2"/>
        <v>0</v>
      </c>
      <c r="AG17" s="396">
        <f t="shared" si="2"/>
        <v>8.1311814999999967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1.48251354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4.8109829799999995</v>
      </c>
      <c r="AR17" s="396">
        <f t="shared" si="2"/>
        <v>1487.5220738600008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6.2476736400000021</v>
      </c>
      <c r="M18" s="120">
        <v>0</v>
      </c>
      <c r="N18" s="120">
        <v>0.1369002</v>
      </c>
      <c r="O18" s="120">
        <v>1.1185310799999999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4.8884402600000003</v>
      </c>
      <c r="AD18" s="120">
        <v>24.527481629999997</v>
      </c>
      <c r="AE18" s="120">
        <v>0</v>
      </c>
      <c r="AF18" s="120">
        <v>0</v>
      </c>
      <c r="AG18" s="120">
        <v>2.0904692599999999</v>
      </c>
      <c r="AH18" s="120">
        <v>0</v>
      </c>
      <c r="AI18" s="120">
        <v>0</v>
      </c>
      <c r="AJ18" s="120">
        <v>0</v>
      </c>
      <c r="AK18" s="120">
        <v>0</v>
      </c>
      <c r="AL18" s="120">
        <v>1.782108E-2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26.697307840000001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5.6332530799999985</v>
      </c>
      <c r="M19" s="110">
        <v>0</v>
      </c>
      <c r="N19" s="110">
        <v>4.8518406200000008</v>
      </c>
      <c r="O19" s="110">
        <v>2.3547190799999997</v>
      </c>
      <c r="P19" s="110">
        <v>0</v>
      </c>
      <c r="Q19" s="110">
        <v>0</v>
      </c>
      <c r="R19" s="110">
        <v>1.9747460000000001</v>
      </c>
      <c r="S19" s="110">
        <v>0.19985839999999999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0.58894010000000008</v>
      </c>
      <c r="AA19" s="110">
        <v>0</v>
      </c>
      <c r="AB19" s="110">
        <v>0</v>
      </c>
      <c r="AC19" s="110">
        <v>68.345118720000002</v>
      </c>
      <c r="AD19" s="110">
        <v>121.50714320999997</v>
      </c>
      <c r="AE19" s="110">
        <v>0</v>
      </c>
      <c r="AF19" s="110">
        <v>0</v>
      </c>
      <c r="AG19" s="110">
        <v>6.0407122399999977</v>
      </c>
      <c r="AH19" s="110">
        <v>0</v>
      </c>
      <c r="AI19" s="110">
        <v>0</v>
      </c>
      <c r="AJ19" s="110">
        <v>0</v>
      </c>
      <c r="AK19" s="110">
        <v>0</v>
      </c>
      <c r="AL19" s="110">
        <v>1.46469246</v>
      </c>
      <c r="AM19" s="110">
        <v>0</v>
      </c>
      <c r="AN19" s="110">
        <v>0</v>
      </c>
      <c r="AO19" s="110">
        <v>0</v>
      </c>
      <c r="AP19" s="110">
        <v>0</v>
      </c>
      <c r="AQ19" s="110">
        <v>4.8109829799999995</v>
      </c>
      <c r="AR19" s="110">
        <v>1460.8247660200009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0.39117599999999997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0.81525053999999997</v>
      </c>
      <c r="AD20" s="396">
        <f t="shared" si="3"/>
        <v>3.3678600000000003</v>
      </c>
      <c r="AE20" s="396">
        <f t="shared" si="3"/>
        <v>0</v>
      </c>
      <c r="AF20" s="396">
        <f t="shared" si="3"/>
        <v>0</v>
      </c>
      <c r="AG20" s="396">
        <f t="shared" si="3"/>
        <v>4.1569800000000002E-3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15.12222822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4.1569800000000002E-3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0.39117599999999997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0.81525053999999997</v>
      </c>
      <c r="AD22" s="110">
        <v>3.3678600000000003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15.12222822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1.5565659999999999E-2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20.426810339999999</v>
      </c>
      <c r="M23" s="110">
        <f t="shared" si="4"/>
        <v>0</v>
      </c>
      <c r="N23" s="110">
        <f t="shared" si="4"/>
        <v>2.1632280400000004</v>
      </c>
      <c r="O23" s="110">
        <f t="shared" si="4"/>
        <v>7.5383997599999981</v>
      </c>
      <c r="P23" s="110">
        <f t="shared" si="4"/>
        <v>0</v>
      </c>
      <c r="Q23" s="110">
        <f t="shared" si="4"/>
        <v>0</v>
      </c>
      <c r="R23" s="110">
        <f t="shared" si="4"/>
        <v>19.378902500000002</v>
      </c>
      <c r="S23" s="110">
        <f t="shared" si="4"/>
        <v>1.0357910800000001</v>
      </c>
      <c r="T23" s="110">
        <f t="shared" si="4"/>
        <v>0</v>
      </c>
      <c r="U23" s="110">
        <f t="shared" si="4"/>
        <v>0</v>
      </c>
      <c r="V23" s="110">
        <f t="shared" si="4"/>
        <v>20.042192279999998</v>
      </c>
      <c r="W23" s="110">
        <f t="shared" si="4"/>
        <v>0</v>
      </c>
      <c r="X23" s="110">
        <f t="shared" si="4"/>
        <v>0</v>
      </c>
      <c r="Y23" s="110">
        <f t="shared" si="4"/>
        <v>0</v>
      </c>
      <c r="Z23" s="110">
        <f t="shared" si="4"/>
        <v>0.62498358000000009</v>
      </c>
      <c r="AA23" s="110">
        <f t="shared" si="4"/>
        <v>0</v>
      </c>
      <c r="AB23" s="110">
        <f t="shared" si="4"/>
        <v>0</v>
      </c>
      <c r="AC23" s="110">
        <f t="shared" si="4"/>
        <v>13.964958939999994</v>
      </c>
      <c r="AD23" s="110">
        <f t="shared" si="4"/>
        <v>101.69417660000005</v>
      </c>
      <c r="AE23" s="110">
        <f t="shared" si="4"/>
        <v>0</v>
      </c>
      <c r="AF23" s="110">
        <f t="shared" si="4"/>
        <v>0</v>
      </c>
      <c r="AG23" s="110">
        <f t="shared" si="4"/>
        <v>11.663887099999997</v>
      </c>
      <c r="AH23" s="110">
        <f t="shared" si="4"/>
        <v>0</v>
      </c>
      <c r="AI23" s="110">
        <f t="shared" si="4"/>
        <v>0</v>
      </c>
      <c r="AJ23" s="110">
        <f t="shared" si="4"/>
        <v>8.7939999999999997E-3</v>
      </c>
      <c r="AK23" s="110">
        <f t="shared" si="4"/>
        <v>0</v>
      </c>
      <c r="AL23" s="110">
        <f t="shared" si="4"/>
        <v>1.9619468600000001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10.71322114</v>
      </c>
      <c r="AR23" s="110">
        <f t="shared" si="4"/>
        <v>144.47480965000005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1.5565659999999999E-2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20.415910459999999</v>
      </c>
      <c r="M24" s="110">
        <v>0</v>
      </c>
      <c r="N24" s="110">
        <v>2.1604045000000003</v>
      </c>
      <c r="O24" s="110">
        <v>7.5323482399999984</v>
      </c>
      <c r="P24" s="110">
        <v>0</v>
      </c>
      <c r="Q24" s="110">
        <v>0</v>
      </c>
      <c r="R24" s="110">
        <v>19.378902500000002</v>
      </c>
      <c r="S24" s="110">
        <v>0.86850537999999999</v>
      </c>
      <c r="T24" s="110">
        <v>0</v>
      </c>
      <c r="U24" s="110">
        <v>0</v>
      </c>
      <c r="V24" s="110">
        <v>20.042192279999998</v>
      </c>
      <c r="W24" s="110">
        <v>0</v>
      </c>
      <c r="X24" s="110">
        <v>0</v>
      </c>
      <c r="Y24" s="110">
        <v>0</v>
      </c>
      <c r="Z24" s="110">
        <v>0.62498358000000009</v>
      </c>
      <c r="AA24" s="110">
        <v>0</v>
      </c>
      <c r="AB24" s="110">
        <v>0</v>
      </c>
      <c r="AC24" s="110">
        <v>13.176058059999994</v>
      </c>
      <c r="AD24" s="110">
        <v>101.69417660000005</v>
      </c>
      <c r="AE24" s="110">
        <v>0</v>
      </c>
      <c r="AF24" s="110">
        <v>0</v>
      </c>
      <c r="AG24" s="110">
        <v>11.393177939999996</v>
      </c>
      <c r="AH24" s="110">
        <v>0</v>
      </c>
      <c r="AI24" s="110">
        <v>0</v>
      </c>
      <c r="AJ24" s="110">
        <v>8.7939999999999997E-3</v>
      </c>
      <c r="AK24" s="110">
        <v>0</v>
      </c>
      <c r="AL24" s="110">
        <v>1.9315536800000002</v>
      </c>
      <c r="AM24" s="110">
        <v>0</v>
      </c>
      <c r="AN24" s="110">
        <v>0</v>
      </c>
      <c r="AO24" s="110">
        <v>0</v>
      </c>
      <c r="AP24" s="110">
        <v>0</v>
      </c>
      <c r="AQ24" s="110">
        <v>2.6940189000000001</v>
      </c>
      <c r="AR24" s="110">
        <v>101.51315185000004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1.0899879999999999E-2</v>
      </c>
      <c r="M25" s="110">
        <v>0</v>
      </c>
      <c r="N25" s="110">
        <v>2.8235399999999998E-3</v>
      </c>
      <c r="O25" s="110">
        <v>6.0515200000000003E-3</v>
      </c>
      <c r="P25" s="110">
        <v>0</v>
      </c>
      <c r="Q25" s="110">
        <v>0</v>
      </c>
      <c r="R25" s="110">
        <v>0</v>
      </c>
      <c r="S25" s="110">
        <v>0.16728570000000001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0.78890088000000003</v>
      </c>
      <c r="AD25" s="110">
        <v>0</v>
      </c>
      <c r="AE25" s="110">
        <v>0</v>
      </c>
      <c r="AF25" s="110">
        <v>0</v>
      </c>
      <c r="AG25" s="110">
        <v>0.27070916</v>
      </c>
      <c r="AH25" s="110">
        <v>0</v>
      </c>
      <c r="AI25" s="110">
        <v>0</v>
      </c>
      <c r="AJ25" s="110">
        <v>0</v>
      </c>
      <c r="AK25" s="110">
        <v>0</v>
      </c>
      <c r="AL25" s="110">
        <v>3.0393180000000002E-2</v>
      </c>
      <c r="AM25" s="110">
        <v>0</v>
      </c>
      <c r="AN25" s="110">
        <v>0</v>
      </c>
      <c r="AO25" s="110">
        <v>0</v>
      </c>
      <c r="AP25" s="110">
        <v>0</v>
      </c>
      <c r="AQ25" s="110">
        <v>8.0192022400000003</v>
      </c>
      <c r="AR25" s="110">
        <v>42.961657800000019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333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12.301537450000001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5.5148800000000005E-2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12.301537450000001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5.5148800000000005E-2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3.0716399999999998E-2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126.30784403000001</v>
      </c>
      <c r="M29" s="396">
        <f t="shared" si="6"/>
        <v>0</v>
      </c>
      <c r="N29" s="396">
        <f t="shared" si="6"/>
        <v>10.66803114</v>
      </c>
      <c r="O29" s="396">
        <f t="shared" si="6"/>
        <v>15.737587159999997</v>
      </c>
      <c r="P29" s="396">
        <f t="shared" si="6"/>
        <v>0</v>
      </c>
      <c r="Q29" s="396">
        <f t="shared" si="6"/>
        <v>0</v>
      </c>
      <c r="R29" s="396">
        <f t="shared" si="6"/>
        <v>43.279232500000006</v>
      </c>
      <c r="S29" s="396">
        <f t="shared" si="6"/>
        <v>2.3329195</v>
      </c>
      <c r="T29" s="396">
        <f t="shared" si="6"/>
        <v>0</v>
      </c>
      <c r="U29" s="396">
        <f t="shared" si="6"/>
        <v>0</v>
      </c>
      <c r="V29" s="396">
        <f t="shared" si="6"/>
        <v>40.243917359999998</v>
      </c>
      <c r="W29" s="396">
        <f t="shared" si="6"/>
        <v>0</v>
      </c>
      <c r="X29" s="396">
        <f t="shared" si="6"/>
        <v>0</v>
      </c>
      <c r="Y29" s="396">
        <f t="shared" si="6"/>
        <v>0.16713618</v>
      </c>
      <c r="Z29" s="396">
        <f t="shared" si="6"/>
        <v>2.0184872400000002</v>
      </c>
      <c r="AA29" s="396">
        <f t="shared" si="6"/>
        <v>0</v>
      </c>
      <c r="AB29" s="396">
        <f t="shared" si="6"/>
        <v>0</v>
      </c>
      <c r="AC29" s="396">
        <f t="shared" si="6"/>
        <v>111.70398243999999</v>
      </c>
      <c r="AD29" s="396">
        <f t="shared" si="6"/>
        <v>390.07972268000003</v>
      </c>
      <c r="AE29" s="396">
        <f t="shared" si="6"/>
        <v>0</v>
      </c>
      <c r="AF29" s="396">
        <f t="shared" si="6"/>
        <v>0</v>
      </c>
      <c r="AG29" s="396">
        <f t="shared" si="6"/>
        <v>53.412820759999981</v>
      </c>
      <c r="AH29" s="396">
        <f t="shared" si="6"/>
        <v>0</v>
      </c>
      <c r="AI29" s="396">
        <f t="shared" si="6"/>
        <v>0</v>
      </c>
      <c r="AJ29" s="396">
        <f t="shared" si="6"/>
        <v>1.5181419999999999E-2</v>
      </c>
      <c r="AK29" s="396">
        <f t="shared" si="6"/>
        <v>0</v>
      </c>
      <c r="AL29" s="396">
        <f t="shared" si="6"/>
        <v>5.8437420600000003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175.48232374000003</v>
      </c>
      <c r="AR29" s="396">
        <f t="shared" si="6"/>
        <v>2490.6246702300014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336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332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376.91294654000001</v>
      </c>
      <c r="M32" s="471">
        <f t="shared" si="7"/>
        <v>0</v>
      </c>
      <c r="N32" s="471">
        <f t="shared" si="7"/>
        <v>1.2117797000000001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0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0</v>
      </c>
      <c r="AD32" s="471">
        <f t="shared" si="7"/>
        <v>8.0340585900000008</v>
      </c>
      <c r="AE32" s="471">
        <f t="shared" si="7"/>
        <v>0</v>
      </c>
      <c r="AF32" s="471">
        <f t="shared" si="7"/>
        <v>0</v>
      </c>
      <c r="AG32" s="471">
        <f t="shared" si="7"/>
        <v>1.0848372000000002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0.39125797999999995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22.28923988</v>
      </c>
      <c r="AR32" s="471">
        <f t="shared" si="7"/>
        <v>209.15327841999999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238.12878454000003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</v>
      </c>
      <c r="AD33" s="396">
        <f t="shared" si="8"/>
        <v>6.9133225900000008</v>
      </c>
      <c r="AE33" s="396">
        <f t="shared" si="8"/>
        <v>0</v>
      </c>
      <c r="AF33" s="396">
        <f t="shared" si="8"/>
        <v>0</v>
      </c>
      <c r="AG33" s="396">
        <f t="shared" si="8"/>
        <v>0.9540585800000001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25.266178720000003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2.0256300000000005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25.266178720000003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238.12878454000003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4.8876925900000003</v>
      </c>
      <c r="AE35" s="110">
        <v>0</v>
      </c>
      <c r="AF35" s="110">
        <v>0</v>
      </c>
      <c r="AG35" s="110">
        <v>0.9540585800000001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330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138.78416200000001</v>
      </c>
      <c r="M36" s="396">
        <f t="shared" si="9"/>
        <v>0</v>
      </c>
      <c r="N36" s="396">
        <f t="shared" si="9"/>
        <v>1.2117797000000001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0</v>
      </c>
      <c r="AE36" s="396">
        <f t="shared" si="9"/>
        <v>0</v>
      </c>
      <c r="AF36" s="396">
        <f t="shared" si="9"/>
        <v>0</v>
      </c>
      <c r="AG36" s="396">
        <f t="shared" si="9"/>
        <v>0.13077861999999998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0.39125797999999995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20.080612519999999</v>
      </c>
      <c r="AR36" s="396">
        <f t="shared" si="9"/>
        <v>154.19029591999998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138.78416200000001</v>
      </c>
      <c r="M38" s="110">
        <v>0</v>
      </c>
      <c r="N38" s="110">
        <v>1.2117797000000001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0.13077861999999998</v>
      </c>
      <c r="AH38" s="110">
        <v>0</v>
      </c>
      <c r="AI38" s="110">
        <v>0</v>
      </c>
      <c r="AJ38" s="110">
        <v>0</v>
      </c>
      <c r="AK38" s="110">
        <v>0</v>
      </c>
      <c r="AL38" s="110">
        <v>0.39125797999999995</v>
      </c>
      <c r="AM38" s="110">
        <v>0</v>
      </c>
      <c r="AN38" s="110">
        <v>0</v>
      </c>
      <c r="AO38" s="110">
        <v>0</v>
      </c>
      <c r="AP38" s="110">
        <v>0</v>
      </c>
      <c r="AQ38" s="110">
        <v>20.080612519999999</v>
      </c>
      <c r="AR38" s="110">
        <v>154.19029591999998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1.1207360000000002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2.2086273599999999</v>
      </c>
      <c r="AR42" s="110">
        <f t="shared" si="11"/>
        <v>29.696803780000003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1.1207360000000002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29.696803780000003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2.2086273599999999</v>
      </c>
      <c r="AR44" s="110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333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1.3648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>
        <v>1.3648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0</v>
      </c>
      <c r="AL47" s="110">
        <v>0</v>
      </c>
      <c r="AM47" s="110">
        <v>0</v>
      </c>
      <c r="AN47" s="110">
        <v>0</v>
      </c>
      <c r="AO47" s="110">
        <v>0</v>
      </c>
      <c r="AP47" s="110">
        <v>0</v>
      </c>
      <c r="AQ47" s="110">
        <v>0</v>
      </c>
      <c r="AR47" s="110">
        <v>0</v>
      </c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376.91294654000001</v>
      </c>
      <c r="M48" s="396">
        <f t="shared" si="13"/>
        <v>0</v>
      </c>
      <c r="N48" s="396">
        <f t="shared" si="13"/>
        <v>1.2117797000000001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0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0</v>
      </c>
      <c r="AD48" s="396">
        <f t="shared" si="13"/>
        <v>9.3988585900000015</v>
      </c>
      <c r="AE48" s="396">
        <f t="shared" si="13"/>
        <v>0</v>
      </c>
      <c r="AF48" s="396">
        <f t="shared" si="13"/>
        <v>0</v>
      </c>
      <c r="AG48" s="396">
        <f t="shared" si="13"/>
        <v>1.0848372000000002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0.39125797999999995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22.28923988</v>
      </c>
      <c r="AR48" s="396">
        <f t="shared" si="13"/>
        <v>209.15327841999999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0.19963630000000002</v>
      </c>
      <c r="M50" s="111">
        <v>0</v>
      </c>
      <c r="N50" s="111">
        <v>1.2117797000000001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8.0340585899999972</v>
      </c>
      <c r="AE50" s="111">
        <v>0</v>
      </c>
      <c r="AF50" s="111">
        <v>0</v>
      </c>
      <c r="AG50" s="111">
        <v>1.0848371999999999</v>
      </c>
      <c r="AH50" s="111">
        <v>0</v>
      </c>
      <c r="AI50" s="111">
        <v>0</v>
      </c>
      <c r="AJ50" s="111">
        <v>0</v>
      </c>
      <c r="AK50" s="111">
        <v>0</v>
      </c>
      <c r="AL50" s="111">
        <v>0.39125797999999995</v>
      </c>
      <c r="AM50" s="111">
        <v>0</v>
      </c>
      <c r="AN50" s="111">
        <v>0</v>
      </c>
      <c r="AO50" s="111">
        <v>0</v>
      </c>
      <c r="AP50" s="111">
        <v>0</v>
      </c>
      <c r="AQ50" s="111">
        <v>20.080612519999999</v>
      </c>
      <c r="AR50" s="131">
        <v>27.244560800000002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1.3648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2.2086273599999999</v>
      </c>
      <c r="AR51" s="131">
        <v>181.90871761999995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376.71331024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0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332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19.977082159999998</v>
      </c>
      <c r="M55" s="471">
        <f t="shared" si="14"/>
        <v>0</v>
      </c>
      <c r="N55" s="471">
        <f t="shared" si="14"/>
        <v>30.836463680000005</v>
      </c>
      <c r="O55" s="471">
        <f t="shared" si="14"/>
        <v>3.3435166400000003</v>
      </c>
      <c r="P55" s="471">
        <f t="shared" si="14"/>
        <v>0</v>
      </c>
      <c r="Q55" s="471">
        <f t="shared" si="14"/>
        <v>0</v>
      </c>
      <c r="R55" s="471">
        <f t="shared" si="14"/>
        <v>15.8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0.54135928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34.688623120000003</v>
      </c>
      <c r="AD55" s="471">
        <f t="shared" si="15"/>
        <v>1145.9180256000004</v>
      </c>
      <c r="AE55" s="471">
        <f t="shared" si="15"/>
        <v>0</v>
      </c>
      <c r="AF55" s="471">
        <f t="shared" si="15"/>
        <v>0</v>
      </c>
      <c r="AG55" s="471">
        <f t="shared" si="15"/>
        <v>0.87297958000000009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266.45236496000001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44.660452679999992</v>
      </c>
      <c r="AR55" s="471">
        <f t="shared" si="15"/>
        <v>2028.5379022399998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19.977082159999998</v>
      </c>
      <c r="M56" s="396">
        <f t="shared" si="16"/>
        <v>0</v>
      </c>
      <c r="N56" s="396">
        <f t="shared" si="16"/>
        <v>0.39920127999999999</v>
      </c>
      <c r="O56" s="396">
        <f t="shared" si="16"/>
        <v>1.6501077200000001</v>
      </c>
      <c r="P56" s="396">
        <f t="shared" si="16"/>
        <v>0</v>
      </c>
      <c r="Q56" s="396">
        <f t="shared" si="16"/>
        <v>0</v>
      </c>
      <c r="R56" s="396">
        <f t="shared" si="16"/>
        <v>0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0.54135928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5.3683627399999985</v>
      </c>
      <c r="AD56" s="396">
        <f t="shared" si="17"/>
        <v>439.70706360000008</v>
      </c>
      <c r="AE56" s="396">
        <f t="shared" si="17"/>
        <v>0</v>
      </c>
      <c r="AF56" s="396">
        <f t="shared" si="17"/>
        <v>0</v>
      </c>
      <c r="AG56" s="396">
        <f t="shared" si="17"/>
        <v>0.87297958000000009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1.9982797399999999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34.461611499999997</v>
      </c>
      <c r="AR56" s="396">
        <f t="shared" si="17"/>
        <v>1152.9254429399998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9.4825500000000034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0.54401500000000003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19.977082159999998</v>
      </c>
      <c r="M58" s="110">
        <v>0</v>
      </c>
      <c r="N58" s="110">
        <v>0.39920127999999999</v>
      </c>
      <c r="O58" s="110">
        <v>1.6501077200000001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0.54135928</v>
      </c>
      <c r="Z58" s="110">
        <v>0</v>
      </c>
      <c r="AA58" s="110">
        <v>0</v>
      </c>
      <c r="AB58" s="110">
        <v>0</v>
      </c>
      <c r="AC58" s="110">
        <v>5.3683627399999985</v>
      </c>
      <c r="AD58" s="110">
        <v>430.22451360000008</v>
      </c>
      <c r="AE58" s="110">
        <v>0</v>
      </c>
      <c r="AF58" s="110">
        <v>0</v>
      </c>
      <c r="AG58" s="110">
        <v>0.87297958000000009</v>
      </c>
      <c r="AH58" s="110">
        <v>0</v>
      </c>
      <c r="AI58" s="110">
        <v>0</v>
      </c>
      <c r="AJ58" s="110">
        <v>0</v>
      </c>
      <c r="AK58" s="110">
        <v>0</v>
      </c>
      <c r="AL58" s="110">
        <v>1.9982797399999999</v>
      </c>
      <c r="AM58" s="110">
        <v>0</v>
      </c>
      <c r="AN58" s="110">
        <v>0</v>
      </c>
      <c r="AO58" s="110">
        <v>0</v>
      </c>
      <c r="AP58" s="110">
        <v>0</v>
      </c>
      <c r="AQ58" s="110">
        <v>34.461611499999997</v>
      </c>
      <c r="AR58" s="110">
        <v>1152.3814279399999</v>
      </c>
    </row>
    <row r="59" spans="1:56" s="14" customFormat="1" ht="18" customHeight="1">
      <c r="A59" s="78"/>
      <c r="B59" s="12" t="s">
        <v>330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30.437262400000005</v>
      </c>
      <c r="O59" s="396">
        <f t="shared" si="18"/>
        <v>1.2920001399999999</v>
      </c>
      <c r="P59" s="396">
        <f t="shared" si="18"/>
        <v>0</v>
      </c>
      <c r="Q59" s="396">
        <f t="shared" si="18"/>
        <v>0</v>
      </c>
      <c r="R59" s="396">
        <f t="shared" si="18"/>
        <v>15.8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3.1408771799999999</v>
      </c>
      <c r="AD59" s="396">
        <f t="shared" si="19"/>
        <v>634.11203200000023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259.85531910000003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5.99979336</v>
      </c>
      <c r="AR59" s="396">
        <f t="shared" si="19"/>
        <v>327.95354607999997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97.013171000000014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4.9835574999999999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30.437262400000005</v>
      </c>
      <c r="O61" s="110">
        <v>1.2920001399999999</v>
      </c>
      <c r="P61" s="110">
        <v>0</v>
      </c>
      <c r="Q61" s="110">
        <v>0</v>
      </c>
      <c r="R61" s="110">
        <v>15.8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3.1408771799999999</v>
      </c>
      <c r="AD61" s="110">
        <v>537.09886100000017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259.85531910000003</v>
      </c>
      <c r="AM61" s="110">
        <v>0</v>
      </c>
      <c r="AN61" s="110">
        <v>0</v>
      </c>
      <c r="AO61" s="110">
        <v>0</v>
      </c>
      <c r="AP61" s="110">
        <v>0</v>
      </c>
      <c r="AQ61" s="110">
        <v>5.99979336</v>
      </c>
      <c r="AR61" s="110">
        <v>322.96998857999995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4.4599831999999999</v>
      </c>
      <c r="AD62" s="396">
        <f t="shared" si="20"/>
        <v>36.657649999999997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4.4599831999999999</v>
      </c>
      <c r="AD64" s="110">
        <v>36.657649999999997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0.40140878000000008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21.719400000000004</v>
      </c>
      <c r="AD65" s="110">
        <f t="shared" si="22"/>
        <v>35.441280000000013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4.5987661199999996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4.1990478199999997</v>
      </c>
      <c r="AR65" s="110">
        <f t="shared" si="22"/>
        <v>547.65891322000004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0.40140878000000008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21.719400000000004</v>
      </c>
      <c r="AD66" s="110">
        <v>27.78299100000001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4.5987661199999996</v>
      </c>
      <c r="AM66" s="110">
        <v>0</v>
      </c>
      <c r="AN66" s="110">
        <v>0</v>
      </c>
      <c r="AO66" s="110">
        <v>0</v>
      </c>
      <c r="AP66" s="110">
        <v>0</v>
      </c>
      <c r="AQ66" s="110">
        <v>4.1990478199999997</v>
      </c>
      <c r="AR66" s="110">
        <v>85.111605780000033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7.6582890000000008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462.54730744000005</v>
      </c>
    </row>
    <row r="68" spans="1:44" s="14" customFormat="1" ht="18" customHeight="1">
      <c r="A68" s="77"/>
      <c r="B68" s="470" t="s">
        <v>333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19.977082159999998</v>
      </c>
      <c r="M71" s="396">
        <f t="shared" si="25"/>
        <v>0</v>
      </c>
      <c r="N71" s="396">
        <f t="shared" si="25"/>
        <v>30.836463680000005</v>
      </c>
      <c r="O71" s="396">
        <f t="shared" si="25"/>
        <v>3.3435166400000003</v>
      </c>
      <c r="P71" s="396">
        <f t="shared" si="25"/>
        <v>0</v>
      </c>
      <c r="Q71" s="396">
        <f t="shared" si="25"/>
        <v>0</v>
      </c>
      <c r="R71" s="396">
        <f t="shared" si="25"/>
        <v>15.8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0.54135928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34.688623120000003</v>
      </c>
      <c r="AD71" s="396">
        <f t="shared" si="26"/>
        <v>1145.9180256000004</v>
      </c>
      <c r="AE71" s="396">
        <f t="shared" si="26"/>
        <v>0</v>
      </c>
      <c r="AF71" s="396">
        <f t="shared" si="26"/>
        <v>0</v>
      </c>
      <c r="AG71" s="396">
        <f t="shared" si="26"/>
        <v>0.87297958000000009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266.45236496000001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44.660452679999992</v>
      </c>
      <c r="AR71" s="396">
        <f t="shared" si="26"/>
        <v>2028.5379022399998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9.98834686</v>
      </c>
      <c r="M73" s="111">
        <v>0</v>
      </c>
      <c r="N73" s="111">
        <v>30.596674480000008</v>
      </c>
      <c r="O73" s="111">
        <v>3.2417729399999993</v>
      </c>
      <c r="P73" s="111">
        <v>0</v>
      </c>
      <c r="Q73" s="111">
        <v>0</v>
      </c>
      <c r="R73" s="111">
        <v>11.85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0.27072614</v>
      </c>
      <c r="Z73" s="111">
        <v>0</v>
      </c>
      <c r="AA73" s="111">
        <v>0</v>
      </c>
      <c r="AB73" s="111">
        <v>0</v>
      </c>
      <c r="AC73" s="111">
        <v>34.688623120000017</v>
      </c>
      <c r="AD73" s="111">
        <v>1145.9180255999981</v>
      </c>
      <c r="AE73" s="111">
        <v>0</v>
      </c>
      <c r="AF73" s="111">
        <v>0</v>
      </c>
      <c r="AG73" s="111">
        <v>0.87297957999999998</v>
      </c>
      <c r="AH73" s="111">
        <v>0</v>
      </c>
      <c r="AI73" s="111">
        <v>0</v>
      </c>
      <c r="AJ73" s="111">
        <v>0</v>
      </c>
      <c r="AK73" s="111">
        <v>0</v>
      </c>
      <c r="AL73" s="111">
        <v>140.82520082000025</v>
      </c>
      <c r="AM73" s="111">
        <v>0</v>
      </c>
      <c r="AN73" s="111">
        <v>0</v>
      </c>
      <c r="AO73" s="111">
        <v>0</v>
      </c>
      <c r="AP73" s="111">
        <v>0</v>
      </c>
      <c r="AQ73" s="111">
        <v>42.781150119999978</v>
      </c>
      <c r="AR73" s="131">
        <v>1928.0368234599964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9.9887353000000001</v>
      </c>
      <c r="M74" s="111">
        <v>0</v>
      </c>
      <c r="N74" s="111">
        <v>0.23978919999999998</v>
      </c>
      <c r="O74" s="111">
        <v>0.10174370000000001</v>
      </c>
      <c r="P74" s="111">
        <v>0</v>
      </c>
      <c r="Q74" s="111">
        <v>0</v>
      </c>
      <c r="R74" s="111">
        <v>3.95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0.27063314000000005</v>
      </c>
      <c r="Z74" s="111">
        <v>0</v>
      </c>
      <c r="AA74" s="111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125.62716413999999</v>
      </c>
      <c r="AM74" s="111">
        <v>0</v>
      </c>
      <c r="AN74" s="111">
        <v>0</v>
      </c>
      <c r="AO74" s="111">
        <v>0</v>
      </c>
      <c r="AP74" s="111">
        <v>0</v>
      </c>
      <c r="AQ74" s="111">
        <v>1.87930256</v>
      </c>
      <c r="AR74" s="131">
        <v>100.50107877999999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August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330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332</v>
      </c>
      <c r="C28" s="472"/>
      <c r="D28" s="471">
        <f>D29+D32+D35+D38</f>
        <v>1638.0154379400001</v>
      </c>
      <c r="E28" s="471">
        <f t="shared" ref="E28:M28" si="1">E29+E32+E35+E38</f>
        <v>114.17099501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1752.1864329500002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777.25676109000005</v>
      </c>
      <c r="E29" s="396">
        <f t="shared" si="2"/>
        <v>43.352173919999998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820.6089350100001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777.25676109000005</v>
      </c>
      <c r="E31" s="110">
        <v>43.352173919999998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820.6089350100001</v>
      </c>
      <c r="N31" s="261"/>
      <c r="O31" s="236"/>
      <c r="P31" s="236"/>
    </row>
    <row r="32" spans="1:16" ht="15">
      <c r="A32" s="262"/>
      <c r="B32" s="12" t="s">
        <v>330</v>
      </c>
      <c r="C32" s="200"/>
      <c r="D32" s="396">
        <f t="shared" ref="D32:M32" si="3">SUM(D33:D34)</f>
        <v>860.10771842000008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860.10771842000008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860.10771842000008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860.10771842000008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0.65095842999999987</v>
      </c>
      <c r="E38" s="110">
        <f t="shared" si="5"/>
        <v>70.81882109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71.469779520000003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0</v>
      </c>
      <c r="E39" s="110">
        <v>70.81882109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70.81882109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0.65095842999999987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0.65095842999999987</v>
      </c>
      <c r="N40" s="261"/>
      <c r="O40" s="236"/>
      <c r="P40" s="236"/>
    </row>
    <row r="41" spans="1:16" ht="15">
      <c r="A41" s="262"/>
      <c r="B41" s="470" t="s">
        <v>333</v>
      </c>
      <c r="C41" s="472"/>
      <c r="D41" s="471">
        <f>D42+D43</f>
        <v>0.43072680999999996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0.43072680999999996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0.43072680999999996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0.43072680999999996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1638.44616475</v>
      </c>
      <c r="E44" s="396">
        <f t="shared" ref="E44:M44" si="7">E41+E28</f>
        <v>114.17099501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1752.61715976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332</v>
      </c>
      <c r="C47" s="472"/>
      <c r="D47" s="471">
        <f t="shared" ref="D47:M47" si="8">D48+D51+D54+D57</f>
        <v>782.06476560999999</v>
      </c>
      <c r="E47" s="471">
        <f t="shared" si="8"/>
        <v>142.91072817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924.97549377999997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160.23537995000001</v>
      </c>
      <c r="E48" s="396">
        <f t="shared" si="9"/>
        <v>29.102463179999997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189.33784313000001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160.23537995000001</v>
      </c>
      <c r="E50" s="110">
        <v>29.102463179999997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189.33784313000001</v>
      </c>
      <c r="N50" s="261"/>
      <c r="O50" s="236"/>
      <c r="P50" s="236"/>
    </row>
    <row r="51" spans="1:16" ht="15">
      <c r="A51" s="262"/>
      <c r="B51" s="12" t="s">
        <v>330</v>
      </c>
      <c r="C51" s="200"/>
      <c r="D51" s="396">
        <f t="shared" ref="D51:M51" si="10">SUM(D52:D53)</f>
        <v>30.262859199999998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30.262859199999998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30.262859199999998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30.262859199999998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591.56652645999998</v>
      </c>
      <c r="E57" s="110">
        <f t="shared" si="12"/>
        <v>113.80826499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705.37479144999998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140.35764989999998</v>
      </c>
      <c r="E58" s="110">
        <v>78.21350794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218.57115783999998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451.20887655999996</v>
      </c>
      <c r="E59" s="110">
        <v>35.594757049999998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486.80363360999996</v>
      </c>
      <c r="N59" s="261"/>
      <c r="O59" s="236"/>
      <c r="P59" s="236"/>
    </row>
    <row r="60" spans="1:16" ht="15">
      <c r="A60" s="262"/>
      <c r="B60" s="470" t="s">
        <v>333</v>
      </c>
      <c r="C60" s="472"/>
      <c r="D60" s="471">
        <f t="shared" ref="D60:M60" si="13">D61+D62</f>
        <v>0.26848249999999996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0.26848249999999996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0.26848249999999996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0.26848249999999996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782.33324811</v>
      </c>
      <c r="E63" s="396">
        <f t="shared" ref="E63:M63" si="14">E60+E47</f>
        <v>142.91072817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925.24397627999997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2420.7794128599999</v>
      </c>
      <c r="E65" s="403">
        <f t="shared" si="15"/>
        <v>257.08172317999998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2677.86113604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85064.266333790016</v>
      </c>
      <c r="E67" s="422">
        <f>E65+'A1'!E59+'A1'!E40+'A1'!E25</f>
        <v>10315.021180399988</v>
      </c>
      <c r="F67" s="422">
        <f>F65+'A1'!F59+'A1'!F40+'A1'!F25</f>
        <v>0.41528871000000001</v>
      </c>
      <c r="G67" s="422">
        <f>G65+'A1'!G59+'A1'!G40+'A1'!G25</f>
        <v>11.220192000000001</v>
      </c>
      <c r="H67" s="422">
        <f>H65+'A1'!H59+'A1'!H40+'A1'!H25</f>
        <v>46.299663039999999</v>
      </c>
      <c r="I67" s="422">
        <f>I65+'A1'!I59+'A1'!I40+'A1'!I25</f>
        <v>0.21780921</v>
      </c>
      <c r="J67" s="422">
        <f>J65+'A1'!J59+'A1'!J40+'A1'!J25</f>
        <v>3.820904E-2</v>
      </c>
      <c r="K67" s="422">
        <f>K65+'A1'!K59+'A1'!K40+'A1'!K25</f>
        <v>0.43075132000000005</v>
      </c>
      <c r="L67" s="422">
        <f>L65+'A1'!L59+'A1'!L40+'A1'!L25</f>
        <v>0.13802241999999995</v>
      </c>
      <c r="M67" s="422">
        <f>M65+'A1'!M59+'A1'!M40+'A1'!M25</f>
        <v>95438.047449930003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August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330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332</v>
      </c>
      <c r="C28" s="472"/>
      <c r="D28" s="471">
        <f>D29+D32+D35+D38</f>
        <v>1496.84828075</v>
      </c>
      <c r="E28" s="471">
        <f t="shared" ref="E28:L28" si="1">E29+E32+E35+E38</f>
        <v>191.10135231999999</v>
      </c>
      <c r="F28" s="471">
        <f t="shared" si="1"/>
        <v>132.04533223999999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1819.9949653100002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866.2708085700001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866.2708085700001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866.2708085700001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866.2708085700001</v>
      </c>
      <c r="M31" s="49"/>
      <c r="N31" s="26"/>
      <c r="O31" s="26"/>
    </row>
    <row r="32" spans="1:24" s="14" customFormat="1" ht="18" customHeight="1">
      <c r="A32" s="30"/>
      <c r="B32" s="12" t="s">
        <v>330</v>
      </c>
      <c r="C32" s="200"/>
      <c r="D32" s="396">
        <f t="shared" ref="D32:L32" si="3">SUM(D33:D34)</f>
        <v>256.03699903999996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256.03699903999996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256.03699903999996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256.03699903999996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374.54047314000002</v>
      </c>
      <c r="E38" s="110">
        <f t="shared" si="5"/>
        <v>191.10135231999999</v>
      </c>
      <c r="F38" s="110">
        <f t="shared" si="5"/>
        <v>132.04533223999999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697.68715770000006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374.54047314000002</v>
      </c>
      <c r="E40" s="110">
        <v>191.10135231999999</v>
      </c>
      <c r="F40" s="110">
        <v>132.04533223999999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697.68715770000006</v>
      </c>
      <c r="M40" s="49"/>
      <c r="N40" s="26"/>
      <c r="O40" s="26"/>
    </row>
    <row r="41" spans="1:23" s="14" customFormat="1" ht="18" customHeight="1">
      <c r="A41" s="30"/>
      <c r="B41" s="470" t="s">
        <v>333</v>
      </c>
      <c r="C41" s="472"/>
      <c r="D41" s="471">
        <f>D42+D43</f>
        <v>189.84385354000003</v>
      </c>
      <c r="E41" s="471">
        <f t="shared" ref="E41:L41" si="6">E42+E43</f>
        <v>48.598048859999999</v>
      </c>
      <c r="F41" s="471">
        <f t="shared" si="6"/>
        <v>101.88061039000002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340.32251279000002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0.56536534999999999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0.56536534999999999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189.27848819000002</v>
      </c>
      <c r="E43" s="110">
        <v>48.598048859999999</v>
      </c>
      <c r="F43" s="110">
        <v>101.88061039000002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339.75714744000004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1686.69213429</v>
      </c>
      <c r="E44" s="396">
        <f t="shared" ref="E44:L44" si="7">E41+E28</f>
        <v>239.69940118</v>
      </c>
      <c r="F44" s="396">
        <f t="shared" si="7"/>
        <v>233.92594263000001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2160.3174781000002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332</v>
      </c>
      <c r="C47" s="472"/>
      <c r="D47" s="471">
        <f t="shared" ref="D47:L47" si="8">D48+D51+D54+D57</f>
        <v>1223.7074301</v>
      </c>
      <c r="E47" s="471">
        <f t="shared" si="8"/>
        <v>32.753660369999999</v>
      </c>
      <c r="F47" s="471">
        <f t="shared" si="8"/>
        <v>81.55498304000001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1338.0160735100001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170.98534354999998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170.98534354999998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170.98534354999998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170.98534354999998</v>
      </c>
      <c r="M50" s="49"/>
      <c r="N50" s="26"/>
      <c r="O50" s="26"/>
    </row>
    <row r="51" spans="1:15" s="14" customFormat="1" ht="18" customHeight="1">
      <c r="A51" s="30"/>
      <c r="B51" s="12" t="s">
        <v>330</v>
      </c>
      <c r="C51" s="200"/>
      <c r="D51" s="396">
        <f t="shared" ref="D51:L51" si="10">SUM(D52:D53)</f>
        <v>14.307001179999999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14.307001179999999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14.307001179999999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14.307001179999999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1038.41508537</v>
      </c>
      <c r="E57" s="110">
        <f t="shared" si="12"/>
        <v>32.753660369999999</v>
      </c>
      <c r="F57" s="110">
        <f t="shared" si="12"/>
        <v>81.55498304000001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1152.7237287800001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903.11033182000006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903.11033182000006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135.30475355000002</v>
      </c>
      <c r="E59" s="110">
        <v>32.753660369999999</v>
      </c>
      <c r="F59" s="110">
        <v>81.55498304000001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249.61339696000005</v>
      </c>
      <c r="M59" s="49"/>
      <c r="N59" s="26"/>
      <c r="O59" s="26"/>
    </row>
    <row r="60" spans="1:15" s="14" customFormat="1" ht="18" customHeight="1">
      <c r="A60" s="30"/>
      <c r="B60" s="470" t="s">
        <v>333</v>
      </c>
      <c r="C60" s="472"/>
      <c r="D60" s="471">
        <f t="shared" ref="D60:L60" si="13">D61+D62</f>
        <v>355.68143859000003</v>
      </c>
      <c r="E60" s="471">
        <f t="shared" si="13"/>
        <v>175.16321382999999</v>
      </c>
      <c r="F60" s="471">
        <f t="shared" si="13"/>
        <v>111.71970489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642.56435730999999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0.65970016999999992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0.65970016999999992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>
        <v>355.02173842000002</v>
      </c>
      <c r="E62" s="110">
        <v>175.16321382999999</v>
      </c>
      <c r="F62" s="110">
        <v>111.71970489</v>
      </c>
      <c r="G62" s="110">
        <v>0</v>
      </c>
      <c r="H62" s="110">
        <v>0</v>
      </c>
      <c r="I62" s="110">
        <v>0</v>
      </c>
      <c r="J62" s="110">
        <v>0</v>
      </c>
      <c r="K62" s="110">
        <v>0</v>
      </c>
      <c r="L62" s="120">
        <f>SUM(D62:K62)</f>
        <v>641.90465714000004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1579.38886869</v>
      </c>
      <c r="E63" s="396">
        <f t="shared" ref="E63:L63" si="14">E60+E47</f>
        <v>207.9168742</v>
      </c>
      <c r="F63" s="396">
        <f t="shared" si="14"/>
        <v>193.27468793000003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1980.5804308199999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3266.08100298</v>
      </c>
      <c r="E65" s="403">
        <f t="shared" si="15"/>
        <v>447.61627537999999</v>
      </c>
      <c r="F65" s="403">
        <f t="shared" si="15"/>
        <v>427.20063056000004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4140.8979089200002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340419.45915611956</v>
      </c>
      <c r="E67" s="423">
        <f>E65+'A2'!E71+'A2'!E48+'A2'!E29</f>
        <v>13108.533723390001</v>
      </c>
      <c r="F67" s="423">
        <f>F65+'A2'!F71+'A2'!F48+'A2'!F29</f>
        <v>23285.904029350011</v>
      </c>
      <c r="G67" s="423">
        <f>G65+'A2'!G71+'A2'!G48+'A2'!G29</f>
        <v>14771.924394180001</v>
      </c>
      <c r="H67" s="423">
        <f>H65+'A2'!H71+'A2'!H48+'A2'!H29</f>
        <v>2610.9391342100007</v>
      </c>
      <c r="I67" s="423">
        <f>I65+'A2'!I71+'A2'!I48+'A2'!I29</f>
        <v>9092.8649516100031</v>
      </c>
      <c r="J67" s="423">
        <f>J65+'A2'!J71+'A2'!J48+'A2'!J29</f>
        <v>365.87546426000006</v>
      </c>
      <c r="K67" s="423">
        <f>K65+'A2'!K71+'A2'!K48+'A2'!K29</f>
        <v>3543.5257214600006</v>
      </c>
      <c r="L67" s="423">
        <f>L65+'A2'!L71+'A2'!L48+'A2'!L29</f>
        <v>407199.02657457965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August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330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332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1686.8797435800002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9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1686.8797435800002</v>
      </c>
    </row>
    <row r="32" spans="1:14" s="156" customFormat="1" ht="18" customHeight="1">
      <c r="A32" s="179"/>
      <c r="B32" s="12" t="s">
        <v>330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1116.14471746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259">
        <f>+SUM(L34,K34,'A6'!L34,'A5'!M34)</f>
        <v>1116.14471746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769.15693722000003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70.81882109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698.33811613</v>
      </c>
    </row>
    <row r="41" spans="1:29" s="156" customFormat="1" ht="18" customHeight="1">
      <c r="A41" s="179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340.75323960000003</v>
      </c>
    </row>
    <row r="42" spans="1:29" s="156" customFormat="1" ht="18" customHeight="1">
      <c r="A42" s="179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f>SUM(D42:J42)</f>
        <v>0</v>
      </c>
      <c r="L42" s="120">
        <v>0</v>
      </c>
      <c r="M42" s="259">
        <f>+SUM(L42,K42,'A6'!L42,'A5'!M42)</f>
        <v>0.99609215999999989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339.75714744000004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>L41+L28</f>
        <v>0</v>
      </c>
      <c r="M44" s="259">
        <f>+SUM(L44,K44,'A6'!L44,'A5'!M44)</f>
        <v>3912.9346378600003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332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288.74907963999999</v>
      </c>
      <c r="K47" s="471">
        <f t="shared" si="8"/>
        <v>288.74907963999999</v>
      </c>
      <c r="L47" s="471">
        <f t="shared" si="8"/>
        <v>144.37453982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144.35624189999999</v>
      </c>
      <c r="K48" s="396">
        <f t="shared" si="9"/>
        <v>144.35624189999999</v>
      </c>
      <c r="L48" s="396">
        <f t="shared" si="9"/>
        <v>72.178120949999993</v>
      </c>
      <c r="M48" s="259">
        <f>+SUM(L48,K48,'A6'!L48,'A5'!M48)</f>
        <v>576.85754952999991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144.35624189999999</v>
      </c>
      <c r="K50" s="120">
        <f>SUM(D50:J50)</f>
        <v>144.35624189999999</v>
      </c>
      <c r="L50" s="110">
        <v>72.178120949999993</v>
      </c>
      <c r="M50" s="259">
        <f>+SUM(L50,K50,'A6'!L50,'A5'!M50)</f>
        <v>576.85754952999991</v>
      </c>
    </row>
    <row r="51" spans="1:13" s="156" customFormat="1" ht="18" customHeight="1">
      <c r="A51" s="179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144.39283773999998</v>
      </c>
      <c r="K51" s="396">
        <f t="shared" si="10"/>
        <v>144.39283773999998</v>
      </c>
      <c r="L51" s="396">
        <f t="shared" si="10"/>
        <v>72.196418869999988</v>
      </c>
      <c r="M51" s="259">
        <f>+SUM(L51,K51,'A6'!L51,'A5'!M51)</f>
        <v>261.15911698999992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144.39283773999998</v>
      </c>
      <c r="K53" s="120">
        <f>SUM(D53:J53)</f>
        <v>144.39283773999998</v>
      </c>
      <c r="L53" s="110">
        <v>72.196418869999988</v>
      </c>
      <c r="M53" s="259">
        <f>+SUM(L53,K53,'A6'!L53,'A5'!M53)</f>
        <v>261.15911698999992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1858.0985202300001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1121.6814896600001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736.41703056999995</v>
      </c>
    </row>
    <row r="60" spans="1:13" s="156" customFormat="1" ht="18" customHeight="1">
      <c r="A60" s="179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642.83283981</v>
      </c>
    </row>
    <row r="61" spans="1:13" s="156" customFormat="1" ht="18" customHeight="1">
      <c r="A61" s="179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f>SUM(D61:J61)</f>
        <v>0</v>
      </c>
      <c r="L61" s="120">
        <v>0</v>
      </c>
      <c r="M61" s="259">
        <f>+SUM(L61,K61,'A6'!L61,'A5'!M61)</f>
        <v>0.92818266999999988</v>
      </c>
    </row>
    <row r="62" spans="1:13" s="156" customFormat="1" ht="18" customHeight="1">
      <c r="A62" s="179"/>
      <c r="B62" s="31" t="s">
        <v>16</v>
      </c>
      <c r="C62" s="200"/>
      <c r="D62" s="110">
        <v>0</v>
      </c>
      <c r="E62" s="110">
        <v>0</v>
      </c>
      <c r="F62" s="110">
        <v>0</v>
      </c>
      <c r="G62" s="110">
        <v>0</v>
      </c>
      <c r="H62" s="110">
        <v>0</v>
      </c>
      <c r="I62" s="110">
        <v>0</v>
      </c>
      <c r="J62" s="110">
        <v>0</v>
      </c>
      <c r="K62" s="120">
        <f>SUM(D62:J62)</f>
        <v>0</v>
      </c>
      <c r="L62" s="110">
        <v>0</v>
      </c>
      <c r="M62" s="259">
        <f>+SUM(L62,K62,'A6'!L62,'A5'!M62)</f>
        <v>641.90465714000004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288.74907963999999</v>
      </c>
      <c r="K63" s="396">
        <f t="shared" si="14"/>
        <v>288.74907963999999</v>
      </c>
      <c r="L63" s="396">
        <f t="shared" si="14"/>
        <v>144.37453982</v>
      </c>
      <c r="M63" s="259">
        <f>+SUM(L63,K63,'A6'!L63,'A5'!M63)</f>
        <v>3338.94802656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288.74907963999999</v>
      </c>
      <c r="K65" s="403">
        <f t="shared" si="15"/>
        <v>288.74907963999999</v>
      </c>
      <c r="L65" s="403">
        <f t="shared" si="15"/>
        <v>144.37453982</v>
      </c>
      <c r="M65" s="403">
        <f>+SUM(L65,K65,'A6'!L65,'A5'!M65)</f>
        <v>7251.8826644199999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986.53293274999976</v>
      </c>
      <c r="E69" s="403">
        <f>E65+'A3'!E71+'A3'!E48+'A3'!E29</f>
        <v>6464.9906808399983</v>
      </c>
      <c r="F69" s="403">
        <f>F65+'A3'!F71+'A3'!F48+'A3'!F29</f>
        <v>11526.556795889996</v>
      </c>
      <c r="G69" s="403">
        <f>G65+'A3'!G71+'A3'!G48+'A3'!G29</f>
        <v>8.8432567899999999</v>
      </c>
      <c r="H69" s="403">
        <f>H65+'A3'!H71+'A3'!H48+'A3'!H29</f>
        <v>27.262176000000004</v>
      </c>
      <c r="I69" s="403">
        <f>I65+'A3'!I71+'A3'!I48+'A3'!I29</f>
        <v>51.655308590000004</v>
      </c>
      <c r="J69" s="403">
        <f>J65+'A3'!J71+'A3'!J48+'A3'!J29</f>
        <v>479.16800672000005</v>
      </c>
      <c r="K69" s="403">
        <f>K65+'A3'!K71+'A3'!K48+'A3'!K29</f>
        <v>19545.009157579996</v>
      </c>
      <c r="L69" s="403">
        <f>L65+'A3'!L71+'A3'!L48+'A3'!L29</f>
        <v>1916.5765722249998</v>
      </c>
      <c r="M69" s="403">
        <f>M65+'A3'!M71+'A3'!M48+'A3'!M29</f>
        <v>1546450.0640760935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August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330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332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330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333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332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577.49815927999998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288.71248379999997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0</v>
      </c>
      <c r="P50" s="110">
        <v>0</v>
      </c>
      <c r="Q50" s="110">
        <v>0</v>
      </c>
      <c r="R50" s="110">
        <v>0</v>
      </c>
      <c r="S50" s="110">
        <v>0</v>
      </c>
      <c r="T50" s="110">
        <v>0</v>
      </c>
      <c r="U50" s="110">
        <v>0</v>
      </c>
      <c r="V50" s="110">
        <v>0</v>
      </c>
      <c r="W50" s="110">
        <v>0</v>
      </c>
      <c r="X50" s="110">
        <v>0</v>
      </c>
      <c r="Y50" s="110">
        <v>0</v>
      </c>
      <c r="Z50" s="110">
        <v>0</v>
      </c>
      <c r="AA50" s="110">
        <v>0</v>
      </c>
      <c r="AB50" s="110">
        <v>0</v>
      </c>
      <c r="AC50" s="110">
        <v>288.71248379999997</v>
      </c>
      <c r="AD50" s="110">
        <v>0</v>
      </c>
      <c r="AE50" s="110">
        <v>0</v>
      </c>
      <c r="AF50" s="110">
        <v>0</v>
      </c>
      <c r="AG50" s="110">
        <v>0</v>
      </c>
      <c r="AH50" s="110">
        <v>0</v>
      </c>
      <c r="AI50" s="110">
        <v>0</v>
      </c>
      <c r="AJ50" s="110">
        <v>0</v>
      </c>
      <c r="AK50" s="110">
        <v>0</v>
      </c>
      <c r="AL50" s="110">
        <v>0</v>
      </c>
      <c r="AM50" s="110">
        <v>0</v>
      </c>
      <c r="AN50" s="110">
        <v>0</v>
      </c>
      <c r="AO50" s="110">
        <v>0</v>
      </c>
      <c r="AP50" s="110">
        <v>0</v>
      </c>
      <c r="AQ50" s="110">
        <v>0</v>
      </c>
      <c r="AR50" s="110">
        <v>0</v>
      </c>
    </row>
    <row r="51" spans="1:44" s="14" customFormat="1" ht="18" customHeight="1">
      <c r="A51" s="74"/>
      <c r="B51" s="12" t="s">
        <v>330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288.78567547999995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110">
        <v>0</v>
      </c>
      <c r="R53" s="110">
        <v>0</v>
      </c>
      <c r="S53" s="110">
        <v>0</v>
      </c>
      <c r="T53" s="110">
        <v>0</v>
      </c>
      <c r="U53" s="110">
        <v>0</v>
      </c>
      <c r="V53" s="110">
        <v>0</v>
      </c>
      <c r="W53" s="110">
        <v>0</v>
      </c>
      <c r="X53" s="110">
        <v>0</v>
      </c>
      <c r="Y53" s="110">
        <v>0</v>
      </c>
      <c r="Z53" s="110">
        <v>0</v>
      </c>
      <c r="AA53" s="110">
        <v>0</v>
      </c>
      <c r="AB53" s="110">
        <v>0</v>
      </c>
      <c r="AC53" s="110">
        <v>288.78567547999995</v>
      </c>
      <c r="AD53" s="110">
        <v>0</v>
      </c>
      <c r="AE53" s="110">
        <v>0</v>
      </c>
      <c r="AF53" s="110">
        <v>0</v>
      </c>
      <c r="AG53" s="110">
        <v>0</v>
      </c>
      <c r="AH53" s="110">
        <v>0</v>
      </c>
      <c r="AI53" s="110">
        <v>0</v>
      </c>
      <c r="AJ53" s="110">
        <v>0</v>
      </c>
      <c r="AK53" s="110">
        <v>0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333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577.49815927999998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577.49815927999998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3.0716399999999998E-2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523.19787272999997</v>
      </c>
      <c r="M67" s="404">
        <f>M65+'A4'!M71+'A4'!M48+'A4'!M29</f>
        <v>0</v>
      </c>
      <c r="N67" s="404">
        <f>N65+'A4'!N71+'A4'!N48+'A4'!N29</f>
        <v>42.716274519999999</v>
      </c>
      <c r="O67" s="404">
        <f>O65+'A4'!O71+'A4'!O48+'A4'!O29</f>
        <v>19.081103799999998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59.079232500000003</v>
      </c>
      <c r="S67" s="404">
        <f>S65+'A4'!S71+'A4'!S48+'A4'!S29</f>
        <v>2.3329195</v>
      </c>
      <c r="T67" s="404">
        <f>T65+'A4'!T71+'A4'!T48+'A4'!T29</f>
        <v>0</v>
      </c>
      <c r="U67" s="404">
        <f>U65+'A4'!U71+'A4'!U48+'A4'!U29</f>
        <v>0</v>
      </c>
      <c r="V67" s="404">
        <f>V65+'A4'!V71+'A4'!V48+'A4'!V29</f>
        <v>40.243917359999998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0.70849545999999997</v>
      </c>
      <c r="Z67" s="404">
        <f>Z65+'A4'!Z71+'A4'!Z48+'A4'!Z29</f>
        <v>2.0184872400000002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723.89076483999997</v>
      </c>
      <c r="AD67" s="404">
        <f>AD65+'A4'!AD71+'A4'!AD48+'A4'!AD29</f>
        <v>1545.3966068700004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55.370637539999983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1.5181419999999999E-2</v>
      </c>
      <c r="AK67" s="404">
        <f>AK65+'A4'!AK71+'A4'!AK48+'A4'!AK29</f>
        <v>0</v>
      </c>
      <c r="AL67" s="404">
        <f>AL65+'A4'!AL71+'A4'!AL48+'A4'!AL29</f>
        <v>272.687365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242.43201630000002</v>
      </c>
      <c r="AR67" s="404">
        <f>AR65+'A4'!AR71+'A4'!AR48+'A4'!AR29</f>
        <v>4728.3158508900015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2019-10-01T13:05:35Z</dcterms:created>
  <dcterms:modified xsi:type="dcterms:W3CDTF">2019-10-01T13:05:35Z</dcterms:modified>
</cp:coreProperties>
</file>