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3"/>
  </bookViews>
  <sheets>
    <sheet name="Banks" sheetId="90" r:id="rId1"/>
    <sheet name="Share" sheetId="91" r:id="rId2"/>
    <sheet name="Complementary_Inf_RUS" sheetId="81" r:id="rId3"/>
    <sheet name="A1_RUS" sheetId="82" r:id="rId4"/>
    <sheet name="A2_RUS" sheetId="83" r:id="rId5"/>
    <sheet name="A3_RUS" sheetId="84" r:id="rId6"/>
    <sheet name="A4_RUS" sheetId="85" r:id="rId7"/>
    <sheet name="A5_RUS" sheetId="86" r:id="rId8"/>
    <sheet name="A6_RUS" sheetId="87" r:id="rId9"/>
    <sheet name="A7_RUS" sheetId="88" r:id="rId10"/>
    <sheet name="A8_RUS" sheetId="89" r:id="rId11"/>
    <sheet name="Complementary_Inf" sheetId="80" r:id="rId12"/>
    <sheet name="A1" sheetId="30" r:id="rId13"/>
    <sheet name="A2" sheetId="31" r:id="rId14"/>
    <sheet name="A3" sheetId="32" r:id="rId15"/>
    <sheet name="A4" sheetId="33" r:id="rId16"/>
    <sheet name="A5" sheetId="76" r:id="rId17"/>
    <sheet name="A6" sheetId="35" r:id="rId18"/>
    <sheet name="A7" sheetId="36" r:id="rId19"/>
    <sheet name="A8" sheetId="37" r:id="rId2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2">'A1'!$A:$M</definedName>
    <definedName name="_xlnm.Print_Area" localSheetId="3">A1_RUS!$A:$M</definedName>
    <definedName name="_xlnm.Print_Area" localSheetId="13">'A2'!$A$1:$L$58</definedName>
    <definedName name="_xlnm.Print_Area" localSheetId="4">A2_RUS!$A$8:$L$58</definedName>
    <definedName name="_xlnm.Print_Area" localSheetId="14">'A3'!$A$1:$M$61</definedName>
    <definedName name="_xlnm.Print_Area" localSheetId="5">A3_RUS!$A$8:$M$61</definedName>
    <definedName name="_xlnm.Print_Area" localSheetId="15">'A4'!$A$1:$AR$58</definedName>
    <definedName name="_xlnm.Print_Area" localSheetId="6">A4_RUS!$A$4:$AR$60</definedName>
    <definedName name="_xlnm.Print_Area" localSheetId="17">'A6'!$A$1:$L$54</definedName>
    <definedName name="_xlnm.Print_Area" localSheetId="8">A6_RUS!$A$8:$L$54</definedName>
    <definedName name="_xlnm.Print_Area" localSheetId="18">'A7'!$A$1:$M$65</definedName>
    <definedName name="_xlnm.Print_Area" localSheetId="9">A7_RUS!$A$8:$M$61</definedName>
    <definedName name="_xlnm.Print_Area" localSheetId="19">'A8'!$A$1:$AR$53</definedName>
    <definedName name="_xlnm.Print_Area" localSheetId="10">A8_RUS!$A$1:$AR$48</definedName>
    <definedName name="_xlnm.Print_Area" localSheetId="11">Complementary_Inf!$B$2:$J$38</definedName>
    <definedName name="_xlnm.Print_Area" localSheetId="2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L13" i="30"/>
  <c r="M14" i="30"/>
  <c r="M15" i="30"/>
  <c r="D16" i="30"/>
  <c r="D22" i="30" s="1"/>
  <c r="E16" i="30"/>
  <c r="F16" i="30"/>
  <c r="F16" i="82" s="1"/>
  <c r="G16" i="30"/>
  <c r="H16" i="30"/>
  <c r="I16" i="30"/>
  <c r="I16" i="82" s="1"/>
  <c r="J16" i="30"/>
  <c r="K16" i="30"/>
  <c r="L16" i="30"/>
  <c r="M17" i="30"/>
  <c r="M17" i="82" s="1"/>
  <c r="M18" i="30"/>
  <c r="M18" i="82" s="1"/>
  <c r="D19" i="30"/>
  <c r="E19" i="30"/>
  <c r="F19" i="30"/>
  <c r="G19" i="30"/>
  <c r="H19" i="30"/>
  <c r="I19" i="30"/>
  <c r="J19" i="30"/>
  <c r="J19" i="82" s="1"/>
  <c r="K19" i="30"/>
  <c r="L19" i="30"/>
  <c r="M20" i="30"/>
  <c r="M21" i="30"/>
  <c r="E22" i="30"/>
  <c r="E22" i="82" s="1"/>
  <c r="L22" i="30"/>
  <c r="D25" i="30"/>
  <c r="D25" i="82" s="1"/>
  <c r="E25" i="30"/>
  <c r="E25" i="82" s="1"/>
  <c r="F25" i="30"/>
  <c r="G25" i="30"/>
  <c r="G25" i="82" s="1"/>
  <c r="H25" i="30"/>
  <c r="M25" i="30" s="1"/>
  <c r="M25" i="82" s="1"/>
  <c r="I25" i="30"/>
  <c r="J25" i="30"/>
  <c r="K25" i="30"/>
  <c r="L25" i="30"/>
  <c r="L25" i="82" s="1"/>
  <c r="M26" i="30"/>
  <c r="M27" i="30"/>
  <c r="D28" i="30"/>
  <c r="E28" i="30"/>
  <c r="F28" i="30"/>
  <c r="F28" i="82" s="1"/>
  <c r="G28" i="30"/>
  <c r="G28" i="82" s="1"/>
  <c r="H28" i="30"/>
  <c r="I28" i="30"/>
  <c r="I28" i="82" s="1"/>
  <c r="J28" i="30"/>
  <c r="K28" i="30"/>
  <c r="L28" i="30"/>
  <c r="L28" i="82" s="1"/>
  <c r="M29" i="30"/>
  <c r="M29" i="82" s="1"/>
  <c r="M30" i="30"/>
  <c r="M30" i="82" s="1"/>
  <c r="D31" i="30"/>
  <c r="E31" i="30"/>
  <c r="E34" i="30" s="1"/>
  <c r="E34" i="82" s="1"/>
  <c r="F31" i="30"/>
  <c r="G31" i="30"/>
  <c r="H31" i="30"/>
  <c r="H31" i="82" s="1"/>
  <c r="I31" i="30"/>
  <c r="J31" i="30"/>
  <c r="K31" i="30"/>
  <c r="L31" i="30"/>
  <c r="M32" i="30"/>
  <c r="M33" i="30"/>
  <c r="F34" i="30"/>
  <c r="F34" i="82" s="1"/>
  <c r="G34" i="30"/>
  <c r="G34" i="82" s="1"/>
  <c r="M36" i="30"/>
  <c r="M37" i="30"/>
  <c r="M37" i="82" s="1"/>
  <c r="M38" i="30"/>
  <c r="M38" i="82" s="1"/>
  <c r="D41" i="30"/>
  <c r="E41" i="30"/>
  <c r="F41" i="30"/>
  <c r="G41" i="30"/>
  <c r="G41" i="82" s="1"/>
  <c r="H41" i="30"/>
  <c r="I41" i="30"/>
  <c r="J41" i="30"/>
  <c r="K41" i="30"/>
  <c r="L41" i="30"/>
  <c r="L41" i="82" s="1"/>
  <c r="M42" i="30"/>
  <c r="M42" i="82" s="1"/>
  <c r="M43" i="30"/>
  <c r="D44" i="30"/>
  <c r="E44" i="30"/>
  <c r="F44" i="30"/>
  <c r="F44" i="82" s="1"/>
  <c r="G44" i="30"/>
  <c r="G44" i="82" s="1"/>
  <c r="H44" i="30"/>
  <c r="I44" i="30"/>
  <c r="J44" i="30"/>
  <c r="K44" i="30"/>
  <c r="L44" i="30"/>
  <c r="M45" i="30"/>
  <c r="M45" i="82" s="1"/>
  <c r="M46" i="30"/>
  <c r="M46" i="82" s="1"/>
  <c r="D47" i="30"/>
  <c r="E47" i="30"/>
  <c r="F47" i="30"/>
  <c r="G47" i="30"/>
  <c r="G50" i="30" s="1"/>
  <c r="G50" i="82" s="1"/>
  <c r="H47" i="30"/>
  <c r="I47" i="30"/>
  <c r="J47" i="30"/>
  <c r="K47" i="30"/>
  <c r="K47" i="82" s="1"/>
  <c r="L47" i="30"/>
  <c r="M48" i="30"/>
  <c r="M49" i="30"/>
  <c r="E50" i="30"/>
  <c r="E50" i="82" s="1"/>
  <c r="H50" i="30"/>
  <c r="K50" i="30"/>
  <c r="K50" i="82" s="1"/>
  <c r="M52" i="30"/>
  <c r="M52" i="82" s="1"/>
  <c r="M53" i="30"/>
  <c r="M54" i="30"/>
  <c r="M54" i="82" s="1"/>
  <c r="D13" i="82"/>
  <c r="E13" i="82"/>
  <c r="F13" i="82"/>
  <c r="G13" i="82"/>
  <c r="H13" i="82"/>
  <c r="I13" i="82"/>
  <c r="K13" i="82"/>
  <c r="L13" i="82"/>
  <c r="D14" i="82"/>
  <c r="E14" i="82"/>
  <c r="F14" i="82"/>
  <c r="G14" i="82"/>
  <c r="H14" i="82"/>
  <c r="I14" i="82"/>
  <c r="J14" i="82"/>
  <c r="K14" i="82"/>
  <c r="L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H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D19" i="82"/>
  <c r="E19" i="82"/>
  <c r="F19" i="82"/>
  <c r="G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F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E28" i="82"/>
  <c r="H28" i="82"/>
  <c r="J28" i="82"/>
  <c r="K28" i="82"/>
  <c r="D29" i="82"/>
  <c r="E29" i="82"/>
  <c r="F29" i="82"/>
  <c r="G29" i="82"/>
  <c r="H29" i="82"/>
  <c r="I29" i="82"/>
  <c r="J29" i="82"/>
  <c r="K29" i="82"/>
  <c r="L29" i="82"/>
  <c r="D30" i="82"/>
  <c r="E30" i="82"/>
  <c r="F30" i="82"/>
  <c r="G30" i="82"/>
  <c r="H30" i="82"/>
  <c r="I30" i="82"/>
  <c r="J30" i="82"/>
  <c r="K30" i="82"/>
  <c r="L30" i="82"/>
  <c r="D31" i="82"/>
  <c r="E31" i="82"/>
  <c r="F31" i="82"/>
  <c r="G31" i="82"/>
  <c r="I31" i="82"/>
  <c r="L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E41" i="82"/>
  <c r="F41" i="82"/>
  <c r="H41" i="82"/>
  <c r="I41" i="82"/>
  <c r="J41" i="82"/>
  <c r="K41" i="82"/>
  <c r="D42" i="82"/>
  <c r="E42" i="82"/>
  <c r="F42" i="82"/>
  <c r="G42" i="82"/>
  <c r="H42" i="82"/>
  <c r="I42" i="82"/>
  <c r="J42" i="82"/>
  <c r="K42" i="82"/>
  <c r="L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H6" i="31"/>
  <c r="D13" i="31"/>
  <c r="D13" i="83" s="1"/>
  <c r="E13" i="31"/>
  <c r="F13" i="31"/>
  <c r="F13" i="83" s="1"/>
  <c r="G13" i="31"/>
  <c r="H13" i="31"/>
  <c r="I13" i="31"/>
  <c r="J13" i="31"/>
  <c r="K13" i="31"/>
  <c r="K13" i="83" s="1"/>
  <c r="L14" i="31"/>
  <c r="L14" i="83" s="1"/>
  <c r="L15" i="31"/>
  <c r="L15" i="83" s="1"/>
  <c r="D16" i="31"/>
  <c r="E16" i="31"/>
  <c r="F16" i="31"/>
  <c r="G16" i="31"/>
  <c r="H16" i="31"/>
  <c r="H16" i="83" s="1"/>
  <c r="I16" i="31"/>
  <c r="J16" i="31"/>
  <c r="K16" i="31"/>
  <c r="K16" i="83" s="1"/>
  <c r="L17" i="31"/>
  <c r="L18" i="31"/>
  <c r="D19" i="31"/>
  <c r="E19" i="31"/>
  <c r="E19" i="83" s="1"/>
  <c r="F19" i="31"/>
  <c r="G19" i="31"/>
  <c r="G22" i="31" s="1"/>
  <c r="G22" i="83" s="1"/>
  <c r="H19" i="31"/>
  <c r="I19" i="31"/>
  <c r="J19" i="31"/>
  <c r="K19" i="31"/>
  <c r="K22" i="31" s="1"/>
  <c r="L20" i="31"/>
  <c r="L20" i="83" s="1"/>
  <c r="L21" i="31"/>
  <c r="D22" i="31"/>
  <c r="I22" i="31"/>
  <c r="I22" i="83" s="1"/>
  <c r="D25" i="31"/>
  <c r="E25" i="31"/>
  <c r="F25" i="31"/>
  <c r="G25" i="31"/>
  <c r="G25" i="83" s="1"/>
  <c r="H25" i="31"/>
  <c r="I25" i="31"/>
  <c r="J25" i="31"/>
  <c r="K25" i="31"/>
  <c r="L26" i="31"/>
  <c r="L27" i="31"/>
  <c r="D28" i="31"/>
  <c r="D28" i="83" s="1"/>
  <c r="E28" i="31"/>
  <c r="F28" i="31"/>
  <c r="G28" i="31"/>
  <c r="H28" i="31"/>
  <c r="I28" i="31"/>
  <c r="J28" i="31"/>
  <c r="K28" i="31"/>
  <c r="K28" i="83" s="1"/>
  <c r="L29" i="31"/>
  <c r="L30" i="31"/>
  <c r="D31" i="31"/>
  <c r="E31" i="31"/>
  <c r="F31" i="31"/>
  <c r="G31" i="31"/>
  <c r="H31" i="31"/>
  <c r="H31" i="83" s="1"/>
  <c r="I31" i="31"/>
  <c r="I31" i="83" s="1"/>
  <c r="J31" i="31"/>
  <c r="K31" i="31"/>
  <c r="K34" i="31" s="1"/>
  <c r="K34" i="83" s="1"/>
  <c r="L32" i="31"/>
  <c r="L33" i="31"/>
  <c r="F34" i="31"/>
  <c r="F34" i="83" s="1"/>
  <c r="G34" i="31"/>
  <c r="G34" i="83" s="1"/>
  <c r="L36" i="31"/>
  <c r="L36" i="83" s="1"/>
  <c r="L37" i="31"/>
  <c r="L38" i="31"/>
  <c r="L38" i="83" s="1"/>
  <c r="D41" i="31"/>
  <c r="E41" i="31"/>
  <c r="F41" i="31"/>
  <c r="G41" i="31"/>
  <c r="G41" i="83" s="1"/>
  <c r="H41" i="31"/>
  <c r="I41" i="31"/>
  <c r="J41" i="31"/>
  <c r="K41" i="31"/>
  <c r="K41" i="83" s="1"/>
  <c r="L42" i="31"/>
  <c r="L43" i="31"/>
  <c r="D44" i="31"/>
  <c r="D44" i="83" s="1"/>
  <c r="E44" i="31"/>
  <c r="F44" i="31"/>
  <c r="G44" i="31"/>
  <c r="H44" i="31"/>
  <c r="H44" i="83" s="1"/>
  <c r="I44" i="31"/>
  <c r="I44" i="83" s="1"/>
  <c r="J44" i="31"/>
  <c r="K44" i="31"/>
  <c r="L45" i="31"/>
  <c r="L46" i="31"/>
  <c r="D47" i="31"/>
  <c r="E47" i="31"/>
  <c r="F47" i="31"/>
  <c r="F50" i="31" s="1"/>
  <c r="F50" i="83" s="1"/>
  <c r="G47" i="31"/>
  <c r="H47" i="31"/>
  <c r="H50" i="31" s="1"/>
  <c r="H50" i="83" s="1"/>
  <c r="I47" i="31"/>
  <c r="I47" i="83" s="1"/>
  <c r="J47" i="31"/>
  <c r="K47" i="31"/>
  <c r="L48" i="31"/>
  <c r="L48" i="83" s="1"/>
  <c r="L49" i="31"/>
  <c r="D50" i="31"/>
  <c r="K50" i="31"/>
  <c r="K50" i="83" s="1"/>
  <c r="L52" i="31"/>
  <c r="L52" i="83" s="1"/>
  <c r="L53" i="31"/>
  <c r="L54" i="31"/>
  <c r="G13" i="83"/>
  <c r="H13" i="83"/>
  <c r="I13" i="83"/>
  <c r="J13" i="83"/>
  <c r="D14" i="83"/>
  <c r="E14" i="83"/>
  <c r="F14" i="83"/>
  <c r="G14" i="83"/>
  <c r="H14" i="83"/>
  <c r="I14" i="83"/>
  <c r="J14" i="83"/>
  <c r="K14" i="83"/>
  <c r="D15" i="83"/>
  <c r="E15" i="83"/>
  <c r="F15" i="83"/>
  <c r="G15" i="83"/>
  <c r="H15" i="83"/>
  <c r="I15" i="83"/>
  <c r="J15" i="83"/>
  <c r="K15" i="83"/>
  <c r="D16" i="83"/>
  <c r="E16" i="83"/>
  <c r="F16" i="83"/>
  <c r="G16" i="83"/>
  <c r="I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F19" i="83"/>
  <c r="G19" i="83"/>
  <c r="I19" i="83"/>
  <c r="J19" i="83"/>
  <c r="K19" i="83"/>
  <c r="D20" i="83"/>
  <c r="E20" i="83"/>
  <c r="F20" i="83"/>
  <c r="G20" i="83"/>
  <c r="H20" i="83"/>
  <c r="I20" i="83"/>
  <c r="J20" i="83"/>
  <c r="K20" i="83"/>
  <c r="D21" i="83"/>
  <c r="E21" i="83"/>
  <c r="F21" i="83"/>
  <c r="G21" i="83"/>
  <c r="H21" i="83"/>
  <c r="I21" i="83"/>
  <c r="J21" i="83"/>
  <c r="K21" i="83"/>
  <c r="L21" i="83"/>
  <c r="D22" i="83"/>
  <c r="K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I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F28" i="83"/>
  <c r="G28" i="83"/>
  <c r="H28" i="83"/>
  <c r="I28" i="83"/>
  <c r="J28" i="83"/>
  <c r="D29" i="83"/>
  <c r="E29" i="83"/>
  <c r="F29" i="83"/>
  <c r="G29" i="83"/>
  <c r="H29" i="83"/>
  <c r="I29" i="83"/>
  <c r="J29" i="83"/>
  <c r="K29" i="83"/>
  <c r="D30" i="83"/>
  <c r="E30" i="83"/>
  <c r="F30" i="83"/>
  <c r="G30" i="83"/>
  <c r="H30" i="83"/>
  <c r="I30" i="83"/>
  <c r="J30" i="83"/>
  <c r="K30" i="83"/>
  <c r="L30" i="83"/>
  <c r="D31" i="83"/>
  <c r="E31" i="83"/>
  <c r="F31" i="83"/>
  <c r="G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L33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F41" i="83"/>
  <c r="H41" i="83"/>
  <c r="I41" i="83"/>
  <c r="J41" i="83"/>
  <c r="D42" i="83"/>
  <c r="E42" i="83"/>
  <c r="F42" i="83"/>
  <c r="G42" i="83"/>
  <c r="H42" i="83"/>
  <c r="I42" i="83"/>
  <c r="J42" i="83"/>
  <c r="K42" i="83"/>
  <c r="D43" i="83"/>
  <c r="E43" i="83"/>
  <c r="F43" i="83"/>
  <c r="G43" i="83"/>
  <c r="H43" i="83"/>
  <c r="I43" i="83"/>
  <c r="J43" i="83"/>
  <c r="K43" i="83"/>
  <c r="L43" i="83"/>
  <c r="E44" i="83"/>
  <c r="F44" i="83"/>
  <c r="G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H47" i="83"/>
  <c r="J47" i="83"/>
  <c r="K47" i="83"/>
  <c r="D48" i="83"/>
  <c r="E48" i="83"/>
  <c r="F48" i="83"/>
  <c r="G48" i="83"/>
  <c r="H48" i="83"/>
  <c r="I48" i="83"/>
  <c r="J48" i="83"/>
  <c r="K48" i="83"/>
  <c r="D49" i="83"/>
  <c r="E49" i="83"/>
  <c r="F49" i="83"/>
  <c r="G49" i="83"/>
  <c r="H49" i="83"/>
  <c r="I49" i="83"/>
  <c r="J49" i="83"/>
  <c r="K49" i="83"/>
  <c r="L49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G13" i="32"/>
  <c r="G13" i="84" s="1"/>
  <c r="H13" i="32"/>
  <c r="I13" i="32"/>
  <c r="J13" i="32"/>
  <c r="L13" i="32"/>
  <c r="K14" i="32"/>
  <c r="K14" i="84" s="1"/>
  <c r="M14" i="32"/>
  <c r="K15" i="32"/>
  <c r="M15" i="32"/>
  <c r="D16" i="32"/>
  <c r="E16" i="32"/>
  <c r="F16" i="32"/>
  <c r="G16" i="32"/>
  <c r="G16" i="84" s="1"/>
  <c r="H16" i="32"/>
  <c r="I16" i="32"/>
  <c r="I16" i="84" s="1"/>
  <c r="J16" i="32"/>
  <c r="L16" i="32"/>
  <c r="K17" i="32"/>
  <c r="M17" i="32"/>
  <c r="K18" i="32"/>
  <c r="K18" i="84" s="1"/>
  <c r="M18" i="32"/>
  <c r="M18" i="84" s="1"/>
  <c r="D19" i="32"/>
  <c r="E19" i="32"/>
  <c r="F19" i="32"/>
  <c r="G19" i="32"/>
  <c r="H19" i="32"/>
  <c r="H22" i="32" s="1"/>
  <c r="H22" i="84" s="1"/>
  <c r="I19" i="32"/>
  <c r="J19" i="32"/>
  <c r="J22" i="32" s="1"/>
  <c r="J22" i="84" s="1"/>
  <c r="K19" i="32"/>
  <c r="L19" i="32"/>
  <c r="K20" i="32"/>
  <c r="M20" i="32"/>
  <c r="K21" i="32"/>
  <c r="M21" i="32"/>
  <c r="M21" i="84" s="1"/>
  <c r="D22" i="32"/>
  <c r="L22" i="32"/>
  <c r="L22" i="84" s="1"/>
  <c r="D25" i="32"/>
  <c r="E25" i="32"/>
  <c r="F25" i="32"/>
  <c r="G25" i="32"/>
  <c r="H25" i="32"/>
  <c r="H25" i="84" s="1"/>
  <c r="I25" i="32"/>
  <c r="J25" i="32"/>
  <c r="K25" i="32" s="1"/>
  <c r="K25" i="84" s="1"/>
  <c r="L25" i="32"/>
  <c r="K26" i="32"/>
  <c r="M26" i="32" s="1"/>
  <c r="K27" i="32"/>
  <c r="K27" i="84" s="1"/>
  <c r="D28" i="32"/>
  <c r="K28" i="32" s="1"/>
  <c r="K28" i="84" s="1"/>
  <c r="E28" i="32"/>
  <c r="F28" i="32"/>
  <c r="G28" i="32"/>
  <c r="H28" i="32"/>
  <c r="I28" i="32"/>
  <c r="J28" i="32"/>
  <c r="J28" i="84" s="1"/>
  <c r="L28" i="32"/>
  <c r="L28" i="84" s="1"/>
  <c r="K29" i="32"/>
  <c r="K30" i="32"/>
  <c r="M30" i="32" s="1"/>
  <c r="M30" i="84" s="1"/>
  <c r="D31" i="32"/>
  <c r="D31" i="84" s="1"/>
  <c r="E31" i="32"/>
  <c r="E34" i="32" s="1"/>
  <c r="F31" i="32"/>
  <c r="G31" i="32"/>
  <c r="G34" i="32" s="1"/>
  <c r="G34" i="84" s="1"/>
  <c r="H31" i="32"/>
  <c r="I31" i="32"/>
  <c r="J31" i="32"/>
  <c r="L31" i="32"/>
  <c r="L31" i="84" s="1"/>
  <c r="K32" i="32"/>
  <c r="K33" i="32"/>
  <c r="M33" i="32"/>
  <c r="H34" i="32"/>
  <c r="H34" i="84" s="1"/>
  <c r="I34" i="32"/>
  <c r="I34" i="84" s="1"/>
  <c r="K36" i="32"/>
  <c r="M36" i="32"/>
  <c r="M36" i="84" s="1"/>
  <c r="K37" i="32"/>
  <c r="M37" i="32"/>
  <c r="M37" i="84" s="1"/>
  <c r="K38" i="32"/>
  <c r="D41" i="32"/>
  <c r="E41" i="32"/>
  <c r="F41" i="32"/>
  <c r="G41" i="32"/>
  <c r="H41" i="32"/>
  <c r="H41" i="84" s="1"/>
  <c r="I41" i="32"/>
  <c r="I50" i="32" s="1"/>
  <c r="J41" i="32"/>
  <c r="K41" i="32"/>
  <c r="K41" i="84" s="1"/>
  <c r="L41" i="32"/>
  <c r="K42" i="32"/>
  <c r="K43" i="32"/>
  <c r="M43" i="32"/>
  <c r="D44" i="32"/>
  <c r="E44" i="32"/>
  <c r="E44" i="84" s="1"/>
  <c r="F44" i="32"/>
  <c r="G44" i="32"/>
  <c r="H44" i="32"/>
  <c r="I44" i="32"/>
  <c r="J44" i="32"/>
  <c r="J44" i="84" s="1"/>
  <c r="L44" i="32"/>
  <c r="M44" i="32"/>
  <c r="M44" i="84" s="1"/>
  <c r="K45" i="32"/>
  <c r="M45" i="32"/>
  <c r="K46" i="32"/>
  <c r="M46" i="32"/>
  <c r="D47" i="32"/>
  <c r="D47" i="84" s="1"/>
  <c r="E47" i="32"/>
  <c r="F47" i="32"/>
  <c r="G47" i="32"/>
  <c r="H47" i="32"/>
  <c r="I47" i="32"/>
  <c r="J47" i="32"/>
  <c r="L47" i="32"/>
  <c r="L47" i="84" s="1"/>
  <c r="K48" i="32"/>
  <c r="M48" i="32"/>
  <c r="M48" i="84" s="1"/>
  <c r="K49" i="32"/>
  <c r="F50" i="32"/>
  <c r="F50" i="84" s="1"/>
  <c r="G50" i="32"/>
  <c r="G50" i="84" s="1"/>
  <c r="J50" i="32"/>
  <c r="J50" i="84" s="1"/>
  <c r="K52" i="32"/>
  <c r="M52" i="32" s="1"/>
  <c r="M52" i="84" s="1"/>
  <c r="K53" i="32"/>
  <c r="K54" i="32"/>
  <c r="M54" i="32" s="1"/>
  <c r="M54" i="84" s="1"/>
  <c r="D13" i="84"/>
  <c r="F13" i="84"/>
  <c r="H13" i="84"/>
  <c r="I13" i="84"/>
  <c r="J13" i="84"/>
  <c r="L13" i="84"/>
  <c r="D14" i="84"/>
  <c r="E14" i="84"/>
  <c r="F14" i="84"/>
  <c r="G14" i="84"/>
  <c r="H14" i="84"/>
  <c r="I14" i="84"/>
  <c r="J14" i="84"/>
  <c r="L14" i="84"/>
  <c r="D15" i="84"/>
  <c r="E15" i="84"/>
  <c r="F15" i="84"/>
  <c r="G15" i="84"/>
  <c r="H15" i="84"/>
  <c r="I15" i="84"/>
  <c r="J15" i="84"/>
  <c r="K15" i="84"/>
  <c r="L15" i="84"/>
  <c r="M15" i="84"/>
  <c r="D16" i="84"/>
  <c r="E16" i="84"/>
  <c r="F16" i="84"/>
  <c r="H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L18" i="84"/>
  <c r="D19" i="84"/>
  <c r="E19" i="84"/>
  <c r="F19" i="84"/>
  <c r="G19" i="84"/>
  <c r="H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D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D27" i="84"/>
  <c r="E27" i="84"/>
  <c r="F27" i="84"/>
  <c r="G27" i="84"/>
  <c r="H27" i="84"/>
  <c r="I27" i="84"/>
  <c r="J27" i="84"/>
  <c r="L27" i="84"/>
  <c r="D28" i="84"/>
  <c r="E28" i="84"/>
  <c r="F28" i="84"/>
  <c r="G28" i="84"/>
  <c r="H28" i="84"/>
  <c r="I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E31" i="84"/>
  <c r="G31" i="84"/>
  <c r="H31" i="84"/>
  <c r="I31" i="84"/>
  <c r="J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M33" i="84"/>
  <c r="E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K43" i="84"/>
  <c r="L43" i="84"/>
  <c r="M43" i="84"/>
  <c r="D44" i="84"/>
  <c r="F44" i="84"/>
  <c r="G44" i="84"/>
  <c r="H44" i="84"/>
  <c r="I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M46" i="84"/>
  <c r="E47" i="84"/>
  <c r="F47" i="84"/>
  <c r="G47" i="84"/>
  <c r="H47" i="84"/>
  <c r="I47" i="84"/>
  <c r="J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K49" i="84"/>
  <c r="L49" i="84"/>
  <c r="I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R6" i="33"/>
  <c r="D13" i="33"/>
  <c r="E13" i="33"/>
  <c r="F13" i="33"/>
  <c r="F13" i="85" s="1"/>
  <c r="G13" i="33"/>
  <c r="G13" i="85" s="1"/>
  <c r="H13" i="33"/>
  <c r="H13" i="85" s="1"/>
  <c r="I13" i="33"/>
  <c r="J13" i="33"/>
  <c r="K13" i="33"/>
  <c r="L13" i="33"/>
  <c r="M13" i="33"/>
  <c r="N13" i="33"/>
  <c r="O13" i="33"/>
  <c r="O13" i="85" s="1"/>
  <c r="P13" i="33"/>
  <c r="P13" i="85" s="1"/>
  <c r="Q13" i="33"/>
  <c r="R13" i="33"/>
  <c r="S13" i="33"/>
  <c r="T13" i="33"/>
  <c r="U13" i="33"/>
  <c r="V13" i="33"/>
  <c r="V13" i="85" s="1"/>
  <c r="W13" i="33"/>
  <c r="W13" i="85" s="1"/>
  <c r="X13" i="33"/>
  <c r="X13" i="85" s="1"/>
  <c r="Y13" i="33"/>
  <c r="Z13" i="33"/>
  <c r="AA13" i="33"/>
  <c r="AB13" i="33"/>
  <c r="AC13" i="33"/>
  <c r="AD13" i="33"/>
  <c r="AE13" i="33"/>
  <c r="AE13" i="85" s="1"/>
  <c r="AF13" i="33"/>
  <c r="AG13" i="33"/>
  <c r="AH13" i="33"/>
  <c r="AI13" i="33"/>
  <c r="AJ13" i="33"/>
  <c r="AK13" i="33"/>
  <c r="AL13" i="33"/>
  <c r="AM13" i="33"/>
  <c r="AM13" i="85" s="1"/>
  <c r="AN13" i="33"/>
  <c r="AN13" i="85" s="1"/>
  <c r="AO13" i="33"/>
  <c r="AP13" i="33"/>
  <c r="AQ13" i="33"/>
  <c r="AR13" i="33"/>
  <c r="AR13" i="85" s="1"/>
  <c r="D16" i="33"/>
  <c r="D16" i="85" s="1"/>
  <c r="E16" i="33"/>
  <c r="F16" i="33"/>
  <c r="G16" i="33"/>
  <c r="G22" i="33" s="1"/>
  <c r="H16" i="33"/>
  <c r="I16" i="33"/>
  <c r="I22" i="33" s="1"/>
  <c r="I22" i="85" s="1"/>
  <c r="J16" i="33"/>
  <c r="K16" i="33"/>
  <c r="L16" i="33"/>
  <c r="L16" i="85" s="1"/>
  <c r="M16" i="33"/>
  <c r="N16" i="33"/>
  <c r="O16" i="33"/>
  <c r="P16" i="33"/>
  <c r="Q16" i="33"/>
  <c r="R16" i="33"/>
  <c r="S16" i="33"/>
  <c r="T16" i="33"/>
  <c r="T16" i="85" s="1"/>
  <c r="U16" i="33"/>
  <c r="U16" i="85" s="1"/>
  <c r="V16" i="33"/>
  <c r="W16" i="33"/>
  <c r="X16" i="33"/>
  <c r="Y16" i="33"/>
  <c r="Y22" i="33" s="1"/>
  <c r="Z16" i="33"/>
  <c r="AA16" i="33"/>
  <c r="AB16" i="33"/>
  <c r="AB16" i="85" s="1"/>
  <c r="AC16" i="33"/>
  <c r="AD16" i="33"/>
  <c r="AE16" i="33"/>
  <c r="AF16" i="33"/>
  <c r="AG16" i="33"/>
  <c r="AH16" i="33"/>
  <c r="AI16" i="33"/>
  <c r="AJ16" i="33"/>
  <c r="AJ16" i="85" s="1"/>
  <c r="AK16" i="33"/>
  <c r="AK16" i="85" s="1"/>
  <c r="AL16" i="33"/>
  <c r="AL16" i="85" s="1"/>
  <c r="AM16" i="33"/>
  <c r="AM16" i="85" s="1"/>
  <c r="AN16" i="33"/>
  <c r="AO16" i="33"/>
  <c r="AP16" i="33"/>
  <c r="AQ16" i="33"/>
  <c r="AR16" i="33"/>
  <c r="AR16" i="85" s="1"/>
  <c r="D19" i="33"/>
  <c r="E19" i="33"/>
  <c r="F19" i="33"/>
  <c r="G19" i="33"/>
  <c r="H19" i="33"/>
  <c r="I19" i="33"/>
  <c r="J19" i="33"/>
  <c r="K19" i="33"/>
  <c r="L19" i="33"/>
  <c r="M19" i="33"/>
  <c r="N19" i="33"/>
  <c r="N19" i="85" s="1"/>
  <c r="O19" i="33"/>
  <c r="P19" i="33"/>
  <c r="Q19" i="33"/>
  <c r="R19" i="33"/>
  <c r="R22" i="33" s="1"/>
  <c r="R22" i="85" s="1"/>
  <c r="S19" i="33"/>
  <c r="S22" i="33" s="1"/>
  <c r="S22" i="85" s="1"/>
  <c r="T19" i="33"/>
  <c r="U19" i="33"/>
  <c r="V19" i="33"/>
  <c r="W19" i="33"/>
  <c r="X19" i="33"/>
  <c r="Y19" i="33"/>
  <c r="Z19" i="33"/>
  <c r="Z22" i="33" s="1"/>
  <c r="Z22" i="85" s="1"/>
  <c r="AA19" i="33"/>
  <c r="AA22" i="33" s="1"/>
  <c r="AA22" i="85" s="1"/>
  <c r="AB19" i="33"/>
  <c r="AC19" i="33"/>
  <c r="AD19" i="33"/>
  <c r="AD19" i="85" s="1"/>
  <c r="AE19" i="33"/>
  <c r="AF19" i="33"/>
  <c r="AG19" i="33"/>
  <c r="AH19" i="33"/>
  <c r="AH22" i="33" s="1"/>
  <c r="AI19" i="33"/>
  <c r="AI22" i="33" s="1"/>
  <c r="AI22" i="85" s="1"/>
  <c r="AJ19" i="33"/>
  <c r="AK19" i="33"/>
  <c r="AL19" i="33"/>
  <c r="AM19" i="33"/>
  <c r="AN19" i="33"/>
  <c r="AO19" i="33"/>
  <c r="AP19" i="33"/>
  <c r="AQ19" i="33"/>
  <c r="AQ22" i="33" s="1"/>
  <c r="AQ22" i="85" s="1"/>
  <c r="AR19" i="33"/>
  <c r="J22" i="33"/>
  <c r="K22" i="33"/>
  <c r="Q22" i="33"/>
  <c r="W22" i="33"/>
  <c r="W22" i="85" s="1"/>
  <c r="AG22" i="33"/>
  <c r="AG22" i="85" s="1"/>
  <c r="AM22" i="33"/>
  <c r="AM22" i="85" s="1"/>
  <c r="AO22" i="33"/>
  <c r="AP22" i="33"/>
  <c r="AP22" i="85" s="1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Q25" i="85" s="1"/>
  <c r="R25" i="33"/>
  <c r="S25" i="33"/>
  <c r="T25" i="33"/>
  <c r="U25" i="33"/>
  <c r="V25" i="33"/>
  <c r="W25" i="33"/>
  <c r="X25" i="33"/>
  <c r="Y25" i="33"/>
  <c r="Y25" i="85" s="1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O25" i="85" s="1"/>
  <c r="AP25" i="33"/>
  <c r="AQ25" i="33"/>
  <c r="AR25" i="33"/>
  <c r="D28" i="33"/>
  <c r="E28" i="33"/>
  <c r="F28" i="33"/>
  <c r="G28" i="33"/>
  <c r="H28" i="33"/>
  <c r="I28" i="33"/>
  <c r="J28" i="33"/>
  <c r="J34" i="33" s="1"/>
  <c r="J34" i="85" s="1"/>
  <c r="K28" i="33"/>
  <c r="L28" i="33"/>
  <c r="M28" i="33"/>
  <c r="N28" i="33"/>
  <c r="O28" i="33"/>
  <c r="P28" i="33"/>
  <c r="P28" i="85" s="1"/>
  <c r="Q28" i="33"/>
  <c r="R28" i="33"/>
  <c r="S28" i="33"/>
  <c r="T28" i="33"/>
  <c r="U28" i="33"/>
  <c r="U34" i="33" s="1"/>
  <c r="U34" i="85" s="1"/>
  <c r="V28" i="33"/>
  <c r="W28" i="33"/>
  <c r="X28" i="33"/>
  <c r="Y28" i="33"/>
  <c r="Z28" i="33"/>
  <c r="Z34" i="33" s="1"/>
  <c r="Z34" i="85" s="1"/>
  <c r="AA28" i="33"/>
  <c r="AB28" i="33"/>
  <c r="AC28" i="33"/>
  <c r="AC34" i="33" s="1"/>
  <c r="AC34" i="85" s="1"/>
  <c r="AD28" i="33"/>
  <c r="AE28" i="33"/>
  <c r="AF28" i="33"/>
  <c r="AF28" i="85" s="1"/>
  <c r="AG28" i="33"/>
  <c r="AH28" i="33"/>
  <c r="AI28" i="33"/>
  <c r="AJ28" i="33"/>
  <c r="AK28" i="33"/>
  <c r="AK34" i="33" s="1"/>
  <c r="AK34" i="85" s="1"/>
  <c r="AL28" i="33"/>
  <c r="AM28" i="33"/>
  <c r="AN28" i="33"/>
  <c r="AO28" i="33"/>
  <c r="AP28" i="33"/>
  <c r="AQ28" i="33"/>
  <c r="AR28" i="33"/>
  <c r="D31" i="33"/>
  <c r="D34" i="33" s="1"/>
  <c r="E31" i="33"/>
  <c r="F31" i="33"/>
  <c r="G31" i="33"/>
  <c r="G31" i="85" s="1"/>
  <c r="H31" i="33"/>
  <c r="I31" i="33"/>
  <c r="J31" i="33"/>
  <c r="K31" i="33"/>
  <c r="L31" i="33"/>
  <c r="L34" i="33" s="1"/>
  <c r="M31" i="33"/>
  <c r="N31" i="33"/>
  <c r="O31" i="33"/>
  <c r="P31" i="33"/>
  <c r="Q31" i="33"/>
  <c r="R31" i="33"/>
  <c r="S31" i="33"/>
  <c r="S34" i="33" s="1"/>
  <c r="S34" i="85" s="1"/>
  <c r="T31" i="33"/>
  <c r="T34" i="33" s="1"/>
  <c r="U31" i="33"/>
  <c r="V31" i="33"/>
  <c r="W31" i="33"/>
  <c r="W31" i="85" s="1"/>
  <c r="X31" i="33"/>
  <c r="Y31" i="33"/>
  <c r="Z31" i="33"/>
  <c r="AA31" i="33"/>
  <c r="AA34" i="33" s="1"/>
  <c r="AA34" i="85" s="1"/>
  <c r="AB31" i="33"/>
  <c r="AB34" i="33" s="1"/>
  <c r="AC31" i="33"/>
  <c r="AD31" i="33"/>
  <c r="AD34" i="33" s="1"/>
  <c r="AD34" i="85" s="1"/>
  <c r="AE31" i="33"/>
  <c r="AF31" i="33"/>
  <c r="AG31" i="33"/>
  <c r="AH31" i="33"/>
  <c r="AI31" i="33"/>
  <c r="AI34" i="33" s="1"/>
  <c r="AI34" i="85" s="1"/>
  <c r="AJ31" i="33"/>
  <c r="AJ34" i="33" s="1"/>
  <c r="AK31" i="33"/>
  <c r="AL31" i="33"/>
  <c r="AL34" i="33" s="1"/>
  <c r="AL34" i="85" s="1"/>
  <c r="AM31" i="33"/>
  <c r="AN31" i="33"/>
  <c r="AO31" i="33"/>
  <c r="AP31" i="33"/>
  <c r="AQ31" i="33"/>
  <c r="AR31" i="33"/>
  <c r="AR34" i="33" s="1"/>
  <c r="E34" i="33"/>
  <c r="F34" i="33"/>
  <c r="G34" i="33"/>
  <c r="G34" i="85" s="1"/>
  <c r="K34" i="33"/>
  <c r="M34" i="33"/>
  <c r="N34" i="33"/>
  <c r="N34" i="85" s="1"/>
  <c r="P34" i="33"/>
  <c r="P34" i="85" s="1"/>
  <c r="R34" i="33"/>
  <c r="V34" i="33"/>
  <c r="Y34" i="33"/>
  <c r="Y34" i="85" s="1"/>
  <c r="AH34" i="33"/>
  <c r="AH34" i="85" s="1"/>
  <c r="AP34" i="33"/>
  <c r="AQ34" i="33"/>
  <c r="AQ34" i="85" s="1"/>
  <c r="D41" i="33"/>
  <c r="E41" i="33"/>
  <c r="F41" i="33"/>
  <c r="G41" i="33"/>
  <c r="H41" i="33"/>
  <c r="I41" i="33"/>
  <c r="I41" i="85" s="1"/>
  <c r="J41" i="33"/>
  <c r="J50" i="33" s="1"/>
  <c r="J50" i="85" s="1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Y41" i="85" s="1"/>
  <c r="Z41" i="33"/>
  <c r="AA41" i="33"/>
  <c r="AB41" i="33"/>
  <c r="AC41" i="33"/>
  <c r="AD41" i="33"/>
  <c r="AE41" i="33"/>
  <c r="AF41" i="33"/>
  <c r="AG41" i="33"/>
  <c r="AH41" i="33"/>
  <c r="AI41" i="33"/>
  <c r="AJ41" i="33"/>
  <c r="AK41" i="33"/>
  <c r="AL41" i="33"/>
  <c r="AM41" i="33"/>
  <c r="AN41" i="33"/>
  <c r="AO41" i="33"/>
  <c r="AP41" i="33"/>
  <c r="AQ41" i="33"/>
  <c r="AR41" i="33"/>
  <c r="D44" i="33"/>
  <c r="E44" i="33"/>
  <c r="F44" i="33"/>
  <c r="G44" i="33"/>
  <c r="H44" i="33"/>
  <c r="H44" i="85" s="1"/>
  <c r="I44" i="33"/>
  <c r="J44" i="33"/>
  <c r="K44" i="33"/>
  <c r="L44" i="33"/>
  <c r="L50" i="33" s="1"/>
  <c r="M44" i="33"/>
  <c r="N44" i="33"/>
  <c r="O44" i="33"/>
  <c r="P44" i="33"/>
  <c r="P44" i="85" s="1"/>
  <c r="Q44" i="33"/>
  <c r="R44" i="33"/>
  <c r="S44" i="33"/>
  <c r="T44" i="33"/>
  <c r="U44" i="33"/>
  <c r="V44" i="33"/>
  <c r="W44" i="33"/>
  <c r="X44" i="33"/>
  <c r="X44" i="85" s="1"/>
  <c r="Y44" i="33"/>
  <c r="Z44" i="33"/>
  <c r="AA44" i="33"/>
  <c r="AB44" i="33"/>
  <c r="AB50" i="33" s="1"/>
  <c r="AC44" i="33"/>
  <c r="AD44" i="33"/>
  <c r="AE44" i="33"/>
  <c r="AF44" i="33"/>
  <c r="AF44" i="85" s="1"/>
  <c r="AG44" i="33"/>
  <c r="AH44" i="33"/>
  <c r="AI44" i="33"/>
  <c r="AJ44" i="33"/>
  <c r="AK44" i="33"/>
  <c r="AL44" i="33"/>
  <c r="AM44" i="33"/>
  <c r="AN44" i="33"/>
  <c r="AN44" i="85" s="1"/>
  <c r="AO44" i="33"/>
  <c r="AP44" i="33"/>
  <c r="AQ44" i="33"/>
  <c r="AR44" i="33"/>
  <c r="D47" i="33"/>
  <c r="E47" i="33"/>
  <c r="F47" i="33"/>
  <c r="G47" i="33"/>
  <c r="G50" i="33" s="1"/>
  <c r="H47" i="33"/>
  <c r="I47" i="33"/>
  <c r="J47" i="33"/>
  <c r="K47" i="33"/>
  <c r="L47" i="33"/>
  <c r="M47" i="33"/>
  <c r="N47" i="33"/>
  <c r="O47" i="33"/>
  <c r="P47" i="33"/>
  <c r="Q47" i="33"/>
  <c r="R47" i="33"/>
  <c r="S47" i="33"/>
  <c r="S50" i="33" s="1"/>
  <c r="T47" i="33"/>
  <c r="U47" i="33"/>
  <c r="U50" i="33" s="1"/>
  <c r="V47" i="33"/>
  <c r="V50" i="33" s="1"/>
  <c r="W47" i="33"/>
  <c r="W50" i="33" s="1"/>
  <c r="X47" i="33"/>
  <c r="Y47" i="33"/>
  <c r="Z47" i="33"/>
  <c r="AA47" i="33"/>
  <c r="AB47" i="33"/>
  <c r="AC47" i="33"/>
  <c r="AC50" i="33" s="1"/>
  <c r="AD47" i="33"/>
  <c r="AD50" i="33" s="1"/>
  <c r="AE47" i="33"/>
  <c r="AE50" i="33" s="1"/>
  <c r="AF47" i="33"/>
  <c r="AG47" i="33"/>
  <c r="AH47" i="33"/>
  <c r="AI47" i="33"/>
  <c r="AJ47" i="33"/>
  <c r="AK47" i="33"/>
  <c r="AK50" i="33" s="1"/>
  <c r="AL47" i="33"/>
  <c r="AL50" i="33" s="1"/>
  <c r="AM47" i="33"/>
  <c r="AM50" i="33" s="1"/>
  <c r="AN47" i="33"/>
  <c r="AO47" i="33"/>
  <c r="AP47" i="33"/>
  <c r="AQ47" i="33"/>
  <c r="AR47" i="33"/>
  <c r="D50" i="33"/>
  <c r="E50" i="33"/>
  <c r="F50" i="33"/>
  <c r="I50" i="33"/>
  <c r="I50" i="85" s="1"/>
  <c r="K50" i="33"/>
  <c r="M50" i="33"/>
  <c r="N50" i="33"/>
  <c r="O50" i="33"/>
  <c r="R50" i="33"/>
  <c r="R50" i="85" s="1"/>
  <c r="T50" i="33"/>
  <c r="Y50" i="33"/>
  <c r="Z50" i="33"/>
  <c r="AA50" i="33"/>
  <c r="AA50" i="85" s="1"/>
  <c r="AH50" i="33"/>
  <c r="AI50" i="33"/>
  <c r="AJ50" i="33"/>
  <c r="AP50" i="33"/>
  <c r="AQ50" i="33"/>
  <c r="AR50" i="33"/>
  <c r="D13" i="85"/>
  <c r="E13" i="85"/>
  <c r="I13" i="85"/>
  <c r="J13" i="85"/>
  <c r="K13" i="85"/>
  <c r="L13" i="85"/>
  <c r="M13" i="85"/>
  <c r="Q13" i="85"/>
  <c r="R13" i="85"/>
  <c r="S13" i="85"/>
  <c r="T13" i="85"/>
  <c r="U13" i="85"/>
  <c r="Y13" i="85"/>
  <c r="Z13" i="85"/>
  <c r="AA13" i="85"/>
  <c r="AB13" i="85"/>
  <c r="AC13" i="85"/>
  <c r="AF13" i="85"/>
  <c r="AG13" i="85"/>
  <c r="AH13" i="85"/>
  <c r="AI13" i="85"/>
  <c r="AJ13" i="85"/>
  <c r="AK13" i="85"/>
  <c r="AL13" i="85"/>
  <c r="AO13" i="85"/>
  <c r="AP13" i="85"/>
  <c r="AQ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F16" i="85"/>
  <c r="G16" i="85"/>
  <c r="H16" i="85"/>
  <c r="I16" i="85"/>
  <c r="J16" i="85"/>
  <c r="K16" i="85"/>
  <c r="N16" i="85"/>
  <c r="P16" i="85"/>
  <c r="Q16" i="85"/>
  <c r="R16" i="85"/>
  <c r="S16" i="85"/>
  <c r="V16" i="85"/>
  <c r="W16" i="85"/>
  <c r="X16" i="85"/>
  <c r="Y16" i="85"/>
  <c r="Z16" i="85"/>
  <c r="AA16" i="85"/>
  <c r="AD16" i="85"/>
  <c r="AF16" i="85"/>
  <c r="AG16" i="85"/>
  <c r="AH16" i="85"/>
  <c r="AI16" i="85"/>
  <c r="AN16" i="85"/>
  <c r="AO16" i="85"/>
  <c r="AP16" i="85"/>
  <c r="AQ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E19" i="85"/>
  <c r="G19" i="85"/>
  <c r="H19" i="85"/>
  <c r="I19" i="85"/>
  <c r="J19" i="85"/>
  <c r="K19" i="85"/>
  <c r="M19" i="85"/>
  <c r="O19" i="85"/>
  <c r="P19" i="85"/>
  <c r="Q19" i="85"/>
  <c r="R19" i="85"/>
  <c r="S19" i="85"/>
  <c r="U19" i="85"/>
  <c r="W19" i="85"/>
  <c r="X19" i="85"/>
  <c r="Y19" i="85"/>
  <c r="Z19" i="85"/>
  <c r="AA19" i="85"/>
  <c r="AC19" i="85"/>
  <c r="AE19" i="85"/>
  <c r="AF19" i="85"/>
  <c r="AG19" i="85"/>
  <c r="AH19" i="85"/>
  <c r="AI19" i="85"/>
  <c r="AK19" i="85"/>
  <c r="AM19" i="85"/>
  <c r="AN19" i="85"/>
  <c r="AO19" i="85"/>
  <c r="AP19" i="85"/>
  <c r="AQ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G22" i="85"/>
  <c r="J22" i="85"/>
  <c r="K22" i="85"/>
  <c r="Q22" i="85"/>
  <c r="Y22" i="85"/>
  <c r="AH22" i="85"/>
  <c r="AO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F25" i="85"/>
  <c r="G25" i="85"/>
  <c r="H25" i="85"/>
  <c r="J25" i="85"/>
  <c r="K25" i="85"/>
  <c r="L25" i="85"/>
  <c r="M25" i="85"/>
  <c r="N25" i="85"/>
  <c r="O25" i="85"/>
  <c r="P25" i="85"/>
  <c r="R25" i="85"/>
  <c r="S25" i="85"/>
  <c r="T25" i="85"/>
  <c r="U25" i="85"/>
  <c r="V25" i="85"/>
  <c r="W25" i="85"/>
  <c r="X25" i="85"/>
  <c r="Z25" i="85"/>
  <c r="AA25" i="85"/>
  <c r="AB25" i="85"/>
  <c r="AC25" i="85"/>
  <c r="AD25" i="85"/>
  <c r="AE25" i="85"/>
  <c r="AF25" i="85"/>
  <c r="AH25" i="85"/>
  <c r="AI25" i="85"/>
  <c r="AJ25" i="85"/>
  <c r="AK25" i="85"/>
  <c r="AL25" i="85"/>
  <c r="AM25" i="85"/>
  <c r="AN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F28" i="85"/>
  <c r="G28" i="85"/>
  <c r="I28" i="85"/>
  <c r="J28" i="85"/>
  <c r="K28" i="85"/>
  <c r="L28" i="85"/>
  <c r="M28" i="85"/>
  <c r="N28" i="85"/>
  <c r="O28" i="85"/>
  <c r="Q28" i="85"/>
  <c r="R28" i="85"/>
  <c r="S28" i="85"/>
  <c r="T28" i="85"/>
  <c r="U28" i="85"/>
  <c r="V28" i="85"/>
  <c r="W28" i="85"/>
  <c r="Y28" i="85"/>
  <c r="Z28" i="85"/>
  <c r="AA28" i="85"/>
  <c r="AB28" i="85"/>
  <c r="AC28" i="85"/>
  <c r="AD28" i="85"/>
  <c r="AE28" i="85"/>
  <c r="AG28" i="85"/>
  <c r="AH28" i="85"/>
  <c r="AI28" i="85"/>
  <c r="AJ28" i="85"/>
  <c r="AK28" i="85"/>
  <c r="AL28" i="85"/>
  <c r="AM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H31" i="85"/>
  <c r="I31" i="85"/>
  <c r="J31" i="85"/>
  <c r="K31" i="85"/>
  <c r="L31" i="85"/>
  <c r="M31" i="85"/>
  <c r="N31" i="85"/>
  <c r="P31" i="85"/>
  <c r="Q31" i="85"/>
  <c r="R31" i="85"/>
  <c r="S31" i="85"/>
  <c r="T31" i="85"/>
  <c r="U31" i="85"/>
  <c r="V31" i="85"/>
  <c r="X31" i="85"/>
  <c r="Y31" i="85"/>
  <c r="Z31" i="85"/>
  <c r="AA31" i="85"/>
  <c r="AB31" i="85"/>
  <c r="AC31" i="85"/>
  <c r="AD31" i="85"/>
  <c r="AF31" i="85"/>
  <c r="AG31" i="85"/>
  <c r="AH31" i="85"/>
  <c r="AI31" i="85"/>
  <c r="AJ31" i="85"/>
  <c r="AK31" i="85"/>
  <c r="AL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D34" i="85"/>
  <c r="E34" i="85"/>
  <c r="F34" i="85"/>
  <c r="K34" i="85"/>
  <c r="L34" i="85"/>
  <c r="M34" i="85"/>
  <c r="R34" i="85"/>
  <c r="T34" i="85"/>
  <c r="V34" i="85"/>
  <c r="AB34" i="85"/>
  <c r="AJ34" i="85"/>
  <c r="AP34" i="85"/>
  <c r="AR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J41" i="85"/>
  <c r="K41" i="85"/>
  <c r="L41" i="85"/>
  <c r="M41" i="85"/>
  <c r="N41" i="85"/>
  <c r="O41" i="85"/>
  <c r="P41" i="85"/>
  <c r="R41" i="85"/>
  <c r="S41" i="85"/>
  <c r="T41" i="85"/>
  <c r="U41" i="85"/>
  <c r="V41" i="85"/>
  <c r="W41" i="85"/>
  <c r="X41" i="85"/>
  <c r="Z41" i="85"/>
  <c r="AA41" i="85"/>
  <c r="AB41" i="85"/>
  <c r="AC41" i="85"/>
  <c r="AD41" i="85"/>
  <c r="AE41" i="85"/>
  <c r="AF41" i="85"/>
  <c r="AH41" i="85"/>
  <c r="AI41" i="85"/>
  <c r="AJ41" i="85"/>
  <c r="AK41" i="85"/>
  <c r="AL41" i="85"/>
  <c r="AM41" i="85"/>
  <c r="AN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I44" i="85"/>
  <c r="J44" i="85"/>
  <c r="K44" i="85"/>
  <c r="L44" i="85"/>
  <c r="M44" i="85"/>
  <c r="N44" i="85"/>
  <c r="O44" i="85"/>
  <c r="Q44" i="85"/>
  <c r="R44" i="85"/>
  <c r="S44" i="85"/>
  <c r="T44" i="85"/>
  <c r="U44" i="85"/>
  <c r="V44" i="85"/>
  <c r="W44" i="85"/>
  <c r="Y44" i="85"/>
  <c r="Z44" i="85"/>
  <c r="AA44" i="85"/>
  <c r="AB44" i="85"/>
  <c r="AC44" i="85"/>
  <c r="AD44" i="85"/>
  <c r="AE44" i="85"/>
  <c r="AG44" i="85"/>
  <c r="AH44" i="85"/>
  <c r="AI44" i="85"/>
  <c r="AJ44" i="85"/>
  <c r="AK44" i="85"/>
  <c r="AL44" i="85"/>
  <c r="AM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E50" i="85"/>
  <c r="F50" i="85"/>
  <c r="G50" i="85"/>
  <c r="K50" i="85"/>
  <c r="L50" i="85"/>
  <c r="M50" i="85"/>
  <c r="N50" i="85"/>
  <c r="O50" i="85"/>
  <c r="S50" i="85"/>
  <c r="T50" i="85"/>
  <c r="U50" i="85"/>
  <c r="V50" i="85"/>
  <c r="W50" i="85"/>
  <c r="Y50" i="85"/>
  <c r="Z50" i="85"/>
  <c r="AB50" i="85"/>
  <c r="AC50" i="85"/>
  <c r="AD50" i="85"/>
  <c r="AE50" i="85"/>
  <c r="AH50" i="85"/>
  <c r="AI50" i="85"/>
  <c r="AJ50" i="85"/>
  <c r="AK50" i="85"/>
  <c r="AL50" i="85"/>
  <c r="AM50" i="85"/>
  <c r="AP50" i="85"/>
  <c r="AQ50" i="85"/>
  <c r="AR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F25" i="86" s="1"/>
  <c r="G25" i="76"/>
  <c r="H25" i="76"/>
  <c r="I25" i="76"/>
  <c r="J25" i="76"/>
  <c r="J25" i="86" s="1"/>
  <c r="K25" i="76"/>
  <c r="K25" i="86" s="1"/>
  <c r="L25" i="76"/>
  <c r="M26" i="76"/>
  <c r="M25" i="76" s="1"/>
  <c r="M25" i="86" s="1"/>
  <c r="M27" i="76"/>
  <c r="D28" i="76"/>
  <c r="E28" i="76"/>
  <c r="F28" i="76"/>
  <c r="G28" i="76"/>
  <c r="G28" i="86" s="1"/>
  <c r="H28" i="76"/>
  <c r="I28" i="76"/>
  <c r="J28" i="76"/>
  <c r="K28" i="76"/>
  <c r="L28" i="76"/>
  <c r="M29" i="76"/>
  <c r="M30" i="76"/>
  <c r="D31" i="76"/>
  <c r="M31" i="76" s="1"/>
  <c r="M31" i="86" s="1"/>
  <c r="E31" i="76"/>
  <c r="F31" i="76"/>
  <c r="F31" i="86" s="1"/>
  <c r="G31" i="76"/>
  <c r="H31" i="76"/>
  <c r="H34" i="76" s="1"/>
  <c r="H34" i="86" s="1"/>
  <c r="I31" i="76"/>
  <c r="I34" i="76" s="1"/>
  <c r="I34" i="86" s="1"/>
  <c r="J31" i="76"/>
  <c r="K31" i="76"/>
  <c r="L31" i="76"/>
  <c r="M32" i="76"/>
  <c r="M32" i="86" s="1"/>
  <c r="M33" i="76"/>
  <c r="D34" i="76"/>
  <c r="E34" i="76"/>
  <c r="F34" i="76"/>
  <c r="F48" i="76" s="1"/>
  <c r="L34" i="76"/>
  <c r="D37" i="76"/>
  <c r="D37" i="86" s="1"/>
  <c r="E37" i="76"/>
  <c r="E37" i="86" s="1"/>
  <c r="F37" i="76"/>
  <c r="G37" i="76"/>
  <c r="H37" i="76"/>
  <c r="I37" i="76"/>
  <c r="J37" i="76"/>
  <c r="K37" i="76"/>
  <c r="L37" i="76"/>
  <c r="L37" i="86" s="1"/>
  <c r="M37" i="76"/>
  <c r="M37" i="86" s="1"/>
  <c r="M38" i="76"/>
  <c r="M39" i="76"/>
  <c r="D40" i="76"/>
  <c r="E40" i="76"/>
  <c r="F40" i="76"/>
  <c r="G40" i="76"/>
  <c r="H40" i="76"/>
  <c r="H40" i="86" s="1"/>
  <c r="I40" i="76"/>
  <c r="I40" i="86" s="1"/>
  <c r="J40" i="76"/>
  <c r="K40" i="76"/>
  <c r="L40" i="76"/>
  <c r="M41" i="76"/>
  <c r="M42" i="76"/>
  <c r="D43" i="76"/>
  <c r="E43" i="76"/>
  <c r="F43" i="76"/>
  <c r="G43" i="76"/>
  <c r="H43" i="76"/>
  <c r="I43" i="76"/>
  <c r="J43" i="76"/>
  <c r="J46" i="76" s="1"/>
  <c r="K43" i="76"/>
  <c r="K46" i="76" s="1"/>
  <c r="L43" i="76"/>
  <c r="M43" i="76"/>
  <c r="M44" i="76"/>
  <c r="M45" i="76"/>
  <c r="F46" i="76"/>
  <c r="G46" i="76"/>
  <c r="H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G25" i="86"/>
  <c r="H25" i="86"/>
  <c r="I25" i="86"/>
  <c r="L25" i="86"/>
  <c r="D26" i="86"/>
  <c r="E26" i="86"/>
  <c r="F26" i="86"/>
  <c r="G26" i="86"/>
  <c r="H26" i="86"/>
  <c r="I26" i="86"/>
  <c r="J26" i="86"/>
  <c r="K26" i="86"/>
  <c r="L26" i="86"/>
  <c r="D27" i="86"/>
  <c r="E27" i="86"/>
  <c r="F27" i="86"/>
  <c r="G27" i="86"/>
  <c r="H27" i="86"/>
  <c r="I27" i="86"/>
  <c r="J27" i="86"/>
  <c r="K27" i="86"/>
  <c r="L27" i="86"/>
  <c r="M27" i="86"/>
  <c r="D28" i="86"/>
  <c r="E28" i="86"/>
  <c r="H28" i="86"/>
  <c r="I28" i="86"/>
  <c r="J28" i="86"/>
  <c r="K28" i="86"/>
  <c r="L28" i="86"/>
  <c r="D29" i="86"/>
  <c r="E29" i="86"/>
  <c r="F29" i="86"/>
  <c r="G29" i="86"/>
  <c r="H29" i="86"/>
  <c r="I29" i="86"/>
  <c r="J29" i="86"/>
  <c r="K29" i="86"/>
  <c r="L29" i="86"/>
  <c r="D30" i="86"/>
  <c r="E30" i="86"/>
  <c r="F30" i="86"/>
  <c r="G30" i="86"/>
  <c r="H30" i="86"/>
  <c r="I30" i="86"/>
  <c r="J30" i="86"/>
  <c r="K30" i="86"/>
  <c r="L30" i="86"/>
  <c r="D31" i="86"/>
  <c r="E31" i="86"/>
  <c r="G31" i="86"/>
  <c r="H31" i="86"/>
  <c r="I31" i="86"/>
  <c r="L31" i="86"/>
  <c r="D32" i="86"/>
  <c r="E32" i="86"/>
  <c r="F32" i="86"/>
  <c r="G32" i="86"/>
  <c r="H32" i="86"/>
  <c r="I32" i="86"/>
  <c r="J32" i="86"/>
  <c r="K32" i="86"/>
  <c r="L32" i="86"/>
  <c r="D33" i="86"/>
  <c r="E33" i="86"/>
  <c r="F33" i="86"/>
  <c r="G33" i="86"/>
  <c r="H33" i="86"/>
  <c r="I33" i="86"/>
  <c r="J33" i="86"/>
  <c r="K33" i="86"/>
  <c r="L33" i="86"/>
  <c r="M33" i="86"/>
  <c r="D34" i="86"/>
  <c r="E34" i="86"/>
  <c r="F34" i="86"/>
  <c r="L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F37" i="86"/>
  <c r="G37" i="86"/>
  <c r="H37" i="86"/>
  <c r="I37" i="86"/>
  <c r="J37" i="86"/>
  <c r="K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G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G43" i="86"/>
  <c r="H43" i="86"/>
  <c r="I43" i="86"/>
  <c r="J43" i="86"/>
  <c r="K43" i="86"/>
  <c r="L43" i="86"/>
  <c r="M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F46" i="86"/>
  <c r="G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25" i="87" s="1"/>
  <c r="E25" i="35"/>
  <c r="F25" i="35"/>
  <c r="G25" i="35"/>
  <c r="H25" i="35"/>
  <c r="I25" i="35"/>
  <c r="J25" i="35"/>
  <c r="K25" i="35"/>
  <c r="K25" i="87" s="1"/>
  <c r="L25" i="35"/>
  <c r="L26" i="35"/>
  <c r="L27" i="35"/>
  <c r="D28" i="35"/>
  <c r="E28" i="35"/>
  <c r="F28" i="35"/>
  <c r="G28" i="35"/>
  <c r="H28" i="35"/>
  <c r="I28" i="35"/>
  <c r="I28" i="87" s="1"/>
  <c r="J28" i="35"/>
  <c r="K28" i="35"/>
  <c r="L29" i="35"/>
  <c r="L30" i="35"/>
  <c r="D31" i="35"/>
  <c r="E31" i="35"/>
  <c r="F31" i="35"/>
  <c r="G31" i="35"/>
  <c r="G34" i="35" s="1"/>
  <c r="H31" i="35"/>
  <c r="I31" i="35"/>
  <c r="J31" i="35"/>
  <c r="K31" i="35"/>
  <c r="L32" i="35"/>
  <c r="L33" i="35"/>
  <c r="L33" i="87" s="1"/>
  <c r="J34" i="35"/>
  <c r="J34" i="87" s="1"/>
  <c r="D37" i="35"/>
  <c r="E37" i="35"/>
  <c r="F37" i="35"/>
  <c r="G37" i="35"/>
  <c r="H37" i="35"/>
  <c r="I37" i="35"/>
  <c r="I37" i="87" s="1"/>
  <c r="J37" i="35"/>
  <c r="J37" i="87" s="1"/>
  <c r="K37" i="35"/>
  <c r="L38" i="35"/>
  <c r="L39" i="35"/>
  <c r="D40" i="35"/>
  <c r="E40" i="35"/>
  <c r="F40" i="35"/>
  <c r="G40" i="35"/>
  <c r="G40" i="87" s="1"/>
  <c r="H40" i="35"/>
  <c r="I40" i="35"/>
  <c r="J40" i="35"/>
  <c r="K40" i="35"/>
  <c r="L41" i="35"/>
  <c r="L42" i="35"/>
  <c r="L42" i="87" s="1"/>
  <c r="D43" i="35"/>
  <c r="E43" i="35"/>
  <c r="E46" i="35" s="1"/>
  <c r="F43" i="35"/>
  <c r="G43" i="35"/>
  <c r="G46" i="35" s="1"/>
  <c r="G46" i="87" s="1"/>
  <c r="H43" i="35"/>
  <c r="I43" i="35"/>
  <c r="J43" i="35"/>
  <c r="J46" i="35" s="1"/>
  <c r="K43" i="35"/>
  <c r="L43" i="35"/>
  <c r="L43" i="87" s="1"/>
  <c r="L44" i="35"/>
  <c r="L45" i="35"/>
  <c r="H46" i="35"/>
  <c r="H46" i="87" s="1"/>
  <c r="I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E25" i="87"/>
  <c r="F25" i="87"/>
  <c r="G25" i="87"/>
  <c r="H25" i="87"/>
  <c r="I25" i="87"/>
  <c r="J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D28" i="87"/>
  <c r="E28" i="87"/>
  <c r="F28" i="87"/>
  <c r="G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G31" i="87"/>
  <c r="H31" i="87"/>
  <c r="I31" i="87"/>
  <c r="J31" i="87"/>
  <c r="K31" i="87"/>
  <c r="D32" i="87"/>
  <c r="E32" i="87"/>
  <c r="F32" i="87"/>
  <c r="G32" i="87"/>
  <c r="H32" i="87"/>
  <c r="I32" i="87"/>
  <c r="J32" i="87"/>
  <c r="K32" i="87"/>
  <c r="D33" i="87"/>
  <c r="E33" i="87"/>
  <c r="F33" i="87"/>
  <c r="G33" i="87"/>
  <c r="H33" i="87"/>
  <c r="I33" i="87"/>
  <c r="J33" i="87"/>
  <c r="K33" i="87"/>
  <c r="G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G37" i="87"/>
  <c r="H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E40" i="87"/>
  <c r="H40" i="87"/>
  <c r="I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E43" i="87"/>
  <c r="F43" i="87"/>
  <c r="G43" i="87"/>
  <c r="H43" i="87"/>
  <c r="I43" i="87"/>
  <c r="J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4" i="88" s="1"/>
  <c r="K16" i="36"/>
  <c r="K16" i="88" s="1"/>
  <c r="K17" i="36"/>
  <c r="K19" i="36"/>
  <c r="K20" i="36"/>
  <c r="D25" i="36"/>
  <c r="E25" i="36"/>
  <c r="F25" i="36"/>
  <c r="G25" i="36"/>
  <c r="G25" i="88" s="1"/>
  <c r="H25" i="36"/>
  <c r="H25" i="88" s="1"/>
  <c r="I25" i="36"/>
  <c r="J25" i="36"/>
  <c r="K25" i="36"/>
  <c r="L25" i="36"/>
  <c r="M26" i="36"/>
  <c r="M27" i="36"/>
  <c r="M27" i="88" s="1"/>
  <c r="D28" i="36"/>
  <c r="D28" i="88" s="1"/>
  <c r="E28" i="36"/>
  <c r="F28" i="36"/>
  <c r="G28" i="36"/>
  <c r="H28" i="36"/>
  <c r="I28" i="36"/>
  <c r="J28" i="36"/>
  <c r="K28" i="36"/>
  <c r="K34" i="36" s="1"/>
  <c r="K34" i="88" s="1"/>
  <c r="L28" i="36"/>
  <c r="D31" i="36"/>
  <c r="E31" i="36"/>
  <c r="E34" i="36" s="1"/>
  <c r="F31" i="36"/>
  <c r="F34" i="36" s="1"/>
  <c r="F34" i="88" s="1"/>
  <c r="G31" i="36"/>
  <c r="H31" i="36"/>
  <c r="I31" i="36"/>
  <c r="J31" i="36"/>
  <c r="K31" i="36"/>
  <c r="L31" i="36"/>
  <c r="M33" i="36"/>
  <c r="M33" i="88" s="1"/>
  <c r="D34" i="36"/>
  <c r="D34" i="88" s="1"/>
  <c r="I34" i="36"/>
  <c r="J34" i="36"/>
  <c r="L34" i="36"/>
  <c r="D37" i="36"/>
  <c r="E37" i="36"/>
  <c r="F37" i="36"/>
  <c r="G37" i="36"/>
  <c r="H37" i="36"/>
  <c r="I37" i="36"/>
  <c r="J37" i="36"/>
  <c r="J37" i="88" s="1"/>
  <c r="K37" i="36"/>
  <c r="M38" i="36"/>
  <c r="M39" i="36"/>
  <c r="D40" i="36"/>
  <c r="E40" i="36"/>
  <c r="F40" i="36"/>
  <c r="G40" i="36"/>
  <c r="G40" i="88" s="1"/>
  <c r="H40" i="36"/>
  <c r="I40" i="36"/>
  <c r="J40" i="36"/>
  <c r="K40" i="36"/>
  <c r="L40" i="36"/>
  <c r="M41" i="36"/>
  <c r="M41" i="88" s="1"/>
  <c r="M42" i="36"/>
  <c r="M42" i="88" s="1"/>
  <c r="D43" i="36"/>
  <c r="D46" i="36" s="1"/>
  <c r="E43" i="36"/>
  <c r="F43" i="36"/>
  <c r="G43" i="36"/>
  <c r="H43" i="36"/>
  <c r="I43" i="36"/>
  <c r="I46" i="36" s="1"/>
  <c r="J43" i="36"/>
  <c r="K43" i="36"/>
  <c r="M44" i="36"/>
  <c r="M45" i="36"/>
  <c r="E46" i="36"/>
  <c r="G46" i="36"/>
  <c r="H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F25" i="88"/>
  <c r="I25" i="88"/>
  <c r="J25" i="88"/>
  <c r="K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E28" i="88"/>
  <c r="F28" i="88"/>
  <c r="G28" i="88"/>
  <c r="H28" i="88"/>
  <c r="I28" i="88"/>
  <c r="J28" i="88"/>
  <c r="K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D31" i="88"/>
  <c r="E31" i="88"/>
  <c r="F31" i="88"/>
  <c r="I31" i="88"/>
  <c r="J31" i="88"/>
  <c r="K31" i="88"/>
  <c r="L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I34" i="88"/>
  <c r="J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F37" i="88"/>
  <c r="G37" i="88"/>
  <c r="H37" i="88"/>
  <c r="I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H40" i="88"/>
  <c r="I40" i="88"/>
  <c r="J40" i="88"/>
  <c r="K40" i="88"/>
  <c r="L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D43" i="88"/>
  <c r="E43" i="88"/>
  <c r="F43" i="88"/>
  <c r="G43" i="88"/>
  <c r="H43" i="88"/>
  <c r="I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M45" i="88"/>
  <c r="E46" i="88"/>
  <c r="G46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G25" i="37"/>
  <c r="G20" i="89" s="1"/>
  <c r="H25" i="37"/>
  <c r="H34" i="37" s="1"/>
  <c r="I25" i="37"/>
  <c r="J25" i="37"/>
  <c r="K25" i="37"/>
  <c r="L25" i="37"/>
  <c r="M25" i="37"/>
  <c r="N25" i="37"/>
  <c r="O25" i="37"/>
  <c r="O20" i="89" s="1"/>
  <c r="P25" i="37"/>
  <c r="P34" i="37" s="1"/>
  <c r="Q25" i="37"/>
  <c r="R25" i="37"/>
  <c r="S25" i="37"/>
  <c r="T25" i="37"/>
  <c r="U25" i="37"/>
  <c r="V25" i="37"/>
  <c r="W25" i="37"/>
  <c r="W20" i="89" s="1"/>
  <c r="X25" i="37"/>
  <c r="X34" i="37" s="1"/>
  <c r="Y25" i="37"/>
  <c r="Z25" i="37"/>
  <c r="AA25" i="37"/>
  <c r="AB25" i="37"/>
  <c r="AC25" i="37"/>
  <c r="AD25" i="37"/>
  <c r="AE25" i="37"/>
  <c r="AE20" i="89" s="1"/>
  <c r="AF25" i="37"/>
  <c r="AF34" i="37" s="1"/>
  <c r="AG25" i="37"/>
  <c r="AH25" i="37"/>
  <c r="AI25" i="37"/>
  <c r="AJ25" i="37"/>
  <c r="AK25" i="37"/>
  <c r="AL25" i="37"/>
  <c r="AM25" i="37"/>
  <c r="AM20" i="89" s="1"/>
  <c r="AN25" i="37"/>
  <c r="AN34" i="37" s="1"/>
  <c r="AO25" i="37"/>
  <c r="AP25" i="37"/>
  <c r="AQ25" i="37"/>
  <c r="AR25" i="37"/>
  <c r="D28" i="37"/>
  <c r="E28" i="37"/>
  <c r="F28" i="37"/>
  <c r="G28" i="37"/>
  <c r="H28" i="37"/>
  <c r="I28" i="37"/>
  <c r="J28" i="37"/>
  <c r="K28" i="37"/>
  <c r="L28" i="37"/>
  <c r="M28" i="37"/>
  <c r="N28" i="37"/>
  <c r="O28" i="37"/>
  <c r="P28" i="37"/>
  <c r="Q28" i="37"/>
  <c r="R28" i="37"/>
  <c r="S28" i="37"/>
  <c r="T28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AH28" i="37"/>
  <c r="AI28" i="37"/>
  <c r="AJ28" i="37"/>
  <c r="AK28" i="37"/>
  <c r="AL28" i="37"/>
  <c r="AM28" i="37"/>
  <c r="AN28" i="37"/>
  <c r="AO28" i="37"/>
  <c r="AP28" i="37"/>
  <c r="AQ28" i="37"/>
  <c r="AR28" i="37"/>
  <c r="D31" i="37"/>
  <c r="E31" i="37"/>
  <c r="E26" i="89" s="1"/>
  <c r="F31" i="37"/>
  <c r="G31" i="37"/>
  <c r="H31" i="37"/>
  <c r="I31" i="37"/>
  <c r="J31" i="37"/>
  <c r="K31" i="37"/>
  <c r="L31" i="37"/>
  <c r="M31" i="37"/>
  <c r="M26" i="89" s="1"/>
  <c r="N31" i="37"/>
  <c r="O31" i="37"/>
  <c r="P31" i="37"/>
  <c r="Q31" i="37"/>
  <c r="R31" i="37"/>
  <c r="S31" i="37"/>
  <c r="T31" i="37"/>
  <c r="U31" i="37"/>
  <c r="U26" i="89" s="1"/>
  <c r="V31" i="37"/>
  <c r="W31" i="37"/>
  <c r="X31" i="37"/>
  <c r="Y31" i="37"/>
  <c r="Z31" i="37"/>
  <c r="AA31" i="37"/>
  <c r="AB31" i="37"/>
  <c r="AC31" i="37"/>
  <c r="AC26" i="89" s="1"/>
  <c r="AD31" i="37"/>
  <c r="AE31" i="37"/>
  <c r="AF31" i="37"/>
  <c r="AG31" i="37"/>
  <c r="AH31" i="37"/>
  <c r="AI31" i="37"/>
  <c r="AJ31" i="37"/>
  <c r="AK31" i="37"/>
  <c r="AK26" i="89" s="1"/>
  <c r="AL31" i="37"/>
  <c r="AM31" i="37"/>
  <c r="AN31" i="37"/>
  <c r="AO31" i="37"/>
  <c r="AP31" i="37"/>
  <c r="AQ31" i="37"/>
  <c r="AR31" i="37"/>
  <c r="D34" i="37"/>
  <c r="D29" i="89" s="1"/>
  <c r="E34" i="37"/>
  <c r="I34" i="37"/>
  <c r="J34" i="37"/>
  <c r="K34" i="37"/>
  <c r="L34" i="37"/>
  <c r="L29" i="89" s="1"/>
  <c r="M34" i="37"/>
  <c r="Q34" i="37"/>
  <c r="R34" i="37"/>
  <c r="S34" i="37"/>
  <c r="T34" i="37"/>
  <c r="T29" i="89" s="1"/>
  <c r="U34" i="37"/>
  <c r="Y34" i="37"/>
  <c r="Z34" i="37"/>
  <c r="AA34" i="37"/>
  <c r="AB34" i="37"/>
  <c r="AB29" i="89" s="1"/>
  <c r="AC34" i="37"/>
  <c r="AG34" i="37"/>
  <c r="AH34" i="37"/>
  <c r="AI34" i="37"/>
  <c r="AJ34" i="37"/>
  <c r="AJ29" i="89" s="1"/>
  <c r="AK34" i="37"/>
  <c r="AO34" i="37"/>
  <c r="AP34" i="37"/>
  <c r="AQ34" i="37"/>
  <c r="AR34" i="37"/>
  <c r="AR29" i="89" s="1"/>
  <c r="D37" i="37"/>
  <c r="D46" i="37" s="1"/>
  <c r="D48" i="37" s="1"/>
  <c r="E37" i="37"/>
  <c r="F37" i="37"/>
  <c r="G37" i="37"/>
  <c r="H37" i="37"/>
  <c r="I37" i="37"/>
  <c r="J37" i="37"/>
  <c r="K37" i="37"/>
  <c r="K32" i="89" s="1"/>
  <c r="L37" i="37"/>
  <c r="L46" i="37" s="1"/>
  <c r="L48" i="37" s="1"/>
  <c r="M37" i="37"/>
  <c r="N37" i="37"/>
  <c r="O37" i="37"/>
  <c r="P37" i="37"/>
  <c r="Q37" i="37"/>
  <c r="R37" i="37"/>
  <c r="S37" i="37"/>
  <c r="S32" i="89" s="1"/>
  <c r="T37" i="37"/>
  <c r="T46" i="37" s="1"/>
  <c r="T48" i="37" s="1"/>
  <c r="T43" i="89" s="1"/>
  <c r="U37" i="37"/>
  <c r="V37" i="37"/>
  <c r="W37" i="37"/>
  <c r="X37" i="37"/>
  <c r="Y37" i="37"/>
  <c r="Z37" i="37"/>
  <c r="AA37" i="37"/>
  <c r="AA32" i="89" s="1"/>
  <c r="AB37" i="37"/>
  <c r="AB46" i="37" s="1"/>
  <c r="AB48" i="37" s="1"/>
  <c r="AC37" i="37"/>
  <c r="AD37" i="37"/>
  <c r="AE37" i="37"/>
  <c r="AF37" i="37"/>
  <c r="AG37" i="37"/>
  <c r="AH37" i="37"/>
  <c r="AI37" i="37"/>
  <c r="AI32" i="89" s="1"/>
  <c r="AJ37" i="37"/>
  <c r="AJ46" i="37" s="1"/>
  <c r="AJ48" i="37" s="1"/>
  <c r="AK37" i="37"/>
  <c r="AL37" i="37"/>
  <c r="AM37" i="37"/>
  <c r="AN37" i="37"/>
  <c r="AO37" i="37"/>
  <c r="AP37" i="37"/>
  <c r="AQ37" i="37"/>
  <c r="AQ32" i="89" s="1"/>
  <c r="AR37" i="37"/>
  <c r="AR46" i="37" s="1"/>
  <c r="AR48" i="37" s="1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Q40" i="37"/>
  <c r="R40" i="37"/>
  <c r="S40" i="37"/>
  <c r="T40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AH40" i="37"/>
  <c r="AI40" i="37"/>
  <c r="AJ40" i="37"/>
  <c r="AK40" i="37"/>
  <c r="AL40" i="37"/>
  <c r="AM40" i="37"/>
  <c r="AN40" i="37"/>
  <c r="AO40" i="37"/>
  <c r="AP40" i="37"/>
  <c r="AQ40" i="37"/>
  <c r="AR40" i="37"/>
  <c r="D43" i="37"/>
  <c r="E43" i="37"/>
  <c r="F43" i="37"/>
  <c r="G43" i="37"/>
  <c r="H43" i="37"/>
  <c r="I43" i="37"/>
  <c r="I38" i="89" s="1"/>
  <c r="J43" i="37"/>
  <c r="K43" i="37"/>
  <c r="L43" i="37"/>
  <c r="M43" i="37"/>
  <c r="N43" i="37"/>
  <c r="O43" i="37"/>
  <c r="P43" i="37"/>
  <c r="Q43" i="37"/>
  <c r="Q38" i="89" s="1"/>
  <c r="R43" i="37"/>
  <c r="S43" i="37"/>
  <c r="T43" i="37"/>
  <c r="U43" i="37"/>
  <c r="V43" i="37"/>
  <c r="W43" i="37"/>
  <c r="X43" i="37"/>
  <c r="Y43" i="37"/>
  <c r="Y38" i="89" s="1"/>
  <c r="Z43" i="37"/>
  <c r="AA43" i="37"/>
  <c r="AB43" i="37"/>
  <c r="AC43" i="37"/>
  <c r="AD43" i="37"/>
  <c r="AE43" i="37"/>
  <c r="AF43" i="37"/>
  <c r="AG43" i="37"/>
  <c r="AG38" i="89" s="1"/>
  <c r="AH43" i="37"/>
  <c r="AI43" i="37"/>
  <c r="AJ43" i="37"/>
  <c r="AK43" i="37"/>
  <c r="AL43" i="37"/>
  <c r="AM43" i="37"/>
  <c r="AN43" i="37"/>
  <c r="AO43" i="37"/>
  <c r="AO38" i="89" s="1"/>
  <c r="AP43" i="37"/>
  <c r="AQ43" i="37"/>
  <c r="AR43" i="37"/>
  <c r="E46" i="37"/>
  <c r="F46" i="37"/>
  <c r="G46" i="37"/>
  <c r="H46" i="37"/>
  <c r="H41" i="89" s="1"/>
  <c r="I46" i="37"/>
  <c r="M46" i="37"/>
  <c r="N46" i="37"/>
  <c r="O46" i="37"/>
  <c r="P46" i="37"/>
  <c r="P41" i="89" s="1"/>
  <c r="Q46" i="37"/>
  <c r="U46" i="37"/>
  <c r="V46" i="37"/>
  <c r="W46" i="37"/>
  <c r="X46" i="37"/>
  <c r="X41" i="89" s="1"/>
  <c r="Y46" i="37"/>
  <c r="AC46" i="37"/>
  <c r="AD46" i="37"/>
  <c r="AE46" i="37"/>
  <c r="AF46" i="37"/>
  <c r="AF41" i="89" s="1"/>
  <c r="AK46" i="37"/>
  <c r="AL46" i="37"/>
  <c r="AM46" i="37"/>
  <c r="AN46" i="37"/>
  <c r="AN41" i="89" s="1"/>
  <c r="P48" i="37"/>
  <c r="AF48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H20" i="89"/>
  <c r="I20" i="89"/>
  <c r="J20" i="89"/>
  <c r="K20" i="89"/>
  <c r="L20" i="89"/>
  <c r="M20" i="89"/>
  <c r="N20" i="89"/>
  <c r="P20" i="89"/>
  <c r="Q20" i="89"/>
  <c r="R20" i="89"/>
  <c r="S20" i="89"/>
  <c r="T20" i="89"/>
  <c r="U20" i="89"/>
  <c r="V20" i="89"/>
  <c r="X20" i="89"/>
  <c r="Y20" i="89"/>
  <c r="Z20" i="89"/>
  <c r="AA20" i="89"/>
  <c r="AB20" i="89"/>
  <c r="AC20" i="89"/>
  <c r="AD20" i="89"/>
  <c r="AG20" i="89"/>
  <c r="AH20" i="89"/>
  <c r="AI20" i="89"/>
  <c r="AJ20" i="89"/>
  <c r="AK20" i="89"/>
  <c r="AL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H23" i="89"/>
  <c r="I23" i="89"/>
  <c r="J23" i="89"/>
  <c r="K23" i="89"/>
  <c r="L23" i="89"/>
  <c r="M23" i="89"/>
  <c r="N23" i="89"/>
  <c r="P23" i="89"/>
  <c r="Q23" i="89"/>
  <c r="R23" i="89"/>
  <c r="S23" i="89"/>
  <c r="T23" i="89"/>
  <c r="U23" i="89"/>
  <c r="V23" i="89"/>
  <c r="X23" i="89"/>
  <c r="Y23" i="89"/>
  <c r="Z23" i="89"/>
  <c r="AA23" i="89"/>
  <c r="AB23" i="89"/>
  <c r="AC23" i="89"/>
  <c r="AD23" i="89"/>
  <c r="AF23" i="89"/>
  <c r="AG23" i="89"/>
  <c r="AH23" i="89"/>
  <c r="AI23" i="89"/>
  <c r="AJ23" i="89"/>
  <c r="AK23" i="89"/>
  <c r="AL23" i="89"/>
  <c r="AN23" i="89"/>
  <c r="AO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G26" i="89"/>
  <c r="H26" i="89"/>
  <c r="I26" i="89"/>
  <c r="J26" i="89"/>
  <c r="K26" i="89"/>
  <c r="L26" i="89"/>
  <c r="O26" i="89"/>
  <c r="P26" i="89"/>
  <c r="Q26" i="89"/>
  <c r="R26" i="89"/>
  <c r="S26" i="89"/>
  <c r="T26" i="89"/>
  <c r="W26" i="89"/>
  <c r="X26" i="89"/>
  <c r="Y26" i="89"/>
  <c r="Z26" i="89"/>
  <c r="AA26" i="89"/>
  <c r="AB26" i="89"/>
  <c r="AE26" i="89"/>
  <c r="AF26" i="89"/>
  <c r="AG26" i="89"/>
  <c r="AH26" i="89"/>
  <c r="AI26" i="89"/>
  <c r="AJ26" i="89"/>
  <c r="AM26" i="89"/>
  <c r="AN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H29" i="89"/>
  <c r="I29" i="89"/>
  <c r="J29" i="89"/>
  <c r="K29" i="89"/>
  <c r="P29" i="89"/>
  <c r="Q29" i="89"/>
  <c r="R29" i="89"/>
  <c r="S29" i="89"/>
  <c r="X29" i="89"/>
  <c r="Y29" i="89"/>
  <c r="Z29" i="89"/>
  <c r="AA29" i="89"/>
  <c r="AF29" i="89"/>
  <c r="AG29" i="89"/>
  <c r="AH29" i="89"/>
  <c r="AI29" i="89"/>
  <c r="AN29" i="89"/>
  <c r="AO29" i="89"/>
  <c r="AP29" i="89"/>
  <c r="AQ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E32" i="89"/>
  <c r="F32" i="89"/>
  <c r="G32" i="89"/>
  <c r="H32" i="89"/>
  <c r="I32" i="89"/>
  <c r="J32" i="89"/>
  <c r="L32" i="89"/>
  <c r="M32" i="89"/>
  <c r="N32" i="89"/>
  <c r="O32" i="89"/>
  <c r="P32" i="89"/>
  <c r="Q32" i="89"/>
  <c r="R32" i="89"/>
  <c r="U32" i="89"/>
  <c r="V32" i="89"/>
  <c r="W32" i="89"/>
  <c r="X32" i="89"/>
  <c r="Y32" i="89"/>
  <c r="Z32" i="89"/>
  <c r="AC32" i="89"/>
  <c r="AD32" i="89"/>
  <c r="AE32" i="89"/>
  <c r="AF32" i="89"/>
  <c r="AG32" i="89"/>
  <c r="AH32" i="89"/>
  <c r="AK32" i="89"/>
  <c r="AL32" i="89"/>
  <c r="AM32" i="89"/>
  <c r="AN32" i="89"/>
  <c r="AO32" i="89"/>
  <c r="AP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F35" i="89"/>
  <c r="G35" i="89"/>
  <c r="H35" i="89"/>
  <c r="I35" i="89"/>
  <c r="J35" i="89"/>
  <c r="L35" i="89"/>
  <c r="M35" i="89"/>
  <c r="N35" i="89"/>
  <c r="O35" i="89"/>
  <c r="P35" i="89"/>
  <c r="Q35" i="89"/>
  <c r="R35" i="89"/>
  <c r="T35" i="89"/>
  <c r="U35" i="89"/>
  <c r="V35" i="89"/>
  <c r="W35" i="89"/>
  <c r="X35" i="89"/>
  <c r="Y35" i="89"/>
  <c r="Z35" i="89"/>
  <c r="AB35" i="89"/>
  <c r="AC35" i="89"/>
  <c r="AD35" i="89"/>
  <c r="AE35" i="89"/>
  <c r="AF35" i="89"/>
  <c r="AG35" i="89"/>
  <c r="AH35" i="89"/>
  <c r="AJ35" i="89"/>
  <c r="AK35" i="89"/>
  <c r="AL35" i="89"/>
  <c r="AM35" i="89"/>
  <c r="AN35" i="89"/>
  <c r="AO35" i="89"/>
  <c r="AP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H38" i="89"/>
  <c r="K38" i="89"/>
  <c r="L38" i="89"/>
  <c r="M38" i="89"/>
  <c r="N38" i="89"/>
  <c r="O38" i="89"/>
  <c r="P38" i="89"/>
  <c r="S38" i="89"/>
  <c r="T38" i="89"/>
  <c r="U38" i="89"/>
  <c r="V38" i="89"/>
  <c r="W38" i="89"/>
  <c r="X38" i="89"/>
  <c r="AA38" i="89"/>
  <c r="AB38" i="89"/>
  <c r="AC38" i="89"/>
  <c r="AD38" i="89"/>
  <c r="AE38" i="89"/>
  <c r="AF38" i="89"/>
  <c r="AI38" i="89"/>
  <c r="AJ38" i="89"/>
  <c r="AK38" i="89"/>
  <c r="AL38" i="89"/>
  <c r="AM38" i="89"/>
  <c r="AN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E41" i="89"/>
  <c r="F41" i="89"/>
  <c r="G41" i="89"/>
  <c r="M41" i="89"/>
  <c r="N41" i="89"/>
  <c r="O41" i="89"/>
  <c r="T41" i="89"/>
  <c r="U41" i="89"/>
  <c r="V41" i="89"/>
  <c r="W41" i="89"/>
  <c r="AC41" i="89"/>
  <c r="AD41" i="89"/>
  <c r="AE41" i="89"/>
  <c r="AK41" i="89"/>
  <c r="AL41" i="89"/>
  <c r="AM41" i="89"/>
  <c r="AR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P43" i="89"/>
  <c r="AF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F48" i="86" l="1"/>
  <c r="M48" i="37"/>
  <c r="M29" i="89"/>
  <c r="D41" i="89"/>
  <c r="AB32" i="89"/>
  <c r="H46" i="88"/>
  <c r="I46" i="87"/>
  <c r="Q41" i="89"/>
  <c r="Q48" i="37"/>
  <c r="J48" i="35"/>
  <c r="J46" i="87"/>
  <c r="AB41" i="89"/>
  <c r="AJ32" i="89"/>
  <c r="X48" i="37"/>
  <c r="Y41" i="89"/>
  <c r="Y48" i="37"/>
  <c r="U48" i="37"/>
  <c r="U29" i="89"/>
  <c r="L28" i="88"/>
  <c r="K34" i="35"/>
  <c r="K34" i="87" s="1"/>
  <c r="L25" i="87"/>
  <c r="M25" i="36"/>
  <c r="M25" i="88" s="1"/>
  <c r="AR22" i="33"/>
  <c r="AR22" i="85" s="1"/>
  <c r="AR19" i="85"/>
  <c r="AJ22" i="33"/>
  <c r="AJ22" i="85" s="1"/>
  <c r="AJ19" i="85"/>
  <c r="AB19" i="85"/>
  <c r="AB22" i="33"/>
  <c r="AB22" i="85" s="1"/>
  <c r="T19" i="85"/>
  <c r="T22" i="33"/>
  <c r="T22" i="85" s="1"/>
  <c r="L19" i="85"/>
  <c r="L22" i="33"/>
  <c r="L22" i="85" s="1"/>
  <c r="D19" i="85"/>
  <c r="D22" i="33"/>
  <c r="D22" i="85" s="1"/>
  <c r="AC16" i="85"/>
  <c r="AC22" i="33"/>
  <c r="AC22" i="85" s="1"/>
  <c r="M16" i="85"/>
  <c r="M22" i="33"/>
  <c r="M22" i="85" s="1"/>
  <c r="E16" i="85"/>
  <c r="E22" i="33"/>
  <c r="E22" i="85" s="1"/>
  <c r="AD13" i="85"/>
  <c r="AD22" i="33"/>
  <c r="AD22" i="85" s="1"/>
  <c r="N13" i="85"/>
  <c r="N22" i="33"/>
  <c r="N22" i="85" s="1"/>
  <c r="G16" i="82"/>
  <c r="G22" i="30"/>
  <c r="G22" i="82" s="1"/>
  <c r="J22" i="30"/>
  <c r="J22" i="82" s="1"/>
  <c r="J13" i="82"/>
  <c r="AP38" i="89"/>
  <c r="AP46" i="37"/>
  <c r="R38" i="89"/>
  <c r="R46" i="37"/>
  <c r="AQ46" i="37"/>
  <c r="AQ35" i="89"/>
  <c r="AI46" i="37"/>
  <c r="AI35" i="89"/>
  <c r="S46" i="37"/>
  <c r="S35" i="89"/>
  <c r="K46" i="37"/>
  <c r="K35" i="89"/>
  <c r="D43" i="89"/>
  <c r="L48" i="36"/>
  <c r="L34" i="88"/>
  <c r="L41" i="89"/>
  <c r="P50" i="37"/>
  <c r="P45" i="89" s="1"/>
  <c r="I41" i="89"/>
  <c r="I48" i="37"/>
  <c r="E48" i="37"/>
  <c r="E29" i="89"/>
  <c r="AL26" i="89"/>
  <c r="AL34" i="37"/>
  <c r="AD26" i="89"/>
  <c r="AD34" i="37"/>
  <c r="V26" i="89"/>
  <c r="V34" i="37"/>
  <c r="N26" i="89"/>
  <c r="N34" i="37"/>
  <c r="F26" i="89"/>
  <c r="F34" i="37"/>
  <c r="AM34" i="37"/>
  <c r="AM23" i="89"/>
  <c r="AE34" i="37"/>
  <c r="AE23" i="89"/>
  <c r="W34" i="37"/>
  <c r="W23" i="89"/>
  <c r="O34" i="37"/>
  <c r="O23" i="89"/>
  <c r="G34" i="37"/>
  <c r="G23" i="89"/>
  <c r="E46" i="87"/>
  <c r="E34" i="35"/>
  <c r="E34" i="87" s="1"/>
  <c r="E31" i="87"/>
  <c r="L31" i="35"/>
  <c r="E46" i="76"/>
  <c r="Z38" i="89"/>
  <c r="Z46" i="37"/>
  <c r="F34" i="35"/>
  <c r="F34" i="87" s="1"/>
  <c r="F31" i="87"/>
  <c r="H28" i="87"/>
  <c r="L28" i="35"/>
  <c r="L28" i="87" s="1"/>
  <c r="H34" i="35"/>
  <c r="AJ41" i="89"/>
  <c r="AG46" i="37"/>
  <c r="AC48" i="37"/>
  <c r="AC29" i="89"/>
  <c r="D48" i="36"/>
  <c r="D46" i="88"/>
  <c r="H31" i="88"/>
  <c r="H34" i="36"/>
  <c r="H34" i="88" s="1"/>
  <c r="D46" i="35"/>
  <c r="D43" i="87"/>
  <c r="F40" i="87"/>
  <c r="L40" i="35"/>
  <c r="F46" i="35"/>
  <c r="L32" i="87"/>
  <c r="M32" i="36"/>
  <c r="M32" i="88" s="1"/>
  <c r="D34" i="35"/>
  <c r="L46" i="76"/>
  <c r="D46" i="76"/>
  <c r="K34" i="76"/>
  <c r="K34" i="86" s="1"/>
  <c r="K31" i="86"/>
  <c r="M30" i="36"/>
  <c r="M30" i="88" s="1"/>
  <c r="M30" i="86"/>
  <c r="F28" i="86"/>
  <c r="M28" i="76"/>
  <c r="M28" i="86" s="1"/>
  <c r="AH38" i="89"/>
  <c r="AH46" i="37"/>
  <c r="J38" i="89"/>
  <c r="J46" i="37"/>
  <c r="AA46" i="37"/>
  <c r="AA35" i="89"/>
  <c r="AJ50" i="37"/>
  <c r="AJ45" i="89" s="1"/>
  <c r="L50" i="37"/>
  <c r="L45" i="89" s="1"/>
  <c r="M37" i="36"/>
  <c r="M37" i="88" s="1"/>
  <c r="AB43" i="89"/>
  <c r="AJ43" i="89"/>
  <c r="D32" i="89"/>
  <c r="AF20" i="89"/>
  <c r="AN48" i="37"/>
  <c r="H48" i="37"/>
  <c r="K46" i="36"/>
  <c r="K43" i="88"/>
  <c r="M43" i="36"/>
  <c r="M43" i="88" s="1"/>
  <c r="F40" i="88"/>
  <c r="F46" i="36"/>
  <c r="G31" i="88"/>
  <c r="G34" i="36"/>
  <c r="K46" i="35"/>
  <c r="K43" i="87"/>
  <c r="I46" i="76"/>
  <c r="K46" i="86"/>
  <c r="G34" i="76"/>
  <c r="J34" i="76"/>
  <c r="J34" i="86" s="1"/>
  <c r="J31" i="86"/>
  <c r="M29" i="36"/>
  <c r="M29" i="88" s="1"/>
  <c r="M29" i="86"/>
  <c r="U22" i="33"/>
  <c r="U22" i="85" s="1"/>
  <c r="M14" i="84"/>
  <c r="M13" i="32"/>
  <c r="M13" i="84" s="1"/>
  <c r="E13" i="84"/>
  <c r="K13" i="32"/>
  <c r="K13" i="84" s="1"/>
  <c r="E22" i="32"/>
  <c r="E22" i="84" s="1"/>
  <c r="J46" i="36"/>
  <c r="J43" i="88"/>
  <c r="H48" i="76"/>
  <c r="H46" i="86"/>
  <c r="J48" i="76"/>
  <c r="J46" i="86"/>
  <c r="H25" i="83"/>
  <c r="H34" i="31"/>
  <c r="H34" i="83" s="1"/>
  <c r="AR43" i="89"/>
  <c r="L43" i="89"/>
  <c r="T32" i="89"/>
  <c r="AO46" i="37"/>
  <c r="AK48" i="37"/>
  <c r="AK29" i="89"/>
  <c r="I48" i="36"/>
  <c r="I46" i="88"/>
  <c r="E48" i="36"/>
  <c r="E34" i="88"/>
  <c r="G48" i="35"/>
  <c r="L37" i="35"/>
  <c r="L37" i="87" s="1"/>
  <c r="I34" i="35"/>
  <c r="I34" i="87" s="1"/>
  <c r="M40" i="76"/>
  <c r="M40" i="86" s="1"/>
  <c r="M26" i="84"/>
  <c r="M25" i="32"/>
  <c r="M25" i="84" s="1"/>
  <c r="J44" i="83"/>
  <c r="J50" i="31"/>
  <c r="J50" i="83" s="1"/>
  <c r="L42" i="83"/>
  <c r="M42" i="32"/>
  <c r="AK22" i="33"/>
  <c r="AK22" i="85" s="1"/>
  <c r="M19" i="32"/>
  <c r="E41" i="83"/>
  <c r="L41" i="31"/>
  <c r="L41" i="83" s="1"/>
  <c r="M53" i="82"/>
  <c r="M53" i="32"/>
  <c r="M53" i="84" s="1"/>
  <c r="G50" i="31"/>
  <c r="G50" i="83" s="1"/>
  <c r="G47" i="83"/>
  <c r="E28" i="83"/>
  <c r="E34" i="31"/>
  <c r="E34" i="83" s="1"/>
  <c r="L28" i="31"/>
  <c r="L28" i="83" s="1"/>
  <c r="K22" i="30"/>
  <c r="K22" i="82" s="1"/>
  <c r="K19" i="82"/>
  <c r="M26" i="86"/>
  <c r="AO50" i="33"/>
  <c r="AO50" i="85" s="1"/>
  <c r="AO41" i="85"/>
  <c r="AG50" i="33"/>
  <c r="AG50" i="85" s="1"/>
  <c r="AG41" i="85"/>
  <c r="Q50" i="33"/>
  <c r="Q50" i="85" s="1"/>
  <c r="Q41" i="85"/>
  <c r="AO34" i="33"/>
  <c r="AO34" i="85" s="1"/>
  <c r="M38" i="32"/>
  <c r="M38" i="84" s="1"/>
  <c r="K19" i="84"/>
  <c r="D50" i="83"/>
  <c r="J34" i="31"/>
  <c r="J34" i="83" s="1"/>
  <c r="J31" i="83"/>
  <c r="L29" i="83"/>
  <c r="M29" i="32"/>
  <c r="Q34" i="33"/>
  <c r="Q34" i="85" s="1"/>
  <c r="F34" i="32"/>
  <c r="F34" i="84" s="1"/>
  <c r="F31" i="84"/>
  <c r="L47" i="31"/>
  <c r="L47" i="83" s="1"/>
  <c r="E50" i="31"/>
  <c r="E50" i="83" s="1"/>
  <c r="D22" i="82"/>
  <c r="AF34" i="33"/>
  <c r="AF34" i="85" s="1"/>
  <c r="I22" i="32"/>
  <c r="I22" i="84" s="1"/>
  <c r="I19" i="84"/>
  <c r="M17" i="84"/>
  <c r="M16" i="32"/>
  <c r="M16" i="84" s="1"/>
  <c r="K16" i="32"/>
  <c r="K16" i="84" s="1"/>
  <c r="L44" i="31"/>
  <c r="L44" i="83" s="1"/>
  <c r="E13" i="83"/>
  <c r="L13" i="31"/>
  <c r="L13" i="83" s="1"/>
  <c r="M49" i="82"/>
  <c r="M49" i="32"/>
  <c r="M49" i="84" s="1"/>
  <c r="AM34" i="33"/>
  <c r="AM34" i="85" s="1"/>
  <c r="AM31" i="85"/>
  <c r="AE34" i="33"/>
  <c r="AE34" i="85" s="1"/>
  <c r="AE31" i="85"/>
  <c r="O31" i="85"/>
  <c r="O34" i="33"/>
  <c r="O34" i="85" s="1"/>
  <c r="AN28" i="85"/>
  <c r="AN34" i="33"/>
  <c r="AN34" i="85" s="1"/>
  <c r="X28" i="85"/>
  <c r="X34" i="33"/>
  <c r="X34" i="85" s="1"/>
  <c r="H28" i="85"/>
  <c r="H34" i="33"/>
  <c r="H34" i="85" s="1"/>
  <c r="AG34" i="33"/>
  <c r="AG34" i="85" s="1"/>
  <c r="AG25" i="85"/>
  <c r="I34" i="33"/>
  <c r="I34" i="85" s="1"/>
  <c r="I25" i="85"/>
  <c r="K32" i="84"/>
  <c r="M32" i="32"/>
  <c r="H19" i="83"/>
  <c r="H22" i="31"/>
  <c r="H22" i="83" s="1"/>
  <c r="J16" i="83"/>
  <c r="J22" i="31"/>
  <c r="J22" i="83" s="1"/>
  <c r="W34" i="33"/>
  <c r="W34" i="85" s="1"/>
  <c r="AL22" i="33"/>
  <c r="AL22" i="85" s="1"/>
  <c r="AL19" i="85"/>
  <c r="V19" i="85"/>
  <c r="V22" i="33"/>
  <c r="V22" i="85" s="1"/>
  <c r="F19" i="85"/>
  <c r="F22" i="33"/>
  <c r="F22" i="85" s="1"/>
  <c r="AE16" i="85"/>
  <c r="AE22" i="33"/>
  <c r="AE22" i="85" s="1"/>
  <c r="O16" i="85"/>
  <c r="O22" i="33"/>
  <c r="O22" i="85" s="1"/>
  <c r="K47" i="32"/>
  <c r="E50" i="32"/>
  <c r="E50" i="84" s="1"/>
  <c r="K44" i="32"/>
  <c r="K44" i="84" s="1"/>
  <c r="G22" i="32"/>
  <c r="G22" i="84" s="1"/>
  <c r="E47" i="83"/>
  <c r="L31" i="31"/>
  <c r="L31" i="83" s="1"/>
  <c r="E22" i="31"/>
  <c r="E22" i="83" s="1"/>
  <c r="J34" i="30"/>
  <c r="J34" i="82" s="1"/>
  <c r="M31" i="30"/>
  <c r="M31" i="82" s="1"/>
  <c r="J31" i="82"/>
  <c r="H50" i="32"/>
  <c r="H50" i="84" s="1"/>
  <c r="L34" i="32"/>
  <c r="L34" i="84" s="1"/>
  <c r="F47" i="83"/>
  <c r="I34" i="31"/>
  <c r="I34" i="83" s="1"/>
  <c r="L16" i="31"/>
  <c r="L16" i="83" s="1"/>
  <c r="H34" i="30"/>
  <c r="H34" i="82" s="1"/>
  <c r="K34" i="30"/>
  <c r="K34" i="82" s="1"/>
  <c r="K31" i="82"/>
  <c r="AN50" i="33"/>
  <c r="AN50" i="85" s="1"/>
  <c r="AF50" i="33"/>
  <c r="AF50" i="85" s="1"/>
  <c r="X50" i="33"/>
  <c r="X50" i="85" s="1"/>
  <c r="P50" i="33"/>
  <c r="P50" i="85" s="1"/>
  <c r="H50" i="33"/>
  <c r="H50" i="85" s="1"/>
  <c r="M41" i="30"/>
  <c r="M41" i="82" s="1"/>
  <c r="D41" i="82"/>
  <c r="M28" i="30"/>
  <c r="M28" i="82" s="1"/>
  <c r="L50" i="30"/>
  <c r="L50" i="82" s="1"/>
  <c r="M47" i="30"/>
  <c r="M47" i="82" s="1"/>
  <c r="D50" i="30"/>
  <c r="D34" i="30"/>
  <c r="F22" i="30"/>
  <c r="F22" i="82" s="1"/>
  <c r="I22" i="30"/>
  <c r="I22" i="82" s="1"/>
  <c r="I19" i="82"/>
  <c r="M16" i="30"/>
  <c r="M16" i="82" s="1"/>
  <c r="M27" i="32"/>
  <c r="M27" i="84" s="1"/>
  <c r="D28" i="82"/>
  <c r="D23" i="82" s="1"/>
  <c r="H25" i="82"/>
  <c r="H22" i="30"/>
  <c r="H22" i="82" s="1"/>
  <c r="H19" i="82"/>
  <c r="I50" i="31"/>
  <c r="I50" i="83" s="1"/>
  <c r="L25" i="31"/>
  <c r="L25" i="83" s="1"/>
  <c r="F22" i="31"/>
  <c r="F22" i="83" s="1"/>
  <c r="J50" i="30"/>
  <c r="J50" i="82" s="1"/>
  <c r="D50" i="32"/>
  <c r="D50" i="84" s="1"/>
  <c r="K31" i="32"/>
  <c r="F22" i="32"/>
  <c r="F22" i="84" s="1"/>
  <c r="I50" i="30"/>
  <c r="I50" i="82" s="1"/>
  <c r="I47" i="82"/>
  <c r="M44" i="30"/>
  <c r="M44" i="82" s="1"/>
  <c r="L34" i="30"/>
  <c r="L34" i="82" s="1"/>
  <c r="M19" i="30"/>
  <c r="M19" i="82" s="1"/>
  <c r="M13" i="30"/>
  <c r="M13" i="82" s="1"/>
  <c r="M14" i="82"/>
  <c r="AN22" i="33"/>
  <c r="AN22" i="85" s="1"/>
  <c r="AF22" i="33"/>
  <c r="AF22" i="85" s="1"/>
  <c r="X22" i="33"/>
  <c r="X22" i="85" s="1"/>
  <c r="P22" i="33"/>
  <c r="P22" i="85" s="1"/>
  <c r="H22" i="33"/>
  <c r="H22" i="85" s="1"/>
  <c r="L50" i="32"/>
  <c r="L50" i="84" s="1"/>
  <c r="D34" i="32"/>
  <c r="D34" i="84" s="1"/>
  <c r="J34" i="32"/>
  <c r="J34" i="84" s="1"/>
  <c r="D34" i="31"/>
  <c r="L19" i="31"/>
  <c r="L19" i="83" s="1"/>
  <c r="F50" i="30"/>
  <c r="F50" i="82" s="1"/>
  <c r="I34" i="30"/>
  <c r="I34" i="82" s="1"/>
  <c r="H50" i="76" l="1"/>
  <c r="H50" i="86" s="1"/>
  <c r="H48" i="86"/>
  <c r="H34" i="87"/>
  <c r="H48" i="35"/>
  <c r="AM29" i="89"/>
  <c r="AM48" i="37"/>
  <c r="H48" i="36"/>
  <c r="L50" i="31"/>
  <c r="L50" i="83" s="1"/>
  <c r="M22" i="32"/>
  <c r="M22" i="84" s="1"/>
  <c r="M19" i="84"/>
  <c r="I52" i="36"/>
  <c r="I52" i="88" s="1"/>
  <c r="I48" i="88"/>
  <c r="J48" i="36"/>
  <c r="J46" i="88"/>
  <c r="K48" i="35"/>
  <c r="K46" i="87"/>
  <c r="H50" i="37"/>
  <c r="H45" i="89" s="1"/>
  <c r="H43" i="89"/>
  <c r="E48" i="76"/>
  <c r="E46" i="86"/>
  <c r="F48" i="37"/>
  <c r="F29" i="89"/>
  <c r="AL48" i="37"/>
  <c r="AL29" i="89"/>
  <c r="AP48" i="37"/>
  <c r="AP41" i="89"/>
  <c r="M28" i="36"/>
  <c r="M28" i="88" s="1"/>
  <c r="AD48" i="37"/>
  <c r="AD29" i="89"/>
  <c r="M32" i="84"/>
  <c r="M31" i="32"/>
  <c r="K48" i="37"/>
  <c r="K41" i="89"/>
  <c r="M47" i="32"/>
  <c r="G48" i="36"/>
  <c r="G34" i="88"/>
  <c r="AN50" i="37"/>
  <c r="AN45" i="89" s="1"/>
  <c r="AN43" i="89"/>
  <c r="M31" i="36"/>
  <c r="M31" i="88" s="1"/>
  <c r="L31" i="87"/>
  <c r="O48" i="37"/>
  <c r="O29" i="89"/>
  <c r="S48" i="37"/>
  <c r="S41" i="89"/>
  <c r="J50" i="35"/>
  <c r="J50" i="87" s="1"/>
  <c r="J48" i="87"/>
  <c r="Z48" i="37"/>
  <c r="Z41" i="89"/>
  <c r="R48" i="37"/>
  <c r="R41" i="89"/>
  <c r="K47" i="84"/>
  <c r="K50" i="32"/>
  <c r="K50" i="84" s="1"/>
  <c r="K48" i="36"/>
  <c r="K46" i="88"/>
  <c r="D34" i="87"/>
  <c r="L34" i="35"/>
  <c r="G48" i="37"/>
  <c r="G29" i="89"/>
  <c r="K22" i="32"/>
  <c r="K22" i="84" s="1"/>
  <c r="AK43" i="89"/>
  <c r="AK50" i="37"/>
  <c r="AK45" i="89" s="1"/>
  <c r="M34" i="76"/>
  <c r="M34" i="86" s="1"/>
  <c r="AA48" i="37"/>
  <c r="AA41" i="89"/>
  <c r="F46" i="87"/>
  <c r="F48" i="35"/>
  <c r="D48" i="88"/>
  <c r="D52" i="36"/>
  <c r="D52" i="88" s="1"/>
  <c r="N48" i="37"/>
  <c r="N29" i="89"/>
  <c r="L48" i="88"/>
  <c r="L52" i="36"/>
  <c r="L52" i="88" s="1"/>
  <c r="U43" i="89"/>
  <c r="U50" i="37"/>
  <c r="U45" i="89" s="1"/>
  <c r="Q50" i="37"/>
  <c r="Q45" i="89" s="1"/>
  <c r="Q43" i="89"/>
  <c r="I48" i="76"/>
  <c r="I46" i="86"/>
  <c r="L48" i="76"/>
  <c r="L46" i="86"/>
  <c r="L34" i="31"/>
  <c r="L34" i="83" s="1"/>
  <c r="D34" i="83"/>
  <c r="M34" i="30"/>
  <c r="M34" i="82" s="1"/>
  <c r="D34" i="82"/>
  <c r="K31" i="84"/>
  <c r="K34" i="32"/>
  <c r="K34" i="84" s="1"/>
  <c r="M50" i="30"/>
  <c r="M50" i="82" s="1"/>
  <c r="D50" i="82"/>
  <c r="M28" i="32"/>
  <c r="M28" i="84" s="1"/>
  <c r="M29" i="84"/>
  <c r="M41" i="32"/>
  <c r="M41" i="84" s="1"/>
  <c r="M42" i="84"/>
  <c r="AO48" i="37"/>
  <c r="AO41" i="89"/>
  <c r="G34" i="86"/>
  <c r="G48" i="76"/>
  <c r="F48" i="36"/>
  <c r="F46" i="88"/>
  <c r="J48" i="37"/>
  <c r="J41" i="89"/>
  <c r="L40" i="87"/>
  <c r="M40" i="36"/>
  <c r="M40" i="88" s="1"/>
  <c r="W48" i="37"/>
  <c r="W29" i="89"/>
  <c r="E43" i="89"/>
  <c r="E50" i="37"/>
  <c r="E45" i="89" s="1"/>
  <c r="D50" i="37"/>
  <c r="D45" i="89" s="1"/>
  <c r="AI48" i="37"/>
  <c r="AI41" i="89"/>
  <c r="Y50" i="37"/>
  <c r="Y45" i="89" s="1"/>
  <c r="Y43" i="89"/>
  <c r="M43" i="89"/>
  <c r="M50" i="37"/>
  <c r="M45" i="89" s="1"/>
  <c r="I48" i="35"/>
  <c r="F50" i="76"/>
  <c r="F50" i="86" s="1"/>
  <c r="E48" i="88"/>
  <c r="E52" i="36"/>
  <c r="E52" i="88" s="1"/>
  <c r="L46" i="35"/>
  <c r="D48" i="35"/>
  <c r="D46" i="87"/>
  <c r="G48" i="87"/>
  <c r="G50" i="35"/>
  <c r="G50" i="87" s="1"/>
  <c r="AF50" i="37"/>
  <c r="AF45" i="89" s="1"/>
  <c r="J50" i="76"/>
  <c r="J50" i="86" s="1"/>
  <c r="J48" i="86"/>
  <c r="AC43" i="89"/>
  <c r="AC50" i="37"/>
  <c r="AC45" i="89" s="1"/>
  <c r="T50" i="37"/>
  <c r="T45" i="89" s="1"/>
  <c r="V48" i="37"/>
  <c r="V29" i="89"/>
  <c r="I50" i="37"/>
  <c r="I45" i="89" s="1"/>
  <c r="I43" i="89"/>
  <c r="M22" i="30"/>
  <c r="M22" i="82" s="1"/>
  <c r="L22" i="31"/>
  <c r="L22" i="83" s="1"/>
  <c r="K48" i="76"/>
  <c r="AH48" i="37"/>
  <c r="AH41" i="89"/>
  <c r="M46" i="76"/>
  <c r="D48" i="76"/>
  <c r="D46" i="86"/>
  <c r="AG41" i="89"/>
  <c r="AG48" i="37"/>
  <c r="AR50" i="37"/>
  <c r="AR45" i="89" s="1"/>
  <c r="E48" i="35"/>
  <c r="AE29" i="89"/>
  <c r="AE48" i="37"/>
  <c r="AB50" i="37"/>
  <c r="AB45" i="89" s="1"/>
  <c r="AQ48" i="37"/>
  <c r="AQ41" i="89"/>
  <c r="X50" i="37"/>
  <c r="X45" i="89" s="1"/>
  <c r="X43" i="89"/>
  <c r="AQ50" i="37" l="1"/>
  <c r="AQ45" i="89" s="1"/>
  <c r="AQ43" i="89"/>
  <c r="AI50" i="37"/>
  <c r="AI45" i="89" s="1"/>
  <c r="AI43" i="89"/>
  <c r="N43" i="89"/>
  <c r="N50" i="37"/>
  <c r="N45" i="89" s="1"/>
  <c r="K52" i="36"/>
  <c r="K52" i="88" s="1"/>
  <c r="K48" i="88"/>
  <c r="AM43" i="89"/>
  <c r="AM50" i="37"/>
  <c r="AM45" i="89" s="1"/>
  <c r="L48" i="35"/>
  <c r="L46" i="87"/>
  <c r="I50" i="76"/>
  <c r="I50" i="86" s="1"/>
  <c r="I48" i="86"/>
  <c r="AL43" i="89"/>
  <c r="AL50" i="37"/>
  <c r="AL45" i="89" s="1"/>
  <c r="J50" i="37"/>
  <c r="J45" i="89" s="1"/>
  <c r="J43" i="89"/>
  <c r="M46" i="36"/>
  <c r="M46" i="88" s="1"/>
  <c r="F43" i="89"/>
  <c r="F50" i="37"/>
  <c r="F45" i="89" s="1"/>
  <c r="J52" i="36"/>
  <c r="J52" i="88" s="1"/>
  <c r="J48" i="88"/>
  <c r="AA50" i="37"/>
  <c r="AA45" i="89" s="1"/>
  <c r="AA43" i="89"/>
  <c r="M34" i="32"/>
  <c r="M34" i="84" s="1"/>
  <c r="M31" i="84"/>
  <c r="AE50" i="37"/>
  <c r="AE45" i="89" s="1"/>
  <c r="AE43" i="89"/>
  <c r="M48" i="76"/>
  <c r="M46" i="86"/>
  <c r="I50" i="35"/>
  <c r="I50" i="87" s="1"/>
  <c r="I48" i="87"/>
  <c r="AD43" i="89"/>
  <c r="AD50" i="37"/>
  <c r="AD45" i="89" s="1"/>
  <c r="H48" i="87"/>
  <c r="H50" i="35"/>
  <c r="H50" i="87" s="1"/>
  <c r="AG50" i="37"/>
  <c r="AG45" i="89" s="1"/>
  <c r="AG43" i="89"/>
  <c r="K50" i="37"/>
  <c r="K45" i="89" s="1"/>
  <c r="K43" i="89"/>
  <c r="AO50" i="37"/>
  <c r="AO45" i="89" s="1"/>
  <c r="AO43" i="89"/>
  <c r="Z50" i="37"/>
  <c r="Z45" i="89" s="1"/>
  <c r="Z43" i="89"/>
  <c r="H52" i="36"/>
  <c r="H52" i="88" s="1"/>
  <c r="H48" i="88"/>
  <c r="F48" i="87"/>
  <c r="F50" i="35"/>
  <c r="F50" i="87" s="1"/>
  <c r="G50" i="76"/>
  <c r="G50" i="86" s="1"/>
  <c r="G48" i="86"/>
  <c r="G43" i="89"/>
  <c r="G50" i="37"/>
  <c r="G45" i="89" s="1"/>
  <c r="M50" i="32"/>
  <c r="M50" i="84" s="1"/>
  <c r="M47" i="84"/>
  <c r="K50" i="35"/>
  <c r="K50" i="87" s="1"/>
  <c r="K48" i="87"/>
  <c r="D48" i="86"/>
  <c r="D50" i="76"/>
  <c r="D50" i="86" s="1"/>
  <c r="V43" i="89"/>
  <c r="V50" i="37"/>
  <c r="V45" i="89" s="1"/>
  <c r="F48" i="88"/>
  <c r="F52" i="36"/>
  <c r="F52" i="88" s="1"/>
  <c r="S50" i="37"/>
  <c r="S45" i="89" s="1"/>
  <c r="S43" i="89"/>
  <c r="G52" i="36"/>
  <c r="G52" i="88" s="1"/>
  <c r="G48" i="88"/>
  <c r="E48" i="86"/>
  <c r="E50" i="76"/>
  <c r="E50" i="86" s="1"/>
  <c r="E48" i="87"/>
  <c r="E50" i="35"/>
  <c r="E50" i="87" s="1"/>
  <c r="AH50" i="37"/>
  <c r="AH45" i="89" s="1"/>
  <c r="AH43" i="89"/>
  <c r="K50" i="76"/>
  <c r="K50" i="86" s="1"/>
  <c r="K48" i="86"/>
  <c r="D48" i="87"/>
  <c r="D50" i="35"/>
  <c r="D50" i="87" s="1"/>
  <c r="W50" i="37"/>
  <c r="W45" i="89" s="1"/>
  <c r="W43" i="89"/>
  <c r="L48" i="86"/>
  <c r="L50" i="76"/>
  <c r="L50" i="86" s="1"/>
  <c r="L34" i="87"/>
  <c r="M34" i="36"/>
  <c r="M34" i="88" s="1"/>
  <c r="R50" i="37"/>
  <c r="R45" i="89" s="1"/>
  <c r="R43" i="89"/>
  <c r="O50" i="37"/>
  <c r="O45" i="89" s="1"/>
  <c r="O43" i="89"/>
  <c r="AP50" i="37"/>
  <c r="AP45" i="89" s="1"/>
  <c r="AP43" i="89"/>
  <c r="L48" i="87" l="1"/>
  <c r="L50" i="35"/>
  <c r="L50" i="87" s="1"/>
  <c r="M48" i="36"/>
  <c r="M48" i="86"/>
  <c r="M50" i="76"/>
  <c r="M50" i="86" s="1"/>
  <c r="M48" i="88" l="1"/>
  <c r="M52" i="36"/>
  <c r="M52" i="88" s="1"/>
</calcChain>
</file>

<file path=xl/sharedStrings.xml><?xml version="1.0" encoding="utf-8"?>
<sst xmlns="http://schemas.openxmlformats.org/spreadsheetml/2006/main" count="1694" uniqueCount="647">
  <si>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</si>
  <si>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</si>
  <si>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</si>
  <si>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</si>
  <si>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</si>
  <si>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</si>
  <si>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</si>
  <si>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</si>
  <si>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</si>
  <si>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</si>
  <si>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</si>
  <si>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</si>
  <si>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</si>
  <si>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</si>
  <si>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</si>
  <si>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</si>
  <si>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</si>
  <si>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</si>
  <si>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</si>
  <si>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</si>
  <si>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</si>
  <si>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</si>
  <si>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</si>
  <si>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</si>
  <si>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</si>
  <si>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</si>
  <si>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</si>
  <si>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</si>
  <si>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</si>
  <si>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</si>
  <si>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</si>
  <si>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</si>
  <si>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</si>
  <si>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</si>
  <si>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</si>
  <si>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</si>
  <si>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</si>
  <si>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</si>
  <si>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</si>
  <si>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</si>
  <si>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</si>
  <si>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</si>
  <si>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</si>
  <si>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</si>
  <si>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</si>
  <si>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</si>
  <si>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</si>
  <si>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</si>
  <si>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</si>
  <si>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</si>
  <si>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</si>
  <si>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</si>
  <si>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</si>
  <si>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</si>
  <si>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</si>
  <si>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</si>
  <si>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</si>
  <si>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</si>
  <si>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</si>
  <si>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</si>
  <si>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</si>
  <si>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</si>
  <si>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</si>
  <si>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</si>
  <si>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</si>
  <si>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</si>
  <si>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</si>
  <si>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</si>
  <si>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</si>
  <si>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</si>
  <si>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</si>
  <si>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</si>
  <si>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</si>
  <si>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</si>
  <si>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</si>
  <si>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</si>
  <si>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</si>
  <si>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</si>
  <si>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</si>
  <si>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</si>
  <si>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</si>
  <si>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</si>
  <si>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</si>
  <si>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</si>
  <si>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</si>
  <si>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</si>
  <si>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</si>
  <si>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</si>
  <si>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</si>
  <si>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</si>
  <si>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</si>
  <si>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</si>
  <si>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</si>
  <si>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</si>
  <si>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</si>
  <si>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</si>
  <si>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</si>
  <si>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</si>
  <si>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</si>
  <si>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</si>
  <si>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</si>
  <si>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</si>
  <si>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</si>
  <si>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</si>
  <si>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</si>
  <si>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</si>
  <si>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</si>
  <si>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</si>
  <si>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</si>
  <si>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</si>
  <si>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</si>
  <si>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</si>
  <si>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</si>
  <si>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</si>
  <si>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</si>
  <si>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</si>
  <si>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</si>
  <si>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</si>
  <si>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</si>
  <si>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</si>
  <si>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</si>
  <si>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</si>
  <si>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</si>
  <si>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</si>
  <si>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</si>
  <si>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</si>
  <si>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</si>
  <si>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</si>
  <si>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</si>
  <si>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</si>
  <si>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</si>
  <si>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</si>
  <si>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</si>
  <si>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</si>
  <si>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</si>
  <si>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</si>
  <si>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</si>
  <si>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</si>
  <si>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</si>
  <si>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</si>
  <si>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</si>
  <si>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</si>
  <si>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</si>
  <si>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</si>
  <si>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</si>
  <si>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</si>
  <si>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</si>
  <si>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</si>
  <si>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</si>
  <si>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</si>
  <si>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</si>
  <si>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</si>
  <si>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</si>
  <si>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</si>
  <si>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</si>
  <si>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</si>
  <si>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</si>
  <si>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</si>
  <si>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</si>
  <si>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</si>
  <si>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</si>
  <si>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</si>
  <si>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</si>
  <si>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</si>
  <si>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</si>
  <si>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</si>
  <si>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</si>
  <si>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</si>
  <si>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</si>
  <si>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</si>
  <si>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</si>
  <si>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</si>
  <si>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</si>
  <si>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</si>
  <si>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</si>
  <si>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</si>
  <si>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</si>
  <si>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</si>
  <si>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</si>
  <si>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</si>
  <si>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</si>
  <si>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</si>
  <si>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</si>
  <si>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</si>
  <si>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</si>
  <si>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</si>
  <si>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</si>
  <si>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</si>
  <si>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</si>
  <si>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</si>
  <si>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</si>
  <si>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</si>
  <si>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</si>
  <si>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</si>
  <si>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</si>
  <si>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</si>
  <si>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</si>
  <si>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</si>
  <si>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</si>
  <si>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</si>
  <si>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</si>
  <si>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</si>
  <si>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</si>
  <si>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</si>
  <si>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</si>
  <si>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</si>
  <si>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</si>
  <si>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</si>
  <si>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</si>
  <si>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</si>
  <si>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</si>
  <si>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</si>
  <si>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</si>
  <si>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</si>
  <si>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</si>
  <si>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</si>
  <si>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</si>
  <si>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</si>
  <si>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</si>
  <si>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</si>
  <si>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</si>
  <si>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</si>
  <si>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</si>
  <si>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</si>
  <si>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</si>
  <si>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</si>
  <si>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</si>
  <si>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</si>
  <si>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</si>
  <si>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</si>
  <si>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</si>
  <si>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</si>
  <si>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</si>
  <si>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</si>
  <si>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</si>
  <si>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</si>
  <si>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</si>
  <si>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</si>
  <si>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</si>
  <si>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</si>
  <si>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</si>
  <si>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</si>
  <si>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</si>
  <si>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</si>
  <si>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</si>
  <si>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</si>
  <si>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</si>
  <si>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</si>
  <si>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</si>
  <si>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</si>
  <si>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</si>
  <si>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</si>
  <si>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</si>
  <si>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</si>
  <si>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</si>
  <si>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</si>
  <si>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</si>
  <si>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</si>
  <si>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</si>
  <si>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</si>
  <si>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</si>
  <si>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</si>
  <si>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</si>
  <si>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</si>
  <si>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</si>
  <si>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</si>
  <si>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</si>
  <si>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</si>
  <si>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</si>
  <si>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</si>
  <si>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</si>
  <si>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</si>
  <si>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</si>
  <si>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</si>
  <si>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</si>
  <si>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</si>
  <si>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</si>
  <si>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</si>
  <si>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</si>
  <si>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</si>
  <si>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</si>
  <si>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</si>
  <si>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</si>
  <si>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</si>
  <si>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</si>
  <si>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1. Число рабочих дней отчетного периода (июль 2009)</t>
  </si>
  <si>
    <t>Структура оборота валют по кассовым сделкам и форвардным контрактам в июле 2009года (млн.долл. США)</t>
  </si>
  <si>
    <t>Turnover in nominal or notional principal amounts in July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</si>
  <si>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</si>
  <si>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</si>
  <si>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</si>
  <si>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</si>
  <si>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</si>
  <si>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</si>
  <si>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</si>
  <si>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</si>
  <si>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</si>
  <si>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</si>
  <si>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</si>
  <si>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</si>
  <si>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</si>
  <si>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</si>
  <si>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</si>
  <si>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</si>
  <si>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</si>
  <si>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</si>
  <si>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</si>
  <si>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</si>
  <si>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</si>
  <si>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</si>
  <si>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</si>
  <si>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</si>
  <si>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</si>
  <si>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</si>
  <si>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</si>
  <si>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</si>
  <si>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</si>
  <si>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</si>
  <si>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</si>
  <si>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</si>
  <si>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</si>
  <si>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</si>
  <si>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</si>
  <si>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</si>
  <si>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</si>
  <si>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</si>
  <si>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</si>
  <si>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</si>
  <si>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</si>
  <si>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</si>
  <si>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</si>
  <si>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</si>
  <si>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</si>
  <si>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</si>
  <si>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</si>
  <si>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</si>
  <si>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</si>
  <si>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</si>
  <si>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</si>
  <si>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</si>
  <si>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</si>
  <si>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</si>
  <si>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</si>
  <si>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</si>
  <si>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</si>
  <si>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</si>
  <si>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</si>
  <si>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</si>
  <si>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</si>
  <si>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</si>
  <si>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</si>
  <si>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</si>
  <si>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</si>
  <si>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</si>
  <si>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</si>
  <si>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</si>
  <si>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</si>
  <si>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</si>
  <si>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</si>
  <si>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</si>
  <si>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</si>
  <si>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</si>
  <si>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</si>
  <si>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</si>
  <si>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АМУРСКАЯ ОБЛАСТЬ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</si>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</sst>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1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4" applyNumberFormat="1" applyFont="1" applyBorder="1" applyAlignment="1">
      <alignment horizontal="center" vertical="top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8"/>
  <sheetViews>
    <sheetView zoomScale="85" workbookViewId="0">
      <pane xSplit="2" ySplit="3" topLeftCell="C148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288</v>
      </c>
      <c r="C4" s="458" t="s">
        <v>289</v>
      </c>
      <c r="D4" s="458" t="s">
        <v>290</v>
      </c>
    </row>
    <row r="5" spans="1:4">
      <c r="A5">
        <v>2</v>
      </c>
      <c r="B5" s="457" t="s">
        <v>291</v>
      </c>
      <c r="C5" s="458" t="s">
        <v>292</v>
      </c>
      <c r="D5" s="458" t="s">
        <v>290</v>
      </c>
    </row>
    <row r="6" spans="1:4">
      <c r="A6">
        <v>3</v>
      </c>
      <c r="B6" s="457" t="s">
        <v>293</v>
      </c>
      <c r="C6" s="458" t="s">
        <v>294</v>
      </c>
      <c r="D6" s="458" t="s">
        <v>295</v>
      </c>
    </row>
    <row r="7" spans="1:4">
      <c r="A7">
        <v>4</v>
      </c>
      <c r="B7" s="457" t="s">
        <v>296</v>
      </c>
      <c r="C7" s="458" t="s">
        <v>297</v>
      </c>
      <c r="D7" s="458" t="s">
        <v>298</v>
      </c>
    </row>
    <row r="8" spans="1:4">
      <c r="A8">
        <v>5</v>
      </c>
      <c r="B8" s="457" t="s">
        <v>299</v>
      </c>
      <c r="C8" s="458" t="s">
        <v>300</v>
      </c>
      <c r="D8" s="458" t="s">
        <v>290</v>
      </c>
    </row>
    <row r="9" spans="1:4">
      <c r="A9">
        <v>6</v>
      </c>
      <c r="B9" s="457" t="s">
        <v>301</v>
      </c>
      <c r="C9" s="458" t="s">
        <v>302</v>
      </c>
      <c r="D9" s="458" t="s">
        <v>303</v>
      </c>
    </row>
    <row r="10" spans="1:4">
      <c r="A10">
        <v>7</v>
      </c>
      <c r="B10" s="457" t="s">
        <v>304</v>
      </c>
      <c r="C10" s="458" t="s">
        <v>305</v>
      </c>
      <c r="D10" s="458" t="s">
        <v>290</v>
      </c>
    </row>
    <row r="11" spans="1:4">
      <c r="A11">
        <v>8</v>
      </c>
      <c r="B11" s="457" t="s">
        <v>306</v>
      </c>
      <c r="C11" s="458" t="s">
        <v>307</v>
      </c>
      <c r="D11" s="458" t="s">
        <v>298</v>
      </c>
    </row>
    <row r="12" spans="1:4">
      <c r="A12">
        <v>9</v>
      </c>
      <c r="B12" s="457" t="s">
        <v>308</v>
      </c>
      <c r="C12" s="458" t="s">
        <v>309</v>
      </c>
      <c r="D12" s="458" t="s">
        <v>310</v>
      </c>
    </row>
    <row r="13" spans="1:4">
      <c r="A13">
        <v>10</v>
      </c>
      <c r="B13" s="457" t="s">
        <v>311</v>
      </c>
      <c r="C13" s="458" t="s">
        <v>312</v>
      </c>
      <c r="D13" s="458" t="s">
        <v>290</v>
      </c>
    </row>
    <row r="14" spans="1:4">
      <c r="A14">
        <v>11</v>
      </c>
      <c r="B14" s="457" t="s">
        <v>313</v>
      </c>
      <c r="C14" s="458" t="s">
        <v>314</v>
      </c>
      <c r="D14" s="458" t="s">
        <v>315</v>
      </c>
    </row>
    <row r="15" spans="1:4">
      <c r="A15">
        <v>12</v>
      </c>
      <c r="B15" s="457" t="s">
        <v>316</v>
      </c>
      <c r="C15" s="458" t="s">
        <v>317</v>
      </c>
      <c r="D15" s="458" t="s">
        <v>298</v>
      </c>
    </row>
    <row r="16" spans="1:4">
      <c r="A16">
        <v>13</v>
      </c>
      <c r="B16" s="457" t="s">
        <v>318</v>
      </c>
      <c r="C16" s="458" t="s">
        <v>319</v>
      </c>
      <c r="D16" s="458" t="s">
        <v>290</v>
      </c>
    </row>
    <row r="17" spans="1:4">
      <c r="A17">
        <v>14</v>
      </c>
      <c r="B17" s="457" t="s">
        <v>320</v>
      </c>
      <c r="C17" s="458" t="s">
        <v>321</v>
      </c>
      <c r="D17" s="458" t="s">
        <v>315</v>
      </c>
    </row>
    <row r="18" spans="1:4">
      <c r="A18">
        <v>15</v>
      </c>
      <c r="B18" s="457" t="s">
        <v>322</v>
      </c>
      <c r="C18" s="458" t="s">
        <v>323</v>
      </c>
      <c r="D18" s="458" t="s">
        <v>324</v>
      </c>
    </row>
    <row r="19" spans="1:4">
      <c r="A19">
        <v>16</v>
      </c>
      <c r="B19" s="457" t="s">
        <v>325</v>
      </c>
      <c r="C19" s="458" t="s">
        <v>326</v>
      </c>
      <c r="D19" s="458" t="s">
        <v>298</v>
      </c>
    </row>
    <row r="20" spans="1:4">
      <c r="A20">
        <v>17</v>
      </c>
      <c r="B20" s="457" t="s">
        <v>327</v>
      </c>
      <c r="C20" s="458" t="s">
        <v>328</v>
      </c>
      <c r="D20" s="458" t="s">
        <v>298</v>
      </c>
    </row>
    <row r="21" spans="1:4">
      <c r="A21">
        <v>18</v>
      </c>
      <c r="B21" s="457" t="s">
        <v>329</v>
      </c>
      <c r="C21" s="458" t="s">
        <v>330</v>
      </c>
      <c r="D21" s="458" t="s">
        <v>303</v>
      </c>
    </row>
    <row r="22" spans="1:4">
      <c r="A22">
        <v>19</v>
      </c>
      <c r="B22" s="457" t="s">
        <v>331</v>
      </c>
      <c r="C22" s="458" t="s">
        <v>332</v>
      </c>
      <c r="D22" s="458" t="s">
        <v>290</v>
      </c>
    </row>
    <row r="23" spans="1:4">
      <c r="A23">
        <v>20</v>
      </c>
      <c r="B23" s="457" t="s">
        <v>333</v>
      </c>
      <c r="C23" s="458" t="s">
        <v>334</v>
      </c>
      <c r="D23" s="458" t="s">
        <v>295</v>
      </c>
    </row>
    <row r="24" spans="1:4">
      <c r="A24">
        <v>21</v>
      </c>
      <c r="B24" s="457" t="s">
        <v>335</v>
      </c>
      <c r="C24" s="458" t="s">
        <v>336</v>
      </c>
      <c r="D24" s="458" t="s">
        <v>290</v>
      </c>
    </row>
    <row r="25" spans="1:4">
      <c r="A25">
        <v>22</v>
      </c>
      <c r="B25" s="457" t="s">
        <v>337</v>
      </c>
      <c r="C25" s="458" t="s">
        <v>338</v>
      </c>
      <c r="D25" s="458" t="s">
        <v>324</v>
      </c>
    </row>
    <row r="26" spans="1:4">
      <c r="A26">
        <v>23</v>
      </c>
      <c r="B26" s="457" t="s">
        <v>339</v>
      </c>
      <c r="C26" s="458" t="s">
        <v>340</v>
      </c>
      <c r="D26" s="458" t="s">
        <v>298</v>
      </c>
    </row>
    <row r="27" spans="1:4">
      <c r="A27">
        <v>24</v>
      </c>
      <c r="B27" s="457" t="s">
        <v>341</v>
      </c>
      <c r="C27" s="458" t="s">
        <v>342</v>
      </c>
      <c r="D27" s="458" t="s">
        <v>324</v>
      </c>
    </row>
    <row r="28" spans="1:4">
      <c r="A28">
        <v>25</v>
      </c>
      <c r="B28" s="457" t="s">
        <v>343</v>
      </c>
      <c r="C28" s="458" t="s">
        <v>344</v>
      </c>
      <c r="D28" s="458" t="s">
        <v>345</v>
      </c>
    </row>
    <row r="29" spans="1:4">
      <c r="A29">
        <v>26</v>
      </c>
      <c r="B29" s="457" t="s">
        <v>346</v>
      </c>
      <c r="C29" s="458" t="s">
        <v>347</v>
      </c>
      <c r="D29" s="458" t="s">
        <v>290</v>
      </c>
    </row>
    <row r="30" spans="1:4">
      <c r="A30">
        <v>27</v>
      </c>
      <c r="B30" s="457" t="s">
        <v>348</v>
      </c>
      <c r="C30" s="458" t="s">
        <v>349</v>
      </c>
      <c r="D30" s="458" t="s">
        <v>290</v>
      </c>
    </row>
    <row r="31" spans="1:4">
      <c r="A31">
        <v>28</v>
      </c>
      <c r="B31" s="457" t="s">
        <v>350</v>
      </c>
      <c r="C31" s="458" t="s">
        <v>351</v>
      </c>
      <c r="D31" s="458" t="s">
        <v>290</v>
      </c>
    </row>
    <row r="32" spans="1:4">
      <c r="A32">
        <v>29</v>
      </c>
      <c r="B32" s="457" t="s">
        <v>352</v>
      </c>
      <c r="C32" s="458" t="s">
        <v>353</v>
      </c>
      <c r="D32" s="458" t="s">
        <v>290</v>
      </c>
    </row>
    <row r="33" spans="1:4">
      <c r="A33">
        <v>30</v>
      </c>
      <c r="B33" s="457" t="s">
        <v>354</v>
      </c>
      <c r="C33" s="458" t="s">
        <v>355</v>
      </c>
      <c r="D33" s="458" t="s">
        <v>290</v>
      </c>
    </row>
    <row r="34" spans="1:4">
      <c r="A34">
        <v>31</v>
      </c>
      <c r="B34" s="457" t="s">
        <v>356</v>
      </c>
      <c r="C34" s="458" t="s">
        <v>357</v>
      </c>
      <c r="D34" s="458" t="s">
        <v>315</v>
      </c>
    </row>
    <row r="35" spans="1:4">
      <c r="A35">
        <v>32</v>
      </c>
      <c r="B35" s="457" t="s">
        <v>358</v>
      </c>
      <c r="C35" s="458" t="s">
        <v>359</v>
      </c>
      <c r="D35" s="458" t="s">
        <v>290</v>
      </c>
    </row>
    <row r="36" spans="1:4">
      <c r="A36">
        <v>33</v>
      </c>
      <c r="B36" s="457" t="s">
        <v>360</v>
      </c>
      <c r="C36" s="458" t="s">
        <v>361</v>
      </c>
      <c r="D36" s="458" t="s">
        <v>290</v>
      </c>
    </row>
    <row r="37" spans="1:4">
      <c r="A37">
        <v>34</v>
      </c>
      <c r="B37" s="457" t="s">
        <v>362</v>
      </c>
      <c r="C37" s="458" t="s">
        <v>363</v>
      </c>
      <c r="D37" s="458" t="s">
        <v>364</v>
      </c>
    </row>
    <row r="38" spans="1:4">
      <c r="A38">
        <v>35</v>
      </c>
      <c r="B38" s="457" t="s">
        <v>365</v>
      </c>
      <c r="C38" s="458" t="s">
        <v>366</v>
      </c>
      <c r="D38" s="458" t="s">
        <v>290</v>
      </c>
    </row>
    <row r="39" spans="1:4">
      <c r="A39">
        <v>36</v>
      </c>
      <c r="B39" s="457" t="s">
        <v>367</v>
      </c>
      <c r="C39" s="458" t="s">
        <v>368</v>
      </c>
      <c r="D39" s="458" t="s">
        <v>290</v>
      </c>
    </row>
    <row r="40" spans="1:4">
      <c r="A40">
        <v>37</v>
      </c>
      <c r="B40" s="457" t="s">
        <v>369</v>
      </c>
      <c r="C40" s="458" t="s">
        <v>370</v>
      </c>
      <c r="D40" s="458" t="s">
        <v>303</v>
      </c>
    </row>
    <row r="41" spans="1:4">
      <c r="A41">
        <v>38</v>
      </c>
      <c r="B41" s="457" t="s">
        <v>371</v>
      </c>
      <c r="C41" s="458" t="s">
        <v>372</v>
      </c>
      <c r="D41" s="458" t="s">
        <v>290</v>
      </c>
    </row>
    <row r="42" spans="1:4">
      <c r="A42">
        <v>39</v>
      </c>
      <c r="B42" s="457" t="s">
        <v>373</v>
      </c>
      <c r="C42" s="458" t="s">
        <v>374</v>
      </c>
      <c r="D42" s="458" t="s">
        <v>290</v>
      </c>
    </row>
    <row r="43" spans="1:4">
      <c r="A43">
        <v>40</v>
      </c>
      <c r="B43" s="457" t="s">
        <v>375</v>
      </c>
      <c r="C43" s="458" t="s">
        <v>376</v>
      </c>
      <c r="D43" s="458" t="s">
        <v>290</v>
      </c>
    </row>
    <row r="44" spans="1:4">
      <c r="A44">
        <v>41</v>
      </c>
      <c r="B44" s="457" t="s">
        <v>377</v>
      </c>
      <c r="C44" s="458" t="s">
        <v>378</v>
      </c>
      <c r="D44" s="458" t="s">
        <v>298</v>
      </c>
    </row>
    <row r="45" spans="1:4">
      <c r="A45">
        <v>42</v>
      </c>
      <c r="B45" s="457" t="s">
        <v>379</v>
      </c>
      <c r="C45" s="458" t="s">
        <v>380</v>
      </c>
      <c r="D45" s="458" t="s">
        <v>303</v>
      </c>
    </row>
    <row r="46" spans="1:4">
      <c r="A46">
        <v>43</v>
      </c>
      <c r="B46" s="457" t="s">
        <v>381</v>
      </c>
      <c r="C46" s="458" t="s">
        <v>382</v>
      </c>
      <c r="D46" s="458" t="s">
        <v>290</v>
      </c>
    </row>
    <row r="47" spans="1:4">
      <c r="A47">
        <v>44</v>
      </c>
      <c r="B47" s="457" t="s">
        <v>383</v>
      </c>
      <c r="C47" s="458" t="s">
        <v>384</v>
      </c>
      <c r="D47" s="458" t="s">
        <v>290</v>
      </c>
    </row>
    <row r="48" spans="1:4">
      <c r="A48">
        <v>45</v>
      </c>
      <c r="B48" s="457" t="s">
        <v>385</v>
      </c>
      <c r="C48" s="458" t="s">
        <v>386</v>
      </c>
      <c r="D48" s="458" t="s">
        <v>295</v>
      </c>
    </row>
    <row r="49" spans="1:4">
      <c r="A49">
        <v>46</v>
      </c>
      <c r="B49" s="457" t="s">
        <v>387</v>
      </c>
      <c r="C49" s="458" t="s">
        <v>388</v>
      </c>
      <c r="D49" s="458" t="s">
        <v>364</v>
      </c>
    </row>
    <row r="50" spans="1:4">
      <c r="A50">
        <v>47</v>
      </c>
      <c r="B50" s="457" t="s">
        <v>389</v>
      </c>
      <c r="C50" s="458" t="s">
        <v>390</v>
      </c>
      <c r="D50" s="458" t="s">
        <v>310</v>
      </c>
    </row>
    <row r="51" spans="1:4">
      <c r="A51">
        <v>48</v>
      </c>
      <c r="B51" s="457" t="s">
        <v>391</v>
      </c>
      <c r="C51" s="458" t="s">
        <v>392</v>
      </c>
      <c r="D51" s="458" t="s">
        <v>298</v>
      </c>
    </row>
    <row r="52" spans="1:4">
      <c r="A52">
        <v>49</v>
      </c>
      <c r="B52" s="457" t="s">
        <v>393</v>
      </c>
      <c r="C52" s="458" t="s">
        <v>394</v>
      </c>
      <c r="D52" s="458" t="s">
        <v>290</v>
      </c>
    </row>
    <row r="53" spans="1:4">
      <c r="A53">
        <v>50</v>
      </c>
      <c r="B53" s="457" t="s">
        <v>395</v>
      </c>
      <c r="C53" s="458" t="s">
        <v>396</v>
      </c>
      <c r="D53" s="458" t="s">
        <v>290</v>
      </c>
    </row>
    <row r="54" spans="1:4">
      <c r="A54">
        <v>51</v>
      </c>
      <c r="B54" s="457" t="s">
        <v>397</v>
      </c>
      <c r="C54" s="458" t="s">
        <v>398</v>
      </c>
      <c r="D54" s="458" t="s">
        <v>310</v>
      </c>
    </row>
    <row r="55" spans="1:4">
      <c r="A55">
        <v>52</v>
      </c>
      <c r="B55" s="457" t="s">
        <v>399</v>
      </c>
      <c r="C55" s="458" t="s">
        <v>400</v>
      </c>
      <c r="D55" s="458" t="s">
        <v>290</v>
      </c>
    </row>
    <row r="56" spans="1:4">
      <c r="A56">
        <v>53</v>
      </c>
      <c r="B56" s="457" t="s">
        <v>401</v>
      </c>
      <c r="C56" s="458" t="s">
        <v>402</v>
      </c>
      <c r="D56" s="458" t="s">
        <v>290</v>
      </c>
    </row>
    <row r="57" spans="1:4">
      <c r="A57">
        <v>54</v>
      </c>
      <c r="B57" s="457" t="s">
        <v>403</v>
      </c>
      <c r="C57" s="458" t="s">
        <v>404</v>
      </c>
      <c r="D57" s="458" t="s">
        <v>290</v>
      </c>
    </row>
    <row r="58" spans="1:4">
      <c r="A58">
        <v>55</v>
      </c>
      <c r="B58" s="457" t="s">
        <v>405</v>
      </c>
      <c r="C58" s="458" t="s">
        <v>406</v>
      </c>
      <c r="D58" s="458" t="s">
        <v>310</v>
      </c>
    </row>
    <row r="59" spans="1:4">
      <c r="A59">
        <v>56</v>
      </c>
      <c r="B59" s="457" t="s">
        <v>407</v>
      </c>
      <c r="C59" s="458" t="s">
        <v>408</v>
      </c>
      <c r="D59" s="458" t="s">
        <v>290</v>
      </c>
    </row>
    <row r="60" spans="1:4">
      <c r="A60">
        <v>57</v>
      </c>
      <c r="B60" s="457" t="s">
        <v>409</v>
      </c>
      <c r="C60" s="458" t="s">
        <v>410</v>
      </c>
      <c r="D60" s="458" t="s">
        <v>324</v>
      </c>
    </row>
    <row r="61" spans="1:4">
      <c r="A61">
        <v>58</v>
      </c>
      <c r="B61" s="457" t="s">
        <v>411</v>
      </c>
      <c r="C61" s="458" t="s">
        <v>412</v>
      </c>
      <c r="D61" s="458" t="s">
        <v>290</v>
      </c>
    </row>
    <row r="62" spans="1:4">
      <c r="A62">
        <v>59</v>
      </c>
      <c r="B62" s="457" t="s">
        <v>413</v>
      </c>
      <c r="C62" s="458" t="s">
        <v>414</v>
      </c>
      <c r="D62" s="458" t="s">
        <v>303</v>
      </c>
    </row>
    <row r="63" spans="1:4">
      <c r="A63">
        <v>60</v>
      </c>
      <c r="B63" s="457" t="s">
        <v>415</v>
      </c>
      <c r="C63" s="458" t="s">
        <v>416</v>
      </c>
      <c r="D63" s="458" t="s">
        <v>290</v>
      </c>
    </row>
    <row r="64" spans="1:4">
      <c r="A64">
        <v>61</v>
      </c>
      <c r="B64" s="457" t="s">
        <v>417</v>
      </c>
      <c r="C64" s="458" t="s">
        <v>418</v>
      </c>
      <c r="D64" s="458" t="s">
        <v>290</v>
      </c>
    </row>
    <row r="65" spans="1:4">
      <c r="A65">
        <v>62</v>
      </c>
      <c r="B65" s="457" t="s">
        <v>419</v>
      </c>
      <c r="C65" s="458" t="s">
        <v>420</v>
      </c>
      <c r="D65" s="458" t="s">
        <v>290</v>
      </c>
    </row>
    <row r="66" spans="1:4">
      <c r="A66">
        <v>63</v>
      </c>
      <c r="B66" s="457" t="s">
        <v>421</v>
      </c>
      <c r="C66" s="458" t="s">
        <v>422</v>
      </c>
      <c r="D66" s="458" t="s">
        <v>290</v>
      </c>
    </row>
    <row r="67" spans="1:4">
      <c r="A67">
        <v>64</v>
      </c>
      <c r="B67" s="457" t="s">
        <v>423</v>
      </c>
      <c r="C67" s="458" t="s">
        <v>424</v>
      </c>
      <c r="D67" s="458" t="s">
        <v>290</v>
      </c>
    </row>
    <row r="68" spans="1:4">
      <c r="A68">
        <v>65</v>
      </c>
      <c r="B68" s="457" t="s">
        <v>425</v>
      </c>
      <c r="C68" s="458" t="s">
        <v>426</v>
      </c>
      <c r="D68" s="458" t="s">
        <v>290</v>
      </c>
    </row>
    <row r="69" spans="1:4">
      <c r="A69">
        <v>66</v>
      </c>
      <c r="B69" s="457" t="s">
        <v>427</v>
      </c>
      <c r="C69" s="458" t="s">
        <v>428</v>
      </c>
      <c r="D69" s="458" t="s">
        <v>290</v>
      </c>
    </row>
    <row r="70" spans="1:4">
      <c r="A70">
        <v>67</v>
      </c>
      <c r="B70" s="457" t="s">
        <v>429</v>
      </c>
      <c r="C70" s="458" t="s">
        <v>430</v>
      </c>
      <c r="D70" s="458" t="s">
        <v>303</v>
      </c>
    </row>
    <row r="71" spans="1:4">
      <c r="A71">
        <v>68</v>
      </c>
      <c r="B71" s="457" t="s">
        <v>431</v>
      </c>
      <c r="C71" s="458" t="s">
        <v>432</v>
      </c>
      <c r="D71" s="458" t="s">
        <v>324</v>
      </c>
    </row>
    <row r="72" spans="1:4">
      <c r="A72">
        <v>69</v>
      </c>
      <c r="B72" s="457" t="s">
        <v>433</v>
      </c>
      <c r="C72" s="458" t="s">
        <v>434</v>
      </c>
      <c r="D72" s="458" t="s">
        <v>290</v>
      </c>
    </row>
    <row r="73" spans="1:4">
      <c r="A73">
        <v>70</v>
      </c>
      <c r="B73" s="457" t="s">
        <v>435</v>
      </c>
      <c r="C73" s="458" t="s">
        <v>436</v>
      </c>
      <c r="D73" s="458" t="s">
        <v>290</v>
      </c>
    </row>
    <row r="74" spans="1:4">
      <c r="A74">
        <v>71</v>
      </c>
      <c r="B74" s="457" t="s">
        <v>437</v>
      </c>
      <c r="C74" s="458" t="s">
        <v>438</v>
      </c>
      <c r="D74" s="458" t="s">
        <v>290</v>
      </c>
    </row>
    <row r="75" spans="1:4">
      <c r="A75">
        <v>72</v>
      </c>
      <c r="B75" s="457" t="s">
        <v>439</v>
      </c>
      <c r="C75" s="458" t="s">
        <v>440</v>
      </c>
      <c r="D75" s="458" t="s">
        <v>303</v>
      </c>
    </row>
    <row r="76" spans="1:4">
      <c r="A76">
        <v>73</v>
      </c>
      <c r="B76" s="457" t="s">
        <v>441</v>
      </c>
      <c r="C76" s="458" t="s">
        <v>442</v>
      </c>
      <c r="D76" s="458" t="s">
        <v>290</v>
      </c>
    </row>
    <row r="77" spans="1:4">
      <c r="A77">
        <v>74</v>
      </c>
      <c r="B77" s="457" t="s">
        <v>443</v>
      </c>
      <c r="C77" s="458" t="s">
        <v>444</v>
      </c>
      <c r="D77" s="458" t="s">
        <v>290</v>
      </c>
    </row>
    <row r="78" spans="1:4">
      <c r="A78">
        <v>75</v>
      </c>
      <c r="B78" s="457" t="s">
        <v>445</v>
      </c>
      <c r="C78" s="458" t="s">
        <v>446</v>
      </c>
      <c r="D78" s="458" t="s">
        <v>298</v>
      </c>
    </row>
    <row r="79" spans="1:4">
      <c r="A79">
        <v>76</v>
      </c>
      <c r="B79" s="457" t="s">
        <v>447</v>
      </c>
      <c r="C79" s="458" t="s">
        <v>448</v>
      </c>
      <c r="D79" s="458" t="s">
        <v>290</v>
      </c>
    </row>
    <row r="80" spans="1:4">
      <c r="A80">
        <v>77</v>
      </c>
      <c r="B80" s="457" t="s">
        <v>449</v>
      </c>
      <c r="C80" s="458" t="s">
        <v>450</v>
      </c>
      <c r="D80" s="458" t="s">
        <v>290</v>
      </c>
    </row>
    <row r="81" spans="1:4">
      <c r="A81">
        <v>78</v>
      </c>
      <c r="B81" s="457" t="s">
        <v>451</v>
      </c>
      <c r="C81" s="458" t="s">
        <v>452</v>
      </c>
      <c r="D81" s="458" t="s">
        <v>295</v>
      </c>
    </row>
    <row r="82" spans="1:4">
      <c r="A82">
        <v>79</v>
      </c>
      <c r="B82" s="457" t="s">
        <v>453</v>
      </c>
      <c r="C82" s="458" t="s">
        <v>454</v>
      </c>
      <c r="D82" s="458" t="s">
        <v>290</v>
      </c>
    </row>
    <row r="83" spans="1:4">
      <c r="A83">
        <v>80</v>
      </c>
      <c r="B83" s="457" t="s">
        <v>455</v>
      </c>
      <c r="C83" s="458" t="s">
        <v>456</v>
      </c>
      <c r="D83" s="458" t="s">
        <v>290</v>
      </c>
    </row>
    <row r="84" spans="1:4">
      <c r="A84">
        <v>81</v>
      </c>
      <c r="B84" s="457" t="s">
        <v>457</v>
      </c>
      <c r="C84" s="458" t="s">
        <v>458</v>
      </c>
      <c r="D84" s="458" t="s">
        <v>290</v>
      </c>
    </row>
    <row r="85" spans="1:4">
      <c r="A85">
        <v>82</v>
      </c>
      <c r="B85" s="457" t="s">
        <v>459</v>
      </c>
      <c r="C85" s="458" t="s">
        <v>460</v>
      </c>
      <c r="D85" s="458" t="s">
        <v>303</v>
      </c>
    </row>
    <row r="86" spans="1:4">
      <c r="A86">
        <v>83</v>
      </c>
      <c r="B86" s="457" t="s">
        <v>461</v>
      </c>
      <c r="C86" s="458" t="s">
        <v>462</v>
      </c>
      <c r="D86" s="458" t="s">
        <v>290</v>
      </c>
    </row>
    <row r="87" spans="1:4">
      <c r="A87">
        <v>84</v>
      </c>
      <c r="B87" s="457" t="s">
        <v>463</v>
      </c>
      <c r="C87" s="458" t="s">
        <v>464</v>
      </c>
      <c r="D87" s="458" t="s">
        <v>290</v>
      </c>
    </row>
    <row r="88" spans="1:4">
      <c r="A88">
        <v>85</v>
      </c>
      <c r="B88" s="457" t="s">
        <v>465</v>
      </c>
      <c r="C88" s="458" t="s">
        <v>466</v>
      </c>
      <c r="D88" s="458" t="s">
        <v>324</v>
      </c>
    </row>
    <row r="89" spans="1:4">
      <c r="A89">
        <v>86</v>
      </c>
      <c r="B89" s="457" t="s">
        <v>467</v>
      </c>
      <c r="C89" s="458" t="s">
        <v>468</v>
      </c>
      <c r="D89" s="458" t="s">
        <v>298</v>
      </c>
    </row>
    <row r="90" spans="1:4">
      <c r="A90">
        <v>87</v>
      </c>
      <c r="B90" s="457" t="s">
        <v>469</v>
      </c>
      <c r="C90" s="458" t="s">
        <v>470</v>
      </c>
      <c r="D90" s="458" t="s">
        <v>290</v>
      </c>
    </row>
    <row r="91" spans="1:4">
      <c r="A91">
        <v>88</v>
      </c>
      <c r="B91" s="457" t="s">
        <v>471</v>
      </c>
      <c r="C91" s="458" t="s">
        <v>472</v>
      </c>
      <c r="D91" s="458" t="s">
        <v>290</v>
      </c>
    </row>
    <row r="92" spans="1:4">
      <c r="A92">
        <v>89</v>
      </c>
      <c r="B92" s="457" t="s">
        <v>473</v>
      </c>
      <c r="C92" s="458" t="s">
        <v>474</v>
      </c>
      <c r="D92" s="458" t="s">
        <v>290</v>
      </c>
    </row>
    <row r="93" spans="1:4">
      <c r="A93">
        <v>90</v>
      </c>
      <c r="B93" s="457" t="s">
        <v>475</v>
      </c>
      <c r="C93" s="458" t="s">
        <v>476</v>
      </c>
      <c r="D93" s="458" t="s">
        <v>295</v>
      </c>
    </row>
    <row r="94" spans="1:4">
      <c r="A94">
        <v>91</v>
      </c>
      <c r="B94" s="457" t="s">
        <v>477</v>
      </c>
      <c r="C94" s="458" t="s">
        <v>478</v>
      </c>
      <c r="D94" s="458" t="s">
        <v>295</v>
      </c>
    </row>
    <row r="95" spans="1:4">
      <c r="A95">
        <v>92</v>
      </c>
      <c r="B95" s="457" t="s">
        <v>479</v>
      </c>
      <c r="C95" s="458" t="s">
        <v>480</v>
      </c>
      <c r="D95" s="458" t="s">
        <v>290</v>
      </c>
    </row>
    <row r="96" spans="1:4">
      <c r="A96">
        <v>93</v>
      </c>
      <c r="B96" s="457" t="s">
        <v>481</v>
      </c>
      <c r="C96" s="458" t="s">
        <v>482</v>
      </c>
      <c r="D96" s="458" t="s">
        <v>290</v>
      </c>
    </row>
    <row r="97" spans="1:4">
      <c r="A97">
        <v>94</v>
      </c>
      <c r="B97" s="457" t="s">
        <v>483</v>
      </c>
      <c r="C97" s="458" t="s">
        <v>484</v>
      </c>
      <c r="D97" s="458" t="s">
        <v>290</v>
      </c>
    </row>
    <row r="98" spans="1:4">
      <c r="A98">
        <v>95</v>
      </c>
      <c r="B98" s="457" t="s">
        <v>485</v>
      </c>
      <c r="C98" s="458" t="s">
        <v>486</v>
      </c>
      <c r="D98" s="458" t="s">
        <v>290</v>
      </c>
    </row>
    <row r="99" spans="1:4">
      <c r="A99">
        <v>96</v>
      </c>
      <c r="B99" s="457" t="s">
        <v>487</v>
      </c>
      <c r="C99" s="458" t="s">
        <v>488</v>
      </c>
      <c r="D99" s="458" t="s">
        <v>290</v>
      </c>
    </row>
    <row r="100" spans="1:4">
      <c r="A100">
        <v>97</v>
      </c>
      <c r="B100" s="457" t="s">
        <v>489</v>
      </c>
      <c r="C100" s="458" t="s">
        <v>490</v>
      </c>
      <c r="D100" s="458" t="s">
        <v>290</v>
      </c>
    </row>
    <row r="101" spans="1:4">
      <c r="A101">
        <v>98</v>
      </c>
      <c r="B101" s="457" t="s">
        <v>491</v>
      </c>
      <c r="C101" s="458" t="s">
        <v>492</v>
      </c>
      <c r="D101" s="458" t="s">
        <v>290</v>
      </c>
    </row>
    <row r="102" spans="1:4">
      <c r="A102">
        <v>99</v>
      </c>
      <c r="B102" s="457" t="s">
        <v>493</v>
      </c>
      <c r="C102" s="458" t="s">
        <v>494</v>
      </c>
      <c r="D102" s="458" t="s">
        <v>295</v>
      </c>
    </row>
    <row r="103" spans="1:4">
      <c r="A103">
        <v>100</v>
      </c>
      <c r="B103" s="457" t="s">
        <v>495</v>
      </c>
      <c r="C103" s="458" t="s">
        <v>496</v>
      </c>
      <c r="D103" s="458" t="s">
        <v>290</v>
      </c>
    </row>
    <row r="104" spans="1:4">
      <c r="A104">
        <v>101</v>
      </c>
      <c r="B104" s="457" t="s">
        <v>497</v>
      </c>
      <c r="C104" s="458" t="s">
        <v>498</v>
      </c>
      <c r="D104" s="458" t="s">
        <v>290</v>
      </c>
    </row>
    <row r="105" spans="1:4">
      <c r="A105">
        <v>102</v>
      </c>
      <c r="B105" s="457" t="s">
        <v>499</v>
      </c>
      <c r="C105" s="458" t="s">
        <v>500</v>
      </c>
      <c r="D105" s="458" t="s">
        <v>345</v>
      </c>
    </row>
    <row r="106" spans="1:4">
      <c r="A106">
        <v>103</v>
      </c>
      <c r="B106" s="457" t="s">
        <v>501</v>
      </c>
      <c r="C106" s="458" t="s">
        <v>502</v>
      </c>
      <c r="D106" s="458" t="s">
        <v>290</v>
      </c>
    </row>
    <row r="107" spans="1:4">
      <c r="A107">
        <v>104</v>
      </c>
      <c r="B107" s="457" t="s">
        <v>503</v>
      </c>
      <c r="C107" s="458" t="s">
        <v>504</v>
      </c>
      <c r="D107" s="458" t="s">
        <v>290</v>
      </c>
    </row>
    <row r="108" spans="1:4">
      <c r="A108">
        <v>105</v>
      </c>
      <c r="B108" s="457" t="s">
        <v>505</v>
      </c>
      <c r="C108" s="458" t="s">
        <v>506</v>
      </c>
      <c r="D108" s="458" t="s">
        <v>290</v>
      </c>
    </row>
    <row r="109" spans="1:4">
      <c r="A109">
        <v>106</v>
      </c>
      <c r="B109" s="457" t="s">
        <v>507</v>
      </c>
      <c r="C109" s="458" t="s">
        <v>508</v>
      </c>
      <c r="D109" s="458" t="s">
        <v>290</v>
      </c>
    </row>
    <row r="110" spans="1:4">
      <c r="A110">
        <v>107</v>
      </c>
      <c r="B110" s="457" t="s">
        <v>509</v>
      </c>
      <c r="C110" s="458" t="s">
        <v>510</v>
      </c>
      <c r="D110" s="458" t="s">
        <v>290</v>
      </c>
    </row>
    <row r="111" spans="1:4">
      <c r="A111">
        <v>108</v>
      </c>
      <c r="B111" s="457" t="s">
        <v>511</v>
      </c>
      <c r="C111" s="458" t="s">
        <v>512</v>
      </c>
      <c r="D111" s="458" t="s">
        <v>290</v>
      </c>
    </row>
    <row r="112" spans="1:4">
      <c r="A112">
        <v>109</v>
      </c>
      <c r="B112" s="457" t="s">
        <v>513</v>
      </c>
      <c r="C112" s="458" t="s">
        <v>514</v>
      </c>
      <c r="D112" s="458" t="s">
        <v>290</v>
      </c>
    </row>
    <row r="113" spans="1:4">
      <c r="A113">
        <v>110</v>
      </c>
      <c r="B113" s="457" t="s">
        <v>515</v>
      </c>
      <c r="C113" s="458" t="s">
        <v>516</v>
      </c>
      <c r="D113" s="458" t="s">
        <v>290</v>
      </c>
    </row>
    <row r="114" spans="1:4">
      <c r="A114">
        <v>111</v>
      </c>
      <c r="B114" s="457" t="s">
        <v>517</v>
      </c>
      <c r="C114" s="458" t="s">
        <v>518</v>
      </c>
      <c r="D114" s="458" t="s">
        <v>290</v>
      </c>
    </row>
    <row r="115" spans="1:4">
      <c r="A115">
        <v>112</v>
      </c>
      <c r="B115" s="457" t="s">
        <v>519</v>
      </c>
      <c r="C115" s="458" t="s">
        <v>520</v>
      </c>
      <c r="D115" s="458" t="s">
        <v>324</v>
      </c>
    </row>
    <row r="116" spans="1:4">
      <c r="A116">
        <v>113</v>
      </c>
      <c r="B116" s="457" t="s">
        <v>521</v>
      </c>
      <c r="C116" s="458" t="s">
        <v>522</v>
      </c>
      <c r="D116" s="458" t="s">
        <v>290</v>
      </c>
    </row>
    <row r="117" spans="1:4">
      <c r="A117">
        <v>114</v>
      </c>
      <c r="B117" s="457" t="s">
        <v>523</v>
      </c>
      <c r="C117" s="458" t="s">
        <v>524</v>
      </c>
      <c r="D117" s="458" t="s">
        <v>290</v>
      </c>
    </row>
    <row r="118" spans="1:4">
      <c r="A118">
        <v>115</v>
      </c>
      <c r="B118" s="457" t="s">
        <v>525</v>
      </c>
      <c r="C118" s="458" t="s">
        <v>526</v>
      </c>
      <c r="D118" s="458" t="s">
        <v>290</v>
      </c>
    </row>
    <row r="119" spans="1:4">
      <c r="A119">
        <v>116</v>
      </c>
      <c r="B119" s="457" t="s">
        <v>527</v>
      </c>
      <c r="C119" s="458" t="s">
        <v>528</v>
      </c>
      <c r="D119" s="458" t="s">
        <v>345</v>
      </c>
    </row>
    <row r="120" spans="1:4">
      <c r="A120">
        <v>117</v>
      </c>
      <c r="B120" s="457" t="s">
        <v>529</v>
      </c>
      <c r="C120" s="458" t="s">
        <v>530</v>
      </c>
      <c r="D120" s="458" t="s">
        <v>290</v>
      </c>
    </row>
    <row r="121" spans="1:4">
      <c r="A121">
        <v>118</v>
      </c>
      <c r="B121" s="457" t="s">
        <v>531</v>
      </c>
      <c r="C121" s="458" t="s">
        <v>532</v>
      </c>
      <c r="D121" s="458" t="s">
        <v>290</v>
      </c>
    </row>
    <row r="122" spans="1:4">
      <c r="A122">
        <v>119</v>
      </c>
      <c r="B122" s="457" t="s">
        <v>533</v>
      </c>
      <c r="C122" s="458" t="s">
        <v>534</v>
      </c>
      <c r="D122" s="458" t="s">
        <v>290</v>
      </c>
    </row>
    <row r="123" spans="1:4">
      <c r="A123">
        <v>120</v>
      </c>
      <c r="B123" s="457" t="s">
        <v>535</v>
      </c>
      <c r="C123" s="458" t="s">
        <v>536</v>
      </c>
      <c r="D123" s="458" t="s">
        <v>295</v>
      </c>
    </row>
    <row r="124" spans="1:4">
      <c r="A124">
        <v>121</v>
      </c>
      <c r="B124" s="457" t="s">
        <v>537</v>
      </c>
      <c r="C124" s="458" t="s">
        <v>538</v>
      </c>
      <c r="D124" s="458" t="s">
        <v>290</v>
      </c>
    </row>
    <row r="125" spans="1:4">
      <c r="A125">
        <v>122</v>
      </c>
      <c r="B125" s="457" t="s">
        <v>539</v>
      </c>
      <c r="C125" s="458" t="s">
        <v>540</v>
      </c>
      <c r="D125" s="458" t="s">
        <v>298</v>
      </c>
    </row>
    <row r="126" spans="1:4">
      <c r="A126">
        <v>123</v>
      </c>
      <c r="B126" s="457" t="s">
        <v>541</v>
      </c>
      <c r="C126" s="458" t="s">
        <v>542</v>
      </c>
      <c r="D126" s="458" t="s">
        <v>290</v>
      </c>
    </row>
    <row r="127" spans="1:4">
      <c r="A127">
        <v>124</v>
      </c>
      <c r="B127" s="457" t="s">
        <v>543</v>
      </c>
      <c r="C127" s="458" t="s">
        <v>544</v>
      </c>
      <c r="D127" s="458" t="s">
        <v>290</v>
      </c>
    </row>
    <row r="128" spans="1:4">
      <c r="A128">
        <v>125</v>
      </c>
      <c r="B128" s="457" t="s">
        <v>545</v>
      </c>
      <c r="C128" s="458" t="s">
        <v>546</v>
      </c>
      <c r="D128" s="458" t="s">
        <v>290</v>
      </c>
    </row>
    <row r="129" spans="1:4">
      <c r="A129">
        <v>126</v>
      </c>
      <c r="B129" s="457" t="s">
        <v>547</v>
      </c>
      <c r="C129" s="458" t="s">
        <v>548</v>
      </c>
      <c r="D129" s="458" t="s">
        <v>290</v>
      </c>
    </row>
    <row r="130" spans="1:4">
      <c r="A130">
        <v>127</v>
      </c>
      <c r="B130" s="457" t="s">
        <v>549</v>
      </c>
      <c r="C130" s="458" t="s">
        <v>550</v>
      </c>
      <c r="D130" s="458" t="s">
        <v>290</v>
      </c>
    </row>
    <row r="131" spans="1:4">
      <c r="A131">
        <v>128</v>
      </c>
      <c r="B131" s="457" t="s">
        <v>551</v>
      </c>
      <c r="C131" s="458" t="s">
        <v>552</v>
      </c>
      <c r="D131" s="458" t="s">
        <v>290</v>
      </c>
    </row>
    <row r="132" spans="1:4">
      <c r="A132">
        <v>129</v>
      </c>
      <c r="B132" s="457" t="s">
        <v>553</v>
      </c>
      <c r="C132" s="458" t="s">
        <v>554</v>
      </c>
      <c r="D132" s="458" t="s">
        <v>290</v>
      </c>
    </row>
    <row r="133" spans="1:4">
      <c r="A133">
        <v>130</v>
      </c>
      <c r="B133" s="457" t="s">
        <v>555</v>
      </c>
      <c r="C133" s="458" t="s">
        <v>556</v>
      </c>
      <c r="D133" s="458" t="s">
        <v>290</v>
      </c>
    </row>
    <row r="134" spans="1:4">
      <c r="A134">
        <v>131</v>
      </c>
      <c r="B134" s="457" t="s">
        <v>557</v>
      </c>
      <c r="C134" s="458" t="s">
        <v>558</v>
      </c>
      <c r="D134" s="458" t="s">
        <v>290</v>
      </c>
    </row>
    <row r="135" spans="1:4">
      <c r="A135">
        <v>132</v>
      </c>
      <c r="B135" s="457" t="s">
        <v>559</v>
      </c>
      <c r="C135" s="458" t="s">
        <v>560</v>
      </c>
      <c r="D135" s="458" t="s">
        <v>290</v>
      </c>
    </row>
    <row r="136" spans="1:4">
      <c r="A136">
        <v>133</v>
      </c>
      <c r="B136" s="457" t="s">
        <v>561</v>
      </c>
      <c r="C136" s="458" t="s">
        <v>562</v>
      </c>
      <c r="D136" s="458" t="s">
        <v>290</v>
      </c>
    </row>
    <row r="137" spans="1:4">
      <c r="A137">
        <v>134</v>
      </c>
      <c r="B137" s="457" t="s">
        <v>563</v>
      </c>
      <c r="C137" s="458" t="s">
        <v>564</v>
      </c>
      <c r="D137" s="458" t="s">
        <v>290</v>
      </c>
    </row>
    <row r="138" spans="1:4">
      <c r="A138">
        <v>135</v>
      </c>
      <c r="B138" s="457" t="s">
        <v>565</v>
      </c>
      <c r="C138" s="458" t="s">
        <v>566</v>
      </c>
      <c r="D138" s="458" t="s">
        <v>290</v>
      </c>
    </row>
    <row r="139" spans="1:4">
      <c r="A139">
        <v>136</v>
      </c>
      <c r="B139" s="457" t="s">
        <v>567</v>
      </c>
      <c r="C139" s="458" t="s">
        <v>568</v>
      </c>
      <c r="D139" s="458" t="s">
        <v>290</v>
      </c>
    </row>
    <row r="140" spans="1:4">
      <c r="A140">
        <v>137</v>
      </c>
      <c r="B140" s="457" t="s">
        <v>569</v>
      </c>
      <c r="C140" s="458" t="s">
        <v>570</v>
      </c>
      <c r="D140" s="458" t="s">
        <v>290</v>
      </c>
    </row>
    <row r="141" spans="1:4">
      <c r="A141">
        <v>138</v>
      </c>
      <c r="B141" s="457" t="s">
        <v>571</v>
      </c>
      <c r="C141" s="458" t="s">
        <v>572</v>
      </c>
      <c r="D141" s="458" t="s">
        <v>290</v>
      </c>
    </row>
    <row r="142" spans="1:4">
      <c r="A142">
        <v>139</v>
      </c>
      <c r="B142" s="457" t="s">
        <v>573</v>
      </c>
      <c r="C142" s="458" t="s">
        <v>574</v>
      </c>
      <c r="D142" s="458" t="s">
        <v>290</v>
      </c>
    </row>
    <row r="143" spans="1:4">
      <c r="A143">
        <v>140</v>
      </c>
      <c r="B143" s="457" t="s">
        <v>575</v>
      </c>
      <c r="C143" s="458" t="s">
        <v>576</v>
      </c>
      <c r="D143" s="458" t="s">
        <v>290</v>
      </c>
    </row>
    <row r="144" spans="1:4">
      <c r="A144">
        <v>141</v>
      </c>
      <c r="B144" s="457" t="s">
        <v>577</v>
      </c>
      <c r="C144" s="458" t="s">
        <v>578</v>
      </c>
      <c r="D144" s="458" t="s">
        <v>290</v>
      </c>
    </row>
    <row r="145" spans="1:4">
      <c r="A145">
        <v>142</v>
      </c>
      <c r="B145" s="457" t="s">
        <v>579</v>
      </c>
      <c r="C145" s="458" t="s">
        <v>580</v>
      </c>
      <c r="D145" s="458" t="s">
        <v>290</v>
      </c>
    </row>
    <row r="146" spans="1:4">
      <c r="A146">
        <v>143</v>
      </c>
      <c r="B146" s="457" t="s">
        <v>581</v>
      </c>
      <c r="C146" s="458" t="s">
        <v>582</v>
      </c>
      <c r="D146" s="458" t="s">
        <v>290</v>
      </c>
    </row>
    <row r="147" spans="1:4">
      <c r="A147">
        <v>144</v>
      </c>
      <c r="B147" s="457" t="s">
        <v>583</v>
      </c>
      <c r="C147" s="458" t="s">
        <v>584</v>
      </c>
      <c r="D147" s="458" t="s">
        <v>290</v>
      </c>
    </row>
    <row r="148" spans="1:4">
      <c r="A148">
        <v>145</v>
      </c>
      <c r="B148" s="457" t="s">
        <v>585</v>
      </c>
      <c r="C148" s="458" t="s">
        <v>586</v>
      </c>
      <c r="D148" s="458" t="s">
        <v>290</v>
      </c>
    </row>
    <row r="149" spans="1:4">
      <c r="A149">
        <v>146</v>
      </c>
      <c r="B149" s="457" t="s">
        <v>587</v>
      </c>
      <c r="C149" s="458" t="s">
        <v>588</v>
      </c>
      <c r="D149" s="458" t="s">
        <v>290</v>
      </c>
    </row>
    <row r="150" spans="1:4">
      <c r="A150">
        <v>147</v>
      </c>
      <c r="B150" s="457" t="s">
        <v>589</v>
      </c>
      <c r="C150" s="458" t="s">
        <v>590</v>
      </c>
      <c r="D150" s="458" t="s">
        <v>290</v>
      </c>
    </row>
    <row r="151" spans="1:4">
      <c r="A151">
        <v>148</v>
      </c>
      <c r="B151" s="457" t="s">
        <v>591</v>
      </c>
      <c r="C151" s="458" t="s">
        <v>592</v>
      </c>
      <c r="D151" s="458" t="s">
        <v>295</v>
      </c>
    </row>
    <row r="152" spans="1:4">
      <c r="A152">
        <v>149</v>
      </c>
      <c r="B152" s="457" t="s">
        <v>593</v>
      </c>
      <c r="C152" s="458" t="s">
        <v>594</v>
      </c>
      <c r="D152" s="458" t="s">
        <v>290</v>
      </c>
    </row>
    <row r="153" spans="1:4">
      <c r="A153">
        <v>150</v>
      </c>
      <c r="B153" s="457" t="s">
        <v>595</v>
      </c>
      <c r="C153" s="458" t="s">
        <v>596</v>
      </c>
      <c r="D153" s="458" t="s">
        <v>290</v>
      </c>
    </row>
    <row r="154" spans="1:4">
      <c r="A154">
        <v>151</v>
      </c>
      <c r="B154" s="457" t="s">
        <v>597</v>
      </c>
      <c r="C154" s="458" t="s">
        <v>598</v>
      </c>
      <c r="D154" s="458" t="s">
        <v>298</v>
      </c>
    </row>
    <row r="155" spans="1:4">
      <c r="A155">
        <v>152</v>
      </c>
      <c r="B155" s="457" t="s">
        <v>599</v>
      </c>
      <c r="C155" s="458" t="s">
        <v>600</v>
      </c>
      <c r="D155" s="458" t="s">
        <v>364</v>
      </c>
    </row>
    <row r="156" spans="1:4">
      <c r="A156">
        <v>153</v>
      </c>
      <c r="B156" s="457" t="s">
        <v>601</v>
      </c>
      <c r="C156" s="458" t="s">
        <v>602</v>
      </c>
      <c r="D156" s="458" t="s">
        <v>364</v>
      </c>
    </row>
    <row r="157" spans="1:4">
      <c r="A157">
        <v>154</v>
      </c>
      <c r="B157" s="457" t="s">
        <v>603</v>
      </c>
      <c r="C157" s="458" t="s">
        <v>604</v>
      </c>
      <c r="D157" s="458" t="s">
        <v>295</v>
      </c>
    </row>
    <row r="158" spans="1:4">
      <c r="A158">
        <v>155</v>
      </c>
      <c r="B158" s="457" t="s">
        <v>605</v>
      </c>
      <c r="C158" s="458" t="s">
        <v>606</v>
      </c>
      <c r="D158" s="458" t="s">
        <v>310</v>
      </c>
    </row>
    <row r="159" spans="1:4">
      <c r="A159">
        <v>156</v>
      </c>
      <c r="B159" s="457" t="s">
        <v>607</v>
      </c>
      <c r="C159" s="458" t="s">
        <v>608</v>
      </c>
      <c r="D159" s="458" t="s">
        <v>303</v>
      </c>
    </row>
    <row r="160" spans="1:4">
      <c r="A160">
        <v>157</v>
      </c>
      <c r="B160" s="457" t="s">
        <v>609</v>
      </c>
      <c r="C160" s="458" t="s">
        <v>610</v>
      </c>
      <c r="D160" s="458" t="s">
        <v>345</v>
      </c>
    </row>
    <row r="161" spans="1:4">
      <c r="A161">
        <v>158</v>
      </c>
      <c r="B161" s="457" t="s">
        <v>611</v>
      </c>
      <c r="C161" s="458" t="s">
        <v>612</v>
      </c>
      <c r="D161" s="458" t="s">
        <v>310</v>
      </c>
    </row>
    <row r="162" spans="1:4">
      <c r="A162">
        <v>159</v>
      </c>
      <c r="B162" s="457" t="s">
        <v>613</v>
      </c>
      <c r="C162" s="458" t="s">
        <v>614</v>
      </c>
      <c r="D162" s="458" t="s">
        <v>303</v>
      </c>
    </row>
    <row r="163" spans="1:4">
      <c r="A163">
        <v>160</v>
      </c>
      <c r="B163" s="457" t="s">
        <v>615</v>
      </c>
      <c r="C163" s="458" t="s">
        <v>616</v>
      </c>
      <c r="D163" s="458" t="s">
        <v>364</v>
      </c>
    </row>
    <row r="164" spans="1:4">
      <c r="A164">
        <v>161</v>
      </c>
      <c r="B164" s="457" t="s">
        <v>617</v>
      </c>
      <c r="C164" s="458" t="s">
        <v>618</v>
      </c>
      <c r="D164" s="458" t="s">
        <v>310</v>
      </c>
    </row>
    <row r="165" spans="1:4">
      <c r="A165">
        <v>162</v>
      </c>
      <c r="B165" s="457" t="s">
        <v>619</v>
      </c>
      <c r="C165" s="458" t="s">
        <v>620</v>
      </c>
      <c r="D165" s="458" t="s">
        <v>345</v>
      </c>
    </row>
    <row r="166" spans="1:4">
      <c r="A166">
        <v>163</v>
      </c>
      <c r="B166" s="457" t="s">
        <v>621</v>
      </c>
      <c r="C166" s="458" t="s">
        <v>622</v>
      </c>
      <c r="D166" s="458" t="s">
        <v>303</v>
      </c>
    </row>
    <row r="167" spans="1:4">
      <c r="A167">
        <v>164</v>
      </c>
      <c r="B167" s="457" t="s">
        <v>623</v>
      </c>
      <c r="C167" s="458" t="s">
        <v>624</v>
      </c>
      <c r="D167" s="458" t="s">
        <v>295</v>
      </c>
    </row>
    <row r="168" spans="1:4">
      <c r="A168">
        <v>165</v>
      </c>
      <c r="B168" s="457" t="s">
        <v>625</v>
      </c>
      <c r="C168" s="458" t="s">
        <v>626</v>
      </c>
      <c r="D168" s="458" t="s">
        <v>298</v>
      </c>
    </row>
    <row r="169" spans="1:4">
      <c r="A169">
        <v>166</v>
      </c>
      <c r="B169" s="457" t="s">
        <v>627</v>
      </c>
      <c r="C169" s="458" t="s">
        <v>628</v>
      </c>
      <c r="D169" s="458" t="s">
        <v>290</v>
      </c>
    </row>
    <row r="170" spans="1:4">
      <c r="A170">
        <v>167</v>
      </c>
      <c r="B170" s="457" t="s">
        <v>629</v>
      </c>
      <c r="C170" s="458" t="s">
        <v>630</v>
      </c>
      <c r="D170" s="458" t="s">
        <v>290</v>
      </c>
    </row>
    <row r="171" spans="1:4">
      <c r="A171">
        <v>168</v>
      </c>
      <c r="B171" s="457" t="s">
        <v>631</v>
      </c>
      <c r="C171" s="458" t="s">
        <v>632</v>
      </c>
      <c r="D171" s="458" t="s">
        <v>290</v>
      </c>
    </row>
    <row r="172" spans="1:4">
      <c r="A172">
        <v>169</v>
      </c>
      <c r="B172" s="457" t="s">
        <v>633</v>
      </c>
      <c r="C172" s="458" t="s">
        <v>634</v>
      </c>
      <c r="D172" s="458" t="s">
        <v>298</v>
      </c>
    </row>
    <row r="173" spans="1:4">
      <c r="A173">
        <v>170</v>
      </c>
      <c r="B173" s="457" t="s">
        <v>635</v>
      </c>
      <c r="C173" s="458" t="s">
        <v>636</v>
      </c>
      <c r="D173" s="458" t="s">
        <v>303</v>
      </c>
    </row>
    <row r="174" spans="1:4">
      <c r="A174">
        <v>171</v>
      </c>
      <c r="B174" s="457" t="s">
        <v>637</v>
      </c>
      <c r="C174" s="458" t="s">
        <v>638</v>
      </c>
      <c r="D174" s="458" t="s">
        <v>290</v>
      </c>
    </row>
    <row r="175" spans="1:4">
      <c r="A175">
        <v>172</v>
      </c>
      <c r="B175" s="457" t="s">
        <v>639</v>
      </c>
      <c r="C175" s="458" t="s">
        <v>640</v>
      </c>
      <c r="D175" s="458" t="s">
        <v>303</v>
      </c>
    </row>
    <row r="176" spans="1:4">
      <c r="A176">
        <v>173</v>
      </c>
      <c r="B176" s="457" t="s">
        <v>641</v>
      </c>
      <c r="C176" s="458" t="s">
        <v>642</v>
      </c>
      <c r="D176" s="458" t="s">
        <v>303</v>
      </c>
    </row>
    <row r="177" spans="1:4">
      <c r="A177">
        <v>174</v>
      </c>
      <c r="B177" s="457" t="s">
        <v>643</v>
      </c>
      <c r="C177" s="458" t="s">
        <v>644</v>
      </c>
      <c r="D177" s="458" t="s">
        <v>290</v>
      </c>
    </row>
    <row r="178" spans="1:4">
      <c r="A178">
        <v>175</v>
      </c>
      <c r="B178" s="457" t="s">
        <v>645</v>
      </c>
      <c r="C178" s="458" t="s">
        <v>646</v>
      </c>
      <c r="D178" s="458" t="s">
        <v>364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67" t="s">
        <v>283</v>
      </c>
      <c r="B3" s="465" t="s">
        <v>6</v>
      </c>
      <c r="C3" s="466"/>
      <c r="D3" s="465" t="s">
        <v>36</v>
      </c>
      <c r="E3" s="466"/>
    </row>
    <row r="4" spans="1:5" ht="20.100000000000001" customHeight="1">
      <c r="A4" s="468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0.20718905479656999</v>
      </c>
      <c r="C5" s="463">
        <v>0.7928109452034301</v>
      </c>
      <c r="D5" s="463">
        <v>0.28350551595571488</v>
      </c>
      <c r="E5" s="463">
        <v>0.71649448404428517</v>
      </c>
    </row>
    <row r="6" spans="1:5" ht="20.100000000000001" customHeight="1">
      <c r="A6" s="462" t="s">
        <v>281</v>
      </c>
      <c r="B6" s="463">
        <v>0.18020414826813339</v>
      </c>
      <c r="C6" s="463">
        <v>0.81979585173186664</v>
      </c>
      <c r="D6" s="463">
        <v>0.44873196596654213</v>
      </c>
      <c r="E6" s="463">
        <v>0.55126803403345781</v>
      </c>
    </row>
    <row r="7" spans="1:5" ht="20.100000000000001" customHeight="1">
      <c r="A7" s="462" t="s">
        <v>282</v>
      </c>
      <c r="B7" s="463">
        <v>0.19167855698097733</v>
      </c>
      <c r="C7" s="463">
        <v>0.80832144301902276</v>
      </c>
      <c r="D7" s="463">
        <v>0.39660443356938568</v>
      </c>
      <c r="E7" s="463">
        <v>0.60339556643061421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82" t="s">
        <v>164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285</v>
      </c>
      <c r="D15" s="329"/>
      <c r="E15" s="434" t="s">
        <v>165</v>
      </c>
      <c r="F15" s="344">
        <f>Complementary_Inf!$F$15</f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175</v>
      </c>
      <c r="F18" s="332">
        <f>Complementary_Inf!$F$18</f>
        <v>128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21</v>
      </c>
      <c r="F20" s="333">
        <f>Complementary_Inf!$F$20</f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253</v>
      </c>
      <c r="F29" s="475" t="s">
        <v>211</v>
      </c>
      <c r="G29" s="476"/>
      <c r="H29" s="476"/>
      <c r="I29" s="477"/>
      <c r="J29" s="327"/>
    </row>
    <row r="30" spans="2:10" ht="45.75" thickBot="1">
      <c r="B30" s="321"/>
      <c r="C30" s="480"/>
      <c r="D30" s="481"/>
      <c r="E30" s="474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71" t="s">
        <v>252</v>
      </c>
      <c r="D31" s="472"/>
      <c r="E31" s="357">
        <f>Complementary_Inf!$E$31</f>
        <v>4339.3564934199976</v>
      </c>
      <c r="F31" s="358">
        <f>Complementary_Inf!$F$31</f>
        <v>0</v>
      </c>
      <c r="G31" s="359">
        <f>Complementary_Inf!$G$31</f>
        <v>33.665082619999993</v>
      </c>
      <c r="H31" s="359">
        <f>Complementary_Inf!$H$31</f>
        <v>14056.192669914999</v>
      </c>
      <c r="I31" s="360">
        <f>Complementary_Inf!$I$31</f>
        <v>0</v>
      </c>
      <c r="J31" s="327"/>
    </row>
    <row r="32" spans="2:10">
      <c r="B32" s="321"/>
      <c r="C32" s="469" t="s">
        <v>262</v>
      </c>
      <c r="D32" s="469"/>
      <c r="E32" s="469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84" t="s">
        <v>173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37"/>
    </row>
    <row r="2" spans="1:22" s="439" customFormat="1" ht="51" hidden="1" customHeight="1">
      <c r="A2" s="490" t="s">
        <v>264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53"/>
    </row>
    <row r="3" spans="1:22" s="439" customFormat="1" ht="15.75" customHeight="1">
      <c r="A3" s="485" t="s">
        <v>286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40"/>
    </row>
    <row r="4" spans="1:22" s="440" customFormat="1" ht="14.25" customHeight="1">
      <c r="A4" s="488" t="s">
        <v>273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22" s="440" customFormat="1" ht="14.25" customHeight="1">
      <c r="A5" s="485"/>
      <c r="B5" s="485"/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222389.87046668964</v>
      </c>
      <c r="E13" s="401">
        <f>'A1'!E13</f>
        <v>7494.2581709399938</v>
      </c>
      <c r="F13" s="401">
        <f>'A1'!F13</f>
        <v>3.1856987699999997</v>
      </c>
      <c r="G13" s="401">
        <f>'A1'!G13</f>
        <v>5.4508801799999995</v>
      </c>
      <c r="H13" s="401">
        <f>'A1'!H13</f>
        <v>2.3363074099999999</v>
      </c>
      <c r="I13" s="401">
        <f>'A1'!I13</f>
        <v>1.2105781</v>
      </c>
      <c r="J13" s="401">
        <f>'A1'!J13</f>
        <v>2.8652199999999999E-3</v>
      </c>
      <c r="K13" s="401">
        <f>'A1'!K13</f>
        <v>0</v>
      </c>
      <c r="L13" s="401">
        <f>'A1'!L13</f>
        <v>0.4427344299999999</v>
      </c>
      <c r="M13" s="401">
        <f>'A1'!M13</f>
        <v>229896.75770173961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181379.94071601966</v>
      </c>
      <c r="E14" s="401">
        <f>'A1'!E14</f>
        <v>5609.8115449499937</v>
      </c>
      <c r="F14" s="401">
        <f>'A1'!F14</f>
        <v>3.1856987699999997</v>
      </c>
      <c r="G14" s="401">
        <f>'A1'!G14</f>
        <v>3.9575212899999999</v>
      </c>
      <c r="H14" s="401">
        <f>'A1'!H14</f>
        <v>2.3296465299999998</v>
      </c>
      <c r="I14" s="401">
        <f>'A1'!I14</f>
        <v>1.2105781</v>
      </c>
      <c r="J14" s="401">
        <f>'A1'!J14</f>
        <v>2.8652199999999999E-3</v>
      </c>
      <c r="K14" s="401">
        <f>'A1'!K14</f>
        <v>0</v>
      </c>
      <c r="L14" s="401">
        <f>'A1'!L14</f>
        <v>0.4427344299999999</v>
      </c>
      <c r="M14" s="401">
        <f>'A1'!M14</f>
        <v>187000.88130530965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41009.929750669966</v>
      </c>
      <c r="E15" s="401">
        <f>'A1'!E15</f>
        <v>1884.44662599</v>
      </c>
      <c r="F15" s="401">
        <f>'A1'!F15</f>
        <v>0</v>
      </c>
      <c r="G15" s="401">
        <f>'A1'!G15</f>
        <v>1.4933588899999999</v>
      </c>
      <c r="H15" s="401">
        <f>'A1'!H15</f>
        <v>6.6608800000000001E-3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42895.876396429965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70006.730298279988</v>
      </c>
      <c r="E16" s="401">
        <f>'A1'!E16</f>
        <v>6351.3769832299968</v>
      </c>
      <c r="F16" s="401">
        <f>'A1'!F16</f>
        <v>1.3964531300000003</v>
      </c>
      <c r="G16" s="401">
        <f>'A1'!G16</f>
        <v>8.7280605799999993</v>
      </c>
      <c r="H16" s="401">
        <f>'A1'!H16</f>
        <v>6.79620874</v>
      </c>
      <c r="I16" s="401">
        <f>'A1'!I16</f>
        <v>1.03713009</v>
      </c>
      <c r="J16" s="401">
        <f>'A1'!J16</f>
        <v>0</v>
      </c>
      <c r="K16" s="401">
        <f>'A1'!K16</f>
        <v>0</v>
      </c>
      <c r="L16" s="401">
        <f>'A1'!L16</f>
        <v>20.272231359999999</v>
      </c>
      <c r="M16" s="401">
        <f>'A1'!M16</f>
        <v>76396.337365409985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47907.573388539939</v>
      </c>
      <c r="E17" s="401">
        <f>'A1'!E17</f>
        <v>5298.6139280299949</v>
      </c>
      <c r="F17" s="401">
        <f>'A1'!F17</f>
        <v>1.2696000900000002</v>
      </c>
      <c r="G17" s="401">
        <f>'A1'!G17</f>
        <v>8.6661414599999986</v>
      </c>
      <c r="H17" s="401">
        <f>'A1'!H17</f>
        <v>6.6884975400000002</v>
      </c>
      <c r="I17" s="401">
        <f>'A1'!I17</f>
        <v>1.03713009</v>
      </c>
      <c r="J17" s="401">
        <f>'A1'!J17</f>
        <v>0</v>
      </c>
      <c r="K17" s="401">
        <f>'A1'!K17</f>
        <v>0</v>
      </c>
      <c r="L17" s="401">
        <f>'A1'!L17</f>
        <v>6.8813258500000014</v>
      </c>
      <c r="M17" s="401">
        <f>'A1'!M17</f>
        <v>53230.730011599946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22099.156909740053</v>
      </c>
      <c r="E18" s="401">
        <f>'A1'!E18</f>
        <v>1052.7630552000019</v>
      </c>
      <c r="F18" s="401">
        <f>'A1'!F18</f>
        <v>0.12685304</v>
      </c>
      <c r="G18" s="401">
        <f>'A1'!G18</f>
        <v>6.1919120000000001E-2</v>
      </c>
      <c r="H18" s="401">
        <f>'A1'!H18</f>
        <v>0.10771119999999999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13.39090551</v>
      </c>
      <c r="M18" s="401">
        <f>'A1'!M18</f>
        <v>23165.607353810054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219963.2566682997</v>
      </c>
      <c r="E19" s="401">
        <f>'A1'!E19</f>
        <v>11789.096067170003</v>
      </c>
      <c r="F19" s="401">
        <f>'A1'!F19</f>
        <v>51.489286860000028</v>
      </c>
      <c r="G19" s="401">
        <f>'A1'!G19</f>
        <v>90.9071523100001</v>
      </c>
      <c r="H19" s="401">
        <f>'A1'!H19</f>
        <v>102.29288511999999</v>
      </c>
      <c r="I19" s="401">
        <f>'A1'!I19</f>
        <v>1.5443365</v>
      </c>
      <c r="J19" s="401">
        <f>'A1'!J19</f>
        <v>5.9598369999999998E-2</v>
      </c>
      <c r="K19" s="401">
        <f>'A1'!K19</f>
        <v>17.343873630000001</v>
      </c>
      <c r="L19" s="401">
        <f>'A1'!L19</f>
        <v>40.958188889999988</v>
      </c>
      <c r="M19" s="401">
        <f>'A1'!M19</f>
        <v>232056.94805714971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42559.641690679913</v>
      </c>
      <c r="E20" s="401">
        <f>'A1'!E20</f>
        <v>7793.7444983400046</v>
      </c>
      <c r="F20" s="401">
        <f>'A1'!F20</f>
        <v>50.899212590000026</v>
      </c>
      <c r="G20" s="401">
        <f>'A1'!G20</f>
        <v>85.992559760000091</v>
      </c>
      <c r="H20" s="401">
        <f>'A1'!H20</f>
        <v>77.366188659999992</v>
      </c>
      <c r="I20" s="401">
        <f>'A1'!I20</f>
        <v>1.48743655</v>
      </c>
      <c r="J20" s="401">
        <f>'A1'!J20</f>
        <v>5.9598369999999998E-2</v>
      </c>
      <c r="K20" s="401">
        <f>'A1'!K20</f>
        <v>16.451620220000002</v>
      </c>
      <c r="L20" s="401">
        <f>'A1'!L20</f>
        <v>37.180677379999992</v>
      </c>
      <c r="M20" s="401">
        <f>'A1'!M20</f>
        <v>50622.823482549917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177403.61497761979</v>
      </c>
      <c r="E21" s="401">
        <f>'A1'!E21</f>
        <v>3995.3515688299985</v>
      </c>
      <c r="F21" s="401">
        <f>'A1'!F21</f>
        <v>0.59007427000000001</v>
      </c>
      <c r="G21" s="401">
        <f>'A1'!G21</f>
        <v>4.9145925500000027</v>
      </c>
      <c r="H21" s="401">
        <f>'A1'!H21</f>
        <v>24.926696460000002</v>
      </c>
      <c r="I21" s="401">
        <f>'A1'!I21</f>
        <v>5.6899950000000005E-2</v>
      </c>
      <c r="J21" s="401">
        <f>'A1'!J21</f>
        <v>0</v>
      </c>
      <c r="K21" s="401">
        <f>'A1'!K21</f>
        <v>0.89225340999999991</v>
      </c>
      <c r="L21" s="401">
        <f>'A1'!L21</f>
        <v>3.7775115099999992</v>
      </c>
      <c r="M21" s="401">
        <f>'A1'!M21</f>
        <v>181434.12457459979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512359.85743326932</v>
      </c>
      <c r="E22" s="401">
        <f>'A1'!E22</f>
        <v>25634.731221339993</v>
      </c>
      <c r="F22" s="401">
        <f>'A1'!F22</f>
        <v>56.071438760000028</v>
      </c>
      <c r="G22" s="401">
        <f>'A1'!G22</f>
        <v>105.0860930700001</v>
      </c>
      <c r="H22" s="401">
        <f>'A1'!H22</f>
        <v>111.42540126999999</v>
      </c>
      <c r="I22" s="401">
        <f>'A1'!I22</f>
        <v>3.79204469</v>
      </c>
      <c r="J22" s="401">
        <f>'A1'!J22</f>
        <v>6.2463589999999999E-2</v>
      </c>
      <c r="K22" s="401">
        <f>'A1'!K22</f>
        <v>17.343873630000001</v>
      </c>
      <c r="L22" s="401">
        <f>'A1'!L22</f>
        <v>61.673154679999989</v>
      </c>
      <c r="M22" s="401">
        <f>'A1'!M22</f>
        <v>538350.04312429926</v>
      </c>
      <c r="N22" s="26"/>
      <c r="P22" s="202"/>
    </row>
    <row r="23" spans="1:16" s="14" customFormat="1" ht="18.75" customHeight="1">
      <c r="A23" s="29"/>
      <c r="B23" s="12"/>
      <c r="C23" s="12"/>
      <c r="D23" s="464">
        <f>(D13+D16+D25+D28+(D41+D44)*2)/23</f>
        <v>41353.282765851742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1941.0656566900004</v>
      </c>
      <c r="E25" s="401">
        <f>'A1'!E25</f>
        <v>196.79202135999998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2137.8576780500002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167.89440759999999</v>
      </c>
      <c r="E26" s="401">
        <f>'A1'!E26</f>
        <v>2.9046681400000001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170.79907574000001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1773.1712490900004</v>
      </c>
      <c r="E27" s="401">
        <f>'A1'!E27</f>
        <v>193.88735321999997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1967.0586023100004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6928.9572329899984</v>
      </c>
      <c r="E28" s="401">
        <f>'A1'!E28</f>
        <v>171.64680657</v>
      </c>
      <c r="F28" s="401">
        <f>'A1'!F28</f>
        <v>0</v>
      </c>
      <c r="G28" s="401">
        <f>'A1'!G28</f>
        <v>7.3544472299999999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7107.9584867899985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5255.6171672899982</v>
      </c>
      <c r="E29" s="401">
        <f>'A1'!E29</f>
        <v>162.92238569</v>
      </c>
      <c r="F29" s="401">
        <f>'A1'!F29</f>
        <v>0</v>
      </c>
      <c r="G29" s="401">
        <f>'A1'!G29</f>
        <v>7.3544472299999999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5425.894000209998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1673.3400657000002</v>
      </c>
      <c r="E30" s="401">
        <f>'A1'!E30</f>
        <v>8.7244208800000003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1682.0644865800002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4286.697345980001</v>
      </c>
      <c r="E31" s="401">
        <f>'A1'!E31</f>
        <v>454.67106758000023</v>
      </c>
      <c r="F31" s="401">
        <f>'A1'!F31</f>
        <v>0</v>
      </c>
      <c r="G31" s="401">
        <f>'A1'!G31</f>
        <v>12.66499228</v>
      </c>
      <c r="H31" s="401">
        <f>'A1'!H31</f>
        <v>0</v>
      </c>
      <c r="I31" s="401">
        <f>'A1'!I31</f>
        <v>0</v>
      </c>
      <c r="J31" s="401">
        <f>'A1'!J31</f>
        <v>2.9245504999999996</v>
      </c>
      <c r="K31" s="401">
        <f>'A1'!K31</f>
        <v>4.5944627599999999</v>
      </c>
      <c r="L31" s="401">
        <f>'A1'!L31</f>
        <v>33.856992050000002</v>
      </c>
      <c r="M31" s="401">
        <f>'A1'!M31</f>
        <v>4795.4094111500017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4039.2856556600009</v>
      </c>
      <c r="E32" s="401">
        <f>'A1'!E32</f>
        <v>447.3628694800002</v>
      </c>
      <c r="F32" s="401">
        <f>'A1'!F32</f>
        <v>0</v>
      </c>
      <c r="G32" s="401">
        <f>'A1'!G32</f>
        <v>12.66499228</v>
      </c>
      <c r="H32" s="401">
        <f>'A1'!H32</f>
        <v>0</v>
      </c>
      <c r="I32" s="401">
        <f>'A1'!I32</f>
        <v>0</v>
      </c>
      <c r="J32" s="401">
        <f>'A1'!J32</f>
        <v>2.9245504999999996</v>
      </c>
      <c r="K32" s="401">
        <f>'A1'!K32</f>
        <v>4.5944627599999999</v>
      </c>
      <c r="L32" s="401">
        <f>'A1'!L32</f>
        <v>0</v>
      </c>
      <c r="M32" s="401">
        <f>'A1'!M32</f>
        <v>4506.8325306800007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247.41169031999999</v>
      </c>
      <c r="E33" s="401">
        <f>'A1'!E33</f>
        <v>7.3081980999999994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33.856992050000002</v>
      </c>
      <c r="M33" s="401">
        <f>'A1'!M33</f>
        <v>288.57688046999999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13156.720235659999</v>
      </c>
      <c r="E34" s="401">
        <f>'A1'!E34</f>
        <v>823.10989551000011</v>
      </c>
      <c r="F34" s="401">
        <f>'A1'!F34</f>
        <v>0</v>
      </c>
      <c r="G34" s="401">
        <f>'A1'!G34</f>
        <v>20.019439509999998</v>
      </c>
      <c r="H34" s="401">
        <f>'A1'!H34</f>
        <v>0</v>
      </c>
      <c r="I34" s="401">
        <f>'A1'!I34</f>
        <v>0</v>
      </c>
      <c r="J34" s="401">
        <f>'A1'!J34</f>
        <v>2.9245504999999996</v>
      </c>
      <c r="K34" s="401">
        <f>'A1'!K34</f>
        <v>4.5944627599999999</v>
      </c>
      <c r="L34" s="401">
        <f>'A1'!L34</f>
        <v>33.856992050000002</v>
      </c>
      <c r="M34" s="401">
        <f>'A1'!M34</f>
        <v>14041.22557599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3826.9472549699994</v>
      </c>
      <c r="E36" s="401">
        <f>'A1'!E36</f>
        <v>198.76054776000001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0.89903327</v>
      </c>
      <c r="K36" s="401">
        <f>'A1'!K36</f>
        <v>0</v>
      </c>
      <c r="L36" s="401">
        <f>'A1'!L36</f>
        <v>0</v>
      </c>
      <c r="M36" s="401">
        <f>'A1'!M36</f>
        <v>4026.6068359999995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8201.478674699998</v>
      </c>
      <c r="E37" s="401">
        <f>'A1'!E37</f>
        <v>594.95862979000015</v>
      </c>
      <c r="F37" s="401">
        <f>'A1'!F37</f>
        <v>0</v>
      </c>
      <c r="G37" s="401">
        <f>'A1'!G37</f>
        <v>20.019439509999998</v>
      </c>
      <c r="H37" s="401">
        <f>'A1'!H37</f>
        <v>0</v>
      </c>
      <c r="I37" s="401">
        <f>'A1'!I37</f>
        <v>0</v>
      </c>
      <c r="J37" s="401">
        <f>'A1'!J37</f>
        <v>2.0255172299999997</v>
      </c>
      <c r="K37" s="401">
        <f>'A1'!K37</f>
        <v>4.5944627599999999</v>
      </c>
      <c r="L37" s="401">
        <f>'A1'!L37</f>
        <v>33.856992050000002</v>
      </c>
      <c r="M37" s="401">
        <f>'A1'!M37</f>
        <v>8856.9337160399991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1128.2943059700001</v>
      </c>
      <c r="E38" s="401">
        <f>'A1'!E38</f>
        <v>29.390717959999996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1157.6850239300002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256786.77298876026</v>
      </c>
      <c r="E41" s="401">
        <f>'A1'!E41</f>
        <v>19882.931797499961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276669.7047862602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164068.49817980037</v>
      </c>
      <c r="E42" s="401">
        <f>'A1'!E42</f>
        <v>18763.01316100996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182831.51134081034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92718.274808959904</v>
      </c>
      <c r="E43" s="401">
        <f>'A1'!E43</f>
        <v>1119.9186364900004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93838.193445449899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68142.666991209961</v>
      </c>
      <c r="E44" s="401">
        <f>'A1'!E44</f>
        <v>8333.0530955100003</v>
      </c>
      <c r="F44" s="401">
        <f>'A1'!F44</f>
        <v>0</v>
      </c>
      <c r="G44" s="401">
        <f>'A1'!G44</f>
        <v>2.47906176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1.23213181</v>
      </c>
      <c r="M44" s="401">
        <f>'A1'!M44</f>
        <v>76479.431280289951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36510.79140090997</v>
      </c>
      <c r="E45" s="401">
        <f>'A1'!E45</f>
        <v>6671.0885971399994</v>
      </c>
      <c r="F45" s="401">
        <f>'A1'!F45</f>
        <v>0</v>
      </c>
      <c r="G45" s="401">
        <f>'A1'!G45</f>
        <v>2.47906176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43184.359059809969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31631.875590299998</v>
      </c>
      <c r="E46" s="401">
        <f>'A1'!E46</f>
        <v>1661.96449837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1.23213181</v>
      </c>
      <c r="M46" s="401">
        <f>'A1'!M46</f>
        <v>33295.072220479997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10233.280708419998</v>
      </c>
      <c r="E47" s="401">
        <f>'A1'!E47</f>
        <v>211.61910152000002</v>
      </c>
      <c r="F47" s="401">
        <f>'A1'!F47</f>
        <v>0</v>
      </c>
      <c r="G47" s="401">
        <f>'A1'!G47</f>
        <v>7.7744994900000002</v>
      </c>
      <c r="H47" s="401">
        <f>'A1'!H47</f>
        <v>0</v>
      </c>
      <c r="I47" s="401">
        <f>'A1'!I47</f>
        <v>0</v>
      </c>
      <c r="J47" s="401">
        <f>'A1'!J47</f>
        <v>1.8370814200000001</v>
      </c>
      <c r="K47" s="401">
        <f>'A1'!K47</f>
        <v>26.971723740000002</v>
      </c>
      <c r="L47" s="401">
        <f>'A1'!L47</f>
        <v>0</v>
      </c>
      <c r="M47" s="401">
        <f>'A1'!M47</f>
        <v>10481.483114589999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2074.5616750000013</v>
      </c>
      <c r="E48" s="401">
        <f>'A1'!E48</f>
        <v>163.63374647000001</v>
      </c>
      <c r="F48" s="401">
        <f>'A1'!F48</f>
        <v>0</v>
      </c>
      <c r="G48" s="401">
        <f>'A1'!G48</f>
        <v>7.7744994900000002</v>
      </c>
      <c r="H48" s="401">
        <f>'A1'!H48</f>
        <v>0</v>
      </c>
      <c r="I48" s="401">
        <f>'A1'!I48</f>
        <v>0</v>
      </c>
      <c r="J48" s="401">
        <f>'A1'!J48</f>
        <v>1.8370814200000001</v>
      </c>
      <c r="K48" s="401">
        <f>'A1'!K48</f>
        <v>26.971723740000002</v>
      </c>
      <c r="L48" s="401">
        <f>'A1'!L48</f>
        <v>0</v>
      </c>
      <c r="M48" s="401">
        <f>'A1'!M48</f>
        <v>2274.778726120001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8158.7190334199959</v>
      </c>
      <c r="E49" s="401">
        <f>'A1'!E49</f>
        <v>47.985355049999995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8206.704388469996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335162.7206883902</v>
      </c>
      <c r="E50" s="401">
        <f>'A1'!E50</f>
        <v>28427.603994529964</v>
      </c>
      <c r="F50" s="401">
        <f>'A1'!F50</f>
        <v>0</v>
      </c>
      <c r="G50" s="401">
        <f>'A1'!G50</f>
        <v>10.253561250000001</v>
      </c>
      <c r="H50" s="401">
        <f>'A1'!H50</f>
        <v>0</v>
      </c>
      <c r="I50" s="401">
        <f>'A1'!I50</f>
        <v>0</v>
      </c>
      <c r="J50" s="401">
        <f>'A1'!J50</f>
        <v>1.8370814200000001</v>
      </c>
      <c r="K50" s="401">
        <f>'A1'!K50</f>
        <v>26.971723740000002</v>
      </c>
      <c r="L50" s="401">
        <f>'A1'!L50</f>
        <v>1.23213181</v>
      </c>
      <c r="M50" s="401">
        <f>'A1'!M50</f>
        <v>363630.61918114015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329778.25735472928</v>
      </c>
      <c r="E52" s="401">
        <f>'A1'!E52</f>
        <v>27691.481536069914</v>
      </c>
      <c r="F52" s="401">
        <f>'A1'!F52</f>
        <v>0</v>
      </c>
      <c r="G52" s="401">
        <f>'A1'!G52</f>
        <v>6.3646108300000011</v>
      </c>
      <c r="H52" s="401">
        <f>'A1'!H52</f>
        <v>0</v>
      </c>
      <c r="I52" s="401">
        <f>'A1'!I52</f>
        <v>0</v>
      </c>
      <c r="J52" s="401">
        <f>'A1'!J52</f>
        <v>0.91774091999999996</v>
      </c>
      <c r="K52" s="401">
        <f>'A1'!K52</f>
        <v>13.464023850000002</v>
      </c>
      <c r="L52" s="401">
        <f>'A1'!L52</f>
        <v>1.1085555</v>
      </c>
      <c r="M52" s="401">
        <f>'A1'!M52</f>
        <v>357491.59382189915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5179.4166387700016</v>
      </c>
      <c r="E53" s="401">
        <f>'A1'!E53</f>
        <v>720.35848943000008</v>
      </c>
      <c r="F53" s="401">
        <f>'A1'!F53</f>
        <v>0</v>
      </c>
      <c r="G53" s="401">
        <f>'A1'!G53</f>
        <v>3.8889504199999996</v>
      </c>
      <c r="H53" s="401">
        <f>'A1'!H53</f>
        <v>0</v>
      </c>
      <c r="I53" s="401">
        <f>'A1'!I53</f>
        <v>0</v>
      </c>
      <c r="J53" s="401">
        <f>'A1'!J53</f>
        <v>0.9193405</v>
      </c>
      <c r="K53" s="401">
        <f>'A1'!K53</f>
        <v>13.507699890000001</v>
      </c>
      <c r="L53" s="401">
        <f>'A1'!L53</f>
        <v>0.12357631000000001</v>
      </c>
      <c r="M53" s="401">
        <f>'A1'!M53</f>
        <v>5918.2146953200017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205.04669492000002</v>
      </c>
      <c r="E54" s="445">
        <f>'A1'!E54</f>
        <v>15.76396903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220.81066395000002</v>
      </c>
      <c r="N54" s="26"/>
    </row>
    <row r="55" spans="1:28" s="14" customFormat="1" ht="14.25">
      <c r="A55" s="486" t="s">
        <v>259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8" s="14" customFormat="1" ht="18" customHeight="1">
      <c r="A56" s="486" t="s">
        <v>255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8" s="44" customFormat="1" ht="18" customHeight="1">
      <c r="A57" s="486" t="s">
        <v>263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8" s="44" customFormat="1" ht="18" customHeight="1">
      <c r="A58" s="486" t="s">
        <v>260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8" s="40" customFormat="1" ht="20.25" customHeight="1">
      <c r="A59" s="486" t="s">
        <v>261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60391.328812350104</v>
      </c>
      <c r="E13" s="401">
        <f>'A2'!E13</f>
        <v>686.85420319000013</v>
      </c>
      <c r="F13" s="401">
        <f>'A2'!F13</f>
        <v>4131.6915536299994</v>
      </c>
      <c r="G13" s="401">
        <f>'A2'!G13</f>
        <v>381.54051066000005</v>
      </c>
      <c r="H13" s="401">
        <f>'A2'!H13</f>
        <v>452.18193294999992</v>
      </c>
      <c r="I13" s="401">
        <f>'A2'!I13</f>
        <v>341.77836249999996</v>
      </c>
      <c r="J13" s="401">
        <f>'A2'!J13</f>
        <v>156.23775139000006</v>
      </c>
      <c r="K13" s="401">
        <f>'A2'!K13</f>
        <v>220.86547503000006</v>
      </c>
      <c r="L13" s="401">
        <f>'A2'!L13</f>
        <v>66762.478601700102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7441.3713118600235</v>
      </c>
      <c r="E14" s="401">
        <f>'A2'!E14</f>
        <v>97.057918110000003</v>
      </c>
      <c r="F14" s="401">
        <f>'A2'!F14</f>
        <v>1199.5354997699997</v>
      </c>
      <c r="G14" s="401">
        <f>'A2'!G14</f>
        <v>44.90045280999999</v>
      </c>
      <c r="H14" s="401">
        <f>'A2'!H14</f>
        <v>144.28025656999998</v>
      </c>
      <c r="I14" s="401">
        <f>'A2'!I14</f>
        <v>91.264167859999986</v>
      </c>
      <c r="J14" s="401">
        <f>'A2'!J14</f>
        <v>32.124855070000002</v>
      </c>
      <c r="K14" s="401">
        <f>'A2'!K14</f>
        <v>48.475492470000006</v>
      </c>
      <c r="L14" s="401">
        <f>'A2'!L14</f>
        <v>9099.009954520021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52949.957500490083</v>
      </c>
      <c r="E15" s="401">
        <f>'A2'!E15</f>
        <v>589.79628508000008</v>
      </c>
      <c r="F15" s="401">
        <f>'A2'!F15</f>
        <v>2932.1560538599997</v>
      </c>
      <c r="G15" s="401">
        <f>'A2'!G15</f>
        <v>336.64005785000006</v>
      </c>
      <c r="H15" s="401">
        <f>'A2'!H15</f>
        <v>307.90167637999997</v>
      </c>
      <c r="I15" s="401">
        <f>'A2'!I15</f>
        <v>250.51419464</v>
      </c>
      <c r="J15" s="401">
        <f>'A2'!J15</f>
        <v>124.11289632000005</v>
      </c>
      <c r="K15" s="401">
        <f>'A2'!K15</f>
        <v>172.38998256000005</v>
      </c>
      <c r="L15" s="401">
        <f>'A2'!L15</f>
        <v>57663.468647180103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16411.12680002999</v>
      </c>
      <c r="E16" s="401">
        <f>'A2'!E16</f>
        <v>222.11224418000003</v>
      </c>
      <c r="F16" s="401">
        <f>'A2'!F16</f>
        <v>3256.3419274600033</v>
      </c>
      <c r="G16" s="401">
        <f>'A2'!G16</f>
        <v>84.718308890000031</v>
      </c>
      <c r="H16" s="401">
        <f>'A2'!H16</f>
        <v>115.32000589</v>
      </c>
      <c r="I16" s="401">
        <f>'A2'!I16</f>
        <v>10.934177659999998</v>
      </c>
      <c r="J16" s="401">
        <f>'A2'!J16</f>
        <v>14.797913970000002</v>
      </c>
      <c r="K16" s="401">
        <f>'A2'!K16</f>
        <v>187.0320617399999</v>
      </c>
      <c r="L16" s="401">
        <f>'A2'!L16</f>
        <v>20302.383439819991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5505.0629004599996</v>
      </c>
      <c r="E17" s="401">
        <f>'A2'!E17</f>
        <v>20.244157260000001</v>
      </c>
      <c r="F17" s="401">
        <f>'A2'!F17</f>
        <v>57.087399739999967</v>
      </c>
      <c r="G17" s="401">
        <f>'A2'!G17</f>
        <v>1.7276386900000003</v>
      </c>
      <c r="H17" s="401">
        <f>'A2'!H17</f>
        <v>2.9765910000000003E-2</v>
      </c>
      <c r="I17" s="401">
        <f>'A2'!I17</f>
        <v>0</v>
      </c>
      <c r="J17" s="401">
        <f>'A2'!J17</f>
        <v>0</v>
      </c>
      <c r="K17" s="401">
        <f>'A2'!K17</f>
        <v>0.46017034999999995</v>
      </c>
      <c r="L17" s="401">
        <f>'A2'!L17</f>
        <v>5584.6120324100002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10906.06389956999</v>
      </c>
      <c r="E18" s="401">
        <f>'A2'!E18</f>
        <v>201.86808692000002</v>
      </c>
      <c r="F18" s="401">
        <f>'A2'!F18</f>
        <v>3199.2545277200034</v>
      </c>
      <c r="G18" s="401">
        <f>'A2'!G18</f>
        <v>82.990670200000025</v>
      </c>
      <c r="H18" s="401">
        <f>'A2'!H18</f>
        <v>115.29023998000001</v>
      </c>
      <c r="I18" s="401">
        <f>'A2'!I18</f>
        <v>10.934177659999998</v>
      </c>
      <c r="J18" s="401">
        <f>'A2'!J18</f>
        <v>14.797913970000002</v>
      </c>
      <c r="K18" s="401">
        <f>'A2'!K18</f>
        <v>186.57189138999991</v>
      </c>
      <c r="L18" s="401">
        <f>'A2'!L18</f>
        <v>14717.771407409993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32852.541538940008</v>
      </c>
      <c r="E19" s="401">
        <f>'A2'!E19</f>
        <v>450.49573271999986</v>
      </c>
      <c r="F19" s="401">
        <f>'A2'!F19</f>
        <v>4986.3985690099998</v>
      </c>
      <c r="G19" s="401">
        <f>'A2'!G19</f>
        <v>195.22886002000001</v>
      </c>
      <c r="H19" s="401">
        <f>'A2'!H19</f>
        <v>49.986399849999991</v>
      </c>
      <c r="I19" s="401">
        <f>'A2'!I19</f>
        <v>57.292049860000034</v>
      </c>
      <c r="J19" s="401">
        <f>'A2'!J19</f>
        <v>19.632030950000001</v>
      </c>
      <c r="K19" s="401">
        <f>'A2'!K19</f>
        <v>30.55031108</v>
      </c>
      <c r="L19" s="401">
        <f>'A2'!L19</f>
        <v>38642.125492430008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4072.8719533399949</v>
      </c>
      <c r="E20" s="401">
        <f>'A2'!E20</f>
        <v>186.92037135999988</v>
      </c>
      <c r="F20" s="401">
        <f>'A2'!F20</f>
        <v>1870.3247370500003</v>
      </c>
      <c r="G20" s="401">
        <f>'A2'!G20</f>
        <v>93.471562239999983</v>
      </c>
      <c r="H20" s="401">
        <f>'A2'!H20</f>
        <v>30.144375509999996</v>
      </c>
      <c r="I20" s="401">
        <f>'A2'!I20</f>
        <v>46.333698380000037</v>
      </c>
      <c r="J20" s="401">
        <f>'A2'!J20</f>
        <v>17.62106541</v>
      </c>
      <c r="K20" s="401">
        <f>'A2'!K20</f>
        <v>21.018984580000001</v>
      </c>
      <c r="L20" s="401">
        <f>'A2'!L20</f>
        <v>6338.7067478699937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28779.669585600015</v>
      </c>
      <c r="E21" s="401">
        <f>'A2'!E21</f>
        <v>263.57536135999999</v>
      </c>
      <c r="F21" s="401">
        <f>'A2'!F21</f>
        <v>3116.07383196</v>
      </c>
      <c r="G21" s="401">
        <f>'A2'!G21</f>
        <v>101.75729778000002</v>
      </c>
      <c r="H21" s="401">
        <f>'A2'!H21</f>
        <v>19.842024339999995</v>
      </c>
      <c r="I21" s="401">
        <f>'A2'!I21</f>
        <v>10.958351480000001</v>
      </c>
      <c r="J21" s="401">
        <f>'A2'!J21</f>
        <v>2.0109655399999999</v>
      </c>
      <c r="K21" s="401">
        <f>'A2'!K21</f>
        <v>9.5313265000000005</v>
      </c>
      <c r="L21" s="401">
        <f>'A2'!L21</f>
        <v>32303.418744560015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109654.9971513201</v>
      </c>
      <c r="E22" s="401">
        <f>'A2'!E22</f>
        <v>1359.4621800899999</v>
      </c>
      <c r="F22" s="401">
        <f>'A2'!F22</f>
        <v>12374.432050100004</v>
      </c>
      <c r="G22" s="401">
        <f>'A2'!G22</f>
        <v>661.48767957000018</v>
      </c>
      <c r="H22" s="401">
        <f>'A2'!H22</f>
        <v>617.48833868999986</v>
      </c>
      <c r="I22" s="401">
        <f>'A2'!I22</f>
        <v>410.00459002000002</v>
      </c>
      <c r="J22" s="401">
        <f>'A2'!J22</f>
        <v>190.66769631000005</v>
      </c>
      <c r="K22" s="401">
        <f>'A2'!K22</f>
        <v>438.44784784999996</v>
      </c>
      <c r="L22" s="401">
        <f>'A2'!L22</f>
        <v>125706.98753395012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425.51710138999999</v>
      </c>
      <c r="E25" s="401">
        <f>'A2'!E25</f>
        <v>48.530118400000021</v>
      </c>
      <c r="F25" s="401">
        <f>'A2'!F25</f>
        <v>12.065976409999998</v>
      </c>
      <c r="G25" s="401">
        <f>'A2'!G25</f>
        <v>0</v>
      </c>
      <c r="H25" s="401">
        <f>'A2'!H25</f>
        <v>0.64881434999999998</v>
      </c>
      <c r="I25" s="401">
        <f>'A2'!I25</f>
        <v>28.565000050000002</v>
      </c>
      <c r="J25" s="401">
        <f>'A2'!J25</f>
        <v>0</v>
      </c>
      <c r="K25" s="401">
        <f>'A2'!K25</f>
        <v>1.677</v>
      </c>
      <c r="L25" s="401">
        <f>'A2'!L25</f>
        <v>517.00401060000002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0.13982498000000002</v>
      </c>
      <c r="E26" s="401">
        <f>'A2'!E26</f>
        <v>1.0020445000000002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6.5694008600000009</v>
      </c>
      <c r="J26" s="401">
        <f>'A2'!J26</f>
        <v>0</v>
      </c>
      <c r="K26" s="401">
        <f>'A2'!K26</f>
        <v>0</v>
      </c>
      <c r="L26" s="401">
        <f>'A2'!L26</f>
        <v>7.7112703400000013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425.37727640999998</v>
      </c>
      <c r="E27" s="401">
        <f>'A2'!E27</f>
        <v>47.528073900000017</v>
      </c>
      <c r="F27" s="401">
        <f>'A2'!F27</f>
        <v>12.065976409999998</v>
      </c>
      <c r="G27" s="401">
        <f>'A2'!G27</f>
        <v>0</v>
      </c>
      <c r="H27" s="401">
        <f>'A2'!H27</f>
        <v>0.64881434999999998</v>
      </c>
      <c r="I27" s="401">
        <f>'A2'!I27</f>
        <v>21.99559919</v>
      </c>
      <c r="J27" s="401">
        <f>'A2'!J27</f>
        <v>0</v>
      </c>
      <c r="K27" s="401">
        <f>'A2'!K27</f>
        <v>1.677</v>
      </c>
      <c r="L27" s="401">
        <f>'A2'!L27</f>
        <v>509.29274026000007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3097.5764081800003</v>
      </c>
      <c r="E28" s="401">
        <f>'A2'!E28</f>
        <v>21.372569940000005</v>
      </c>
      <c r="F28" s="401">
        <f>'A2'!F28</f>
        <v>93.5969245</v>
      </c>
      <c r="G28" s="401">
        <f>'A2'!G28</f>
        <v>0</v>
      </c>
      <c r="H28" s="401">
        <f>'A2'!H28</f>
        <v>0.49873363999999998</v>
      </c>
      <c r="I28" s="401">
        <f>'A2'!I28</f>
        <v>0.36911255999999998</v>
      </c>
      <c r="J28" s="401">
        <f>'A2'!J28</f>
        <v>0</v>
      </c>
      <c r="K28" s="401">
        <f>'A2'!K28</f>
        <v>0</v>
      </c>
      <c r="L28" s="401">
        <f>'A2'!L28</f>
        <v>3213.4137488200004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692.4391893400001</v>
      </c>
      <c r="E29" s="401">
        <f>'A2'!E29</f>
        <v>1.0670041000000001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693.50619344000006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2405.1372188400001</v>
      </c>
      <c r="E30" s="401">
        <f>'A2'!E30</f>
        <v>20.305565840000003</v>
      </c>
      <c r="F30" s="401">
        <f>'A2'!F30</f>
        <v>93.5969245</v>
      </c>
      <c r="G30" s="401">
        <f>'A2'!G30</f>
        <v>0</v>
      </c>
      <c r="H30" s="401">
        <f>'A2'!H30</f>
        <v>0.49873363999999998</v>
      </c>
      <c r="I30" s="401">
        <f>'A2'!I30</f>
        <v>0.36911255999999998</v>
      </c>
      <c r="J30" s="401">
        <f>'A2'!J30</f>
        <v>0</v>
      </c>
      <c r="K30" s="401">
        <f>'A2'!K30</f>
        <v>0</v>
      </c>
      <c r="L30" s="401">
        <f>'A2'!L30</f>
        <v>2519.9075553799998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472.87410251</v>
      </c>
      <c r="E31" s="401">
        <f>'A2'!E31</f>
        <v>14.427926880000001</v>
      </c>
      <c r="F31" s="401">
        <f>'A2'!F31</f>
        <v>11.525953090000002</v>
      </c>
      <c r="G31" s="401">
        <f>'A2'!G31</f>
        <v>0</v>
      </c>
      <c r="H31" s="401">
        <f>'A2'!H31</f>
        <v>0</v>
      </c>
      <c r="I31" s="401">
        <f>'A2'!I31</f>
        <v>1.8083702000000001</v>
      </c>
      <c r="J31" s="401">
        <f>'A2'!J31</f>
        <v>0</v>
      </c>
      <c r="K31" s="401">
        <f>'A2'!K31</f>
        <v>0</v>
      </c>
      <c r="L31" s="401">
        <f>'A2'!L31</f>
        <v>500.63635268000007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470.51934335999999</v>
      </c>
      <c r="E32" s="401">
        <f>'A2'!E32</f>
        <v>10.6229019</v>
      </c>
      <c r="F32" s="401">
        <f>'A2'!F32</f>
        <v>11.525953090000002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492.66819835000001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2.35475915</v>
      </c>
      <c r="E33" s="401">
        <f>'A2'!E33</f>
        <v>3.8050249800000002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1.8083702000000001</v>
      </c>
      <c r="J33" s="401">
        <f>'A2'!J33</f>
        <v>0</v>
      </c>
      <c r="K33" s="401">
        <f>'A2'!K33</f>
        <v>0</v>
      </c>
      <c r="L33" s="401">
        <f>'A2'!L33</f>
        <v>7.9681543300000008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3995.96761208</v>
      </c>
      <c r="E34" s="401">
        <f>'A2'!E34</f>
        <v>84.330615220000027</v>
      </c>
      <c r="F34" s="401">
        <f>'A2'!F34</f>
        <v>117.18885399999999</v>
      </c>
      <c r="G34" s="401">
        <f>'A2'!G34</f>
        <v>0</v>
      </c>
      <c r="H34" s="401">
        <f>'A2'!H34</f>
        <v>1.1475479900000001</v>
      </c>
      <c r="I34" s="401">
        <f>'A2'!I34</f>
        <v>30.742482810000002</v>
      </c>
      <c r="J34" s="401">
        <f>'A2'!J34</f>
        <v>0</v>
      </c>
      <c r="K34" s="401">
        <f>'A2'!K34</f>
        <v>1.677</v>
      </c>
      <c r="L34" s="401">
        <f>'A2'!L34</f>
        <v>4231.0541120999997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336.98009598999994</v>
      </c>
      <c r="E36" s="401">
        <f>'A2'!E36</f>
        <v>48.560442520000016</v>
      </c>
      <c r="F36" s="401">
        <f>'A2'!F36</f>
        <v>3.2843985999999998</v>
      </c>
      <c r="G36" s="401">
        <f>'A2'!G36</f>
        <v>0</v>
      </c>
      <c r="H36" s="401">
        <f>'A2'!H36</f>
        <v>1.1475479900000001</v>
      </c>
      <c r="I36" s="401">
        <f>'A2'!I36</f>
        <v>26.889406960000002</v>
      </c>
      <c r="J36" s="401">
        <f>'A2'!J36</f>
        <v>0</v>
      </c>
      <c r="K36" s="401">
        <f>'A2'!K36</f>
        <v>1.677</v>
      </c>
      <c r="L36" s="401">
        <f>'A2'!L36</f>
        <v>418.53889205999997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3658.9875160900015</v>
      </c>
      <c r="E37" s="401">
        <f>'A2'!E37</f>
        <v>35.770172700000003</v>
      </c>
      <c r="F37" s="401">
        <f>'A2'!F37</f>
        <v>113.90445540000002</v>
      </c>
      <c r="G37" s="401">
        <f>'A2'!G37</f>
        <v>0</v>
      </c>
      <c r="H37" s="401">
        <f>'A2'!H37</f>
        <v>0</v>
      </c>
      <c r="I37" s="401">
        <f>'A2'!I37</f>
        <v>3.8530758399999998</v>
      </c>
      <c r="J37" s="401">
        <f>'A2'!J37</f>
        <v>0</v>
      </c>
      <c r="K37" s="401">
        <f>'A2'!K37</f>
        <v>0</v>
      </c>
      <c r="L37" s="401">
        <f>'A2'!L37</f>
        <v>3812.5152200300017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70856.549226469986</v>
      </c>
      <c r="E41" s="401">
        <f>'A2'!E41</f>
        <v>2557.6475724099992</v>
      </c>
      <c r="F41" s="401">
        <f>'A2'!F41</f>
        <v>4610.7938885000012</v>
      </c>
      <c r="G41" s="401">
        <f>'A2'!G41</f>
        <v>1005.0618128300006</v>
      </c>
      <c r="H41" s="401">
        <f>'A2'!H41</f>
        <v>358.44253239</v>
      </c>
      <c r="I41" s="401">
        <f>'A2'!I41</f>
        <v>145.59510078</v>
      </c>
      <c r="J41" s="401">
        <f>'A2'!J41</f>
        <v>82.620148030000024</v>
      </c>
      <c r="K41" s="401">
        <f>'A2'!K41</f>
        <v>293.93107836999997</v>
      </c>
      <c r="L41" s="401">
        <f>'A2'!L41</f>
        <v>79910.641359779998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15735.45305728001</v>
      </c>
      <c r="E42" s="401">
        <f>'A2'!E42</f>
        <v>131.13240697999996</v>
      </c>
      <c r="F42" s="401">
        <f>'A2'!F42</f>
        <v>1504.1874675400013</v>
      </c>
      <c r="G42" s="401">
        <f>'A2'!G42</f>
        <v>174.23122312000001</v>
      </c>
      <c r="H42" s="401">
        <f>'A2'!H42</f>
        <v>62.293155399999996</v>
      </c>
      <c r="I42" s="401">
        <f>'A2'!I42</f>
        <v>14.600825740000001</v>
      </c>
      <c r="J42" s="401">
        <f>'A2'!J42</f>
        <v>1.9842206</v>
      </c>
      <c r="K42" s="401">
        <f>'A2'!K42</f>
        <v>2.9760896400000001</v>
      </c>
      <c r="L42" s="401">
        <f>'A2'!L42</f>
        <v>17626.858446300012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55121.096169189979</v>
      </c>
      <c r="E43" s="401">
        <f>'A2'!E43</f>
        <v>2426.5151654299993</v>
      </c>
      <c r="F43" s="401">
        <f>'A2'!F43</f>
        <v>3106.6064209599999</v>
      </c>
      <c r="G43" s="401">
        <f>'A2'!G43</f>
        <v>830.8305897100006</v>
      </c>
      <c r="H43" s="401">
        <f>'A2'!H43</f>
        <v>296.14937699000001</v>
      </c>
      <c r="I43" s="401">
        <f>'A2'!I43</f>
        <v>130.99427503999999</v>
      </c>
      <c r="J43" s="401">
        <f>'A2'!J43</f>
        <v>80.635927430000024</v>
      </c>
      <c r="K43" s="401">
        <f>'A2'!K43</f>
        <v>290.95498872999997</v>
      </c>
      <c r="L43" s="401">
        <f>'A2'!L43</f>
        <v>62283.782913479976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38569.954045540013</v>
      </c>
      <c r="E44" s="401">
        <f>'A2'!E44</f>
        <v>1322.3666082600009</v>
      </c>
      <c r="F44" s="401">
        <f>'A2'!F44</f>
        <v>6344.0472689199942</v>
      </c>
      <c r="G44" s="401">
        <f>'A2'!G44</f>
        <v>552.46336890000032</v>
      </c>
      <c r="H44" s="401">
        <f>'A2'!H44</f>
        <v>287.00570406999998</v>
      </c>
      <c r="I44" s="401">
        <f>'A2'!I44</f>
        <v>94.370373220000019</v>
      </c>
      <c r="J44" s="401">
        <f>'A2'!J44</f>
        <v>36.681469119999988</v>
      </c>
      <c r="K44" s="401">
        <f>'A2'!K44</f>
        <v>26.74793768</v>
      </c>
      <c r="L44" s="401">
        <f>'A2'!L44</f>
        <v>47233.636775710009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10610.74426134002</v>
      </c>
      <c r="E45" s="401">
        <f>'A2'!E45</f>
        <v>18.10470858</v>
      </c>
      <c r="F45" s="401">
        <f>'A2'!F45</f>
        <v>130.53178746</v>
      </c>
      <c r="G45" s="401">
        <f>'A2'!G45</f>
        <v>0.50150499999999998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10759.882262380021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27959.209784199989</v>
      </c>
      <c r="E46" s="401">
        <f>'A2'!E46</f>
        <v>1304.2618996800009</v>
      </c>
      <c r="F46" s="401">
        <f>'A2'!F46</f>
        <v>6213.5154814599946</v>
      </c>
      <c r="G46" s="401">
        <f>'A2'!G46</f>
        <v>551.96186390000037</v>
      </c>
      <c r="H46" s="401">
        <f>'A2'!H46</f>
        <v>287.00570406999998</v>
      </c>
      <c r="I46" s="401">
        <f>'A2'!I46</f>
        <v>94.370373220000019</v>
      </c>
      <c r="J46" s="401">
        <f>'A2'!J46</f>
        <v>36.681469119999988</v>
      </c>
      <c r="K46" s="401">
        <f>'A2'!K46</f>
        <v>26.74793768</v>
      </c>
      <c r="L46" s="401">
        <f>'A2'!L46</f>
        <v>36473.754513329979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14819.950087800007</v>
      </c>
      <c r="E47" s="401">
        <f>'A2'!E47</f>
        <v>439.67721744999989</v>
      </c>
      <c r="F47" s="401">
        <f>'A2'!F47</f>
        <v>884.88141370000039</v>
      </c>
      <c r="G47" s="401">
        <f>'A2'!G47</f>
        <v>58.027331249999996</v>
      </c>
      <c r="H47" s="401">
        <f>'A2'!H47</f>
        <v>50.123306460000016</v>
      </c>
      <c r="I47" s="401">
        <f>'A2'!I47</f>
        <v>29.034870119999997</v>
      </c>
      <c r="J47" s="401">
        <f>'A2'!J47</f>
        <v>0</v>
      </c>
      <c r="K47" s="401">
        <f>'A2'!K47</f>
        <v>24.144026619999998</v>
      </c>
      <c r="L47" s="401">
        <f>'A2'!L47</f>
        <v>16305.838253400008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1023.8080818799999</v>
      </c>
      <c r="E48" s="401">
        <f>'A2'!E48</f>
        <v>63.415348489999978</v>
      </c>
      <c r="F48" s="401">
        <f>'A2'!F48</f>
        <v>658.0601048000002</v>
      </c>
      <c r="G48" s="401">
        <f>'A2'!G48</f>
        <v>39.585383149999991</v>
      </c>
      <c r="H48" s="401">
        <f>'A2'!H48</f>
        <v>48.718447920000017</v>
      </c>
      <c r="I48" s="401">
        <f>'A2'!I48</f>
        <v>18.839034459999997</v>
      </c>
      <c r="J48" s="401">
        <f>'A2'!J48</f>
        <v>0</v>
      </c>
      <c r="K48" s="401">
        <f>'A2'!K48</f>
        <v>24.144026619999998</v>
      </c>
      <c r="L48" s="401">
        <f>'A2'!L48</f>
        <v>1876.5704273200001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13796.142005920006</v>
      </c>
      <c r="E49" s="401">
        <f>'A2'!E49</f>
        <v>376.2618689599999</v>
      </c>
      <c r="F49" s="401">
        <f>'A2'!F49</f>
        <v>226.82130890000013</v>
      </c>
      <c r="G49" s="401">
        <f>'A2'!G49</f>
        <v>18.441948100000005</v>
      </c>
      <c r="H49" s="401">
        <f>'A2'!H49</f>
        <v>1.40485854</v>
      </c>
      <c r="I49" s="401">
        <f>'A2'!I49</f>
        <v>10.19583566</v>
      </c>
      <c r="J49" s="401">
        <f>'A2'!J49</f>
        <v>0</v>
      </c>
      <c r="K49" s="401">
        <f>'A2'!K49</f>
        <v>0</v>
      </c>
      <c r="L49" s="401">
        <f>'A2'!L49</f>
        <v>14429.267826080008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124246.45335981001</v>
      </c>
      <c r="E50" s="401">
        <f>'A2'!E50</f>
        <v>4319.6913981199996</v>
      </c>
      <c r="F50" s="401">
        <f>'A2'!F50</f>
        <v>11839.722571119997</v>
      </c>
      <c r="G50" s="401">
        <f>'A2'!G50</f>
        <v>1615.5525129800008</v>
      </c>
      <c r="H50" s="401">
        <f>'A2'!H50</f>
        <v>695.57154291999996</v>
      </c>
      <c r="I50" s="401">
        <f>'A2'!I50</f>
        <v>269.00034412000002</v>
      </c>
      <c r="J50" s="401">
        <f>'A2'!J50</f>
        <v>119.30161715000001</v>
      </c>
      <c r="K50" s="401">
        <f>'A2'!K50</f>
        <v>344.82304266999995</v>
      </c>
      <c r="L50" s="401">
        <f>'A2'!L50</f>
        <v>143450.11638888999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118939.26298496005</v>
      </c>
      <c r="E52" s="401">
        <f>'A2'!E52</f>
        <v>4281.6894933499952</v>
      </c>
      <c r="F52" s="401">
        <f>'A2'!F52</f>
        <v>11794.426797149992</v>
      </c>
      <c r="G52" s="401">
        <f>'A2'!G52</f>
        <v>1550.2643022299974</v>
      </c>
      <c r="H52" s="401">
        <f>'A2'!H52</f>
        <v>672.13408775999949</v>
      </c>
      <c r="I52" s="401">
        <f>'A2'!I52</f>
        <v>269.00034411999985</v>
      </c>
      <c r="J52" s="401">
        <f>'A2'!J52</f>
        <v>115.44812936</v>
      </c>
      <c r="K52" s="401">
        <f>'A2'!K52</f>
        <v>344.6994990899999</v>
      </c>
      <c r="L52" s="401">
        <f>'A2'!L52</f>
        <v>137966.92563802004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5300.2819916000008</v>
      </c>
      <c r="E53" s="401">
        <f>'A2'!E53</f>
        <v>25.604048130000002</v>
      </c>
      <c r="F53" s="401">
        <f>'A2'!F53</f>
        <v>45.295773969999999</v>
      </c>
      <c r="G53" s="401">
        <f>'A2'!G53</f>
        <v>42.902559490000002</v>
      </c>
      <c r="H53" s="401">
        <f>'A2'!H53</f>
        <v>23.437455160000003</v>
      </c>
      <c r="I53" s="401">
        <f>'A2'!I53</f>
        <v>0</v>
      </c>
      <c r="J53" s="401">
        <f>'A2'!J53</f>
        <v>3.85348779</v>
      </c>
      <c r="K53" s="401">
        <f>'A2'!K53</f>
        <v>0.12354358</v>
      </c>
      <c r="L53" s="401">
        <f>'A2'!L53</f>
        <v>5441.4988597200008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6.9083832599999999</v>
      </c>
      <c r="E54" s="446">
        <f>'A2'!E54</f>
        <v>12.397856640000001</v>
      </c>
      <c r="F54" s="446">
        <f>'A2'!F54</f>
        <v>0</v>
      </c>
      <c r="G54" s="446">
        <f>'A2'!G54</f>
        <v>22.385651259999999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41.691891159999997</v>
      </c>
      <c r="O54" s="42"/>
      <c r="P54" s="42"/>
      <c r="Q54" s="42"/>
    </row>
    <row r="55" spans="1:22" s="14" customFormat="1" ht="14.25" hidden="1">
      <c r="A55" s="486" t="s">
        <v>217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8" hidden="1" customHeight="1">
      <c r="A56" s="486" t="s">
        <v>221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  <c r="V56" s="26"/>
    </row>
    <row r="57" spans="1:22" s="44" customFormat="1" ht="18" hidden="1" customHeight="1">
      <c r="A57" s="486" t="s">
        <v>218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O57" s="40"/>
      <c r="P57" s="40"/>
      <c r="T57" s="45"/>
    </row>
    <row r="58" spans="1:22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2" s="40" customFormat="1" ht="12" hidden="1" customHeight="1">
      <c r="A59" s="486" t="s">
        <v>220</v>
      </c>
      <c r="B59" s="486"/>
      <c r="C59" s="486"/>
      <c r="D59" s="486"/>
      <c r="E59" s="486"/>
      <c r="F59" s="486"/>
      <c r="G59" s="486"/>
      <c r="H59" s="486"/>
      <c r="I59" s="486"/>
      <c r="J59" s="486"/>
      <c r="K59" s="486"/>
      <c r="L59" s="486"/>
      <c r="M59" s="486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92" t="s">
        <v>222</v>
      </c>
      <c r="M9" s="494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93"/>
      <c r="M10" s="495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1461.5232898899992</v>
      </c>
      <c r="E13" s="401">
        <f>'A3'!E13</f>
        <v>641.82788338</v>
      </c>
      <c r="F13" s="401">
        <f>'A3'!F13</f>
        <v>699.69263205000016</v>
      </c>
      <c r="G13" s="401">
        <f>'A3'!G13</f>
        <v>158.14071639000002</v>
      </c>
      <c r="H13" s="401">
        <f>'A3'!H13</f>
        <v>0.35066390000000003</v>
      </c>
      <c r="I13" s="401">
        <f>'A3'!I13</f>
        <v>17.883604160000001</v>
      </c>
      <c r="J13" s="401">
        <f>'A3'!J13</f>
        <v>14.645644320000001</v>
      </c>
      <c r="K13" s="401">
        <f>'A3'!K13</f>
        <v>2994.0644340899989</v>
      </c>
      <c r="L13" s="401">
        <f>'A3'!L13</f>
        <v>149.842582685</v>
      </c>
      <c r="M13" s="401">
        <f>'A3'!M13</f>
        <v>299803.1433202147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129.43705861999999</v>
      </c>
      <c r="E14" s="401">
        <f>'A3'!E14</f>
        <v>154.54485485000004</v>
      </c>
      <c r="F14" s="401">
        <f>'A3'!F14</f>
        <v>177.66965150999994</v>
      </c>
      <c r="G14" s="401">
        <f>'A3'!G14</f>
        <v>2.8141272000000006</v>
      </c>
      <c r="H14" s="401">
        <f>'A3'!H14</f>
        <v>0</v>
      </c>
      <c r="I14" s="401">
        <f>'A3'!I14</f>
        <v>2.8371284000000001</v>
      </c>
      <c r="J14" s="401">
        <f>'A3'!J14</f>
        <v>0</v>
      </c>
      <c r="K14" s="401">
        <f>'A3'!K14</f>
        <v>467.30282057999989</v>
      </c>
      <c r="L14" s="401">
        <f>'A3'!L14</f>
        <v>41.249029785000019</v>
      </c>
      <c r="M14" s="401">
        <f>'A3'!M14</f>
        <v>196608.44311019467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1332.0862312699992</v>
      </c>
      <c r="E15" s="401">
        <f>'A3'!E15</f>
        <v>487.28302853000002</v>
      </c>
      <c r="F15" s="401">
        <f>'A3'!F15</f>
        <v>522.02298054000028</v>
      </c>
      <c r="G15" s="401">
        <f>'A3'!G15</f>
        <v>155.32658919000002</v>
      </c>
      <c r="H15" s="401">
        <f>'A3'!H15</f>
        <v>0.35066390000000003</v>
      </c>
      <c r="I15" s="401">
        <f>'A3'!I15</f>
        <v>15.04647576</v>
      </c>
      <c r="J15" s="401">
        <f>'A3'!J15</f>
        <v>14.645644320000001</v>
      </c>
      <c r="K15" s="401">
        <f>'A3'!K15</f>
        <v>2526.7616135099997</v>
      </c>
      <c r="L15" s="401">
        <f>'A3'!L15</f>
        <v>108.59355289999998</v>
      </c>
      <c r="M15" s="401">
        <f>'A3'!M15</f>
        <v>103194.70021002006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210.40142027999991</v>
      </c>
      <c r="E16" s="401">
        <f>'A3'!E16</f>
        <v>303.62271599000002</v>
      </c>
      <c r="F16" s="401">
        <f>'A3'!F16</f>
        <v>197.80218109999998</v>
      </c>
      <c r="G16" s="401">
        <f>'A3'!G16</f>
        <v>41.832583760000006</v>
      </c>
      <c r="H16" s="401">
        <f>'A3'!H16</f>
        <v>0</v>
      </c>
      <c r="I16" s="401">
        <f>'A3'!I16</f>
        <v>5.9001808499999999</v>
      </c>
      <c r="J16" s="401">
        <f>'A3'!J16</f>
        <v>2.5673838500000001</v>
      </c>
      <c r="K16" s="401">
        <f>'A3'!K16</f>
        <v>762.12646582999992</v>
      </c>
      <c r="L16" s="401">
        <f>'A3'!L16</f>
        <v>115.88926898999998</v>
      </c>
      <c r="M16" s="401">
        <f>'A3'!M16</f>
        <v>97576.736540049998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0.31791553999999994</v>
      </c>
      <c r="E17" s="401">
        <f>'A3'!E17</f>
        <v>3.3396136299999988</v>
      </c>
      <c r="F17" s="401">
        <f>'A3'!F17</f>
        <v>2.8127579999999999E-2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7.9427600000000001E-3</v>
      </c>
      <c r="K17" s="401">
        <f>'A3'!K17</f>
        <v>3.693599509999999</v>
      </c>
      <c r="L17" s="401">
        <f>'A3'!L17</f>
        <v>3.6747194799999994</v>
      </c>
      <c r="M17" s="401">
        <f>'A3'!M17</f>
        <v>58822.710362999947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210.08350473999991</v>
      </c>
      <c r="E18" s="401">
        <f>'A3'!E18</f>
        <v>300.28310236000004</v>
      </c>
      <c r="F18" s="401">
        <f>'A3'!F18</f>
        <v>197.77405352</v>
      </c>
      <c r="G18" s="401">
        <f>'A3'!G18</f>
        <v>41.832583760000006</v>
      </c>
      <c r="H18" s="401">
        <f>'A3'!H18</f>
        <v>0</v>
      </c>
      <c r="I18" s="401">
        <f>'A3'!I18</f>
        <v>5.9001808499999999</v>
      </c>
      <c r="J18" s="401">
        <f>'A3'!J18</f>
        <v>2.55944109</v>
      </c>
      <c r="K18" s="401">
        <f>'A3'!K18</f>
        <v>758.4328663199999</v>
      </c>
      <c r="L18" s="401">
        <f>'A3'!L18</f>
        <v>112.21454950999998</v>
      </c>
      <c r="M18" s="401">
        <f>'A3'!M18</f>
        <v>38754.026177050051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548.40908705999982</v>
      </c>
      <c r="E19" s="401">
        <f>'A3'!E19</f>
        <v>253.04186639999989</v>
      </c>
      <c r="F19" s="401">
        <f>'A3'!F19</f>
        <v>835.15667097999994</v>
      </c>
      <c r="G19" s="401">
        <f>'A3'!G19</f>
        <v>125.20454051999999</v>
      </c>
      <c r="H19" s="401">
        <f>'A3'!H19</f>
        <v>0.70752592000000003</v>
      </c>
      <c r="I19" s="401">
        <f>'A3'!I19</f>
        <v>4.9876415399999994</v>
      </c>
      <c r="J19" s="401">
        <f>'A3'!J19</f>
        <v>1.8297616799999998</v>
      </c>
      <c r="K19" s="401">
        <f>'A3'!K19</f>
        <v>1769.3370940999996</v>
      </c>
      <c r="L19" s="401">
        <f>'A3'!L19</f>
        <v>38.143011275000021</v>
      </c>
      <c r="M19" s="401">
        <f>'A3'!M19</f>
        <v>272506.55365495471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302.10396505999989</v>
      </c>
      <c r="E20" s="401">
        <f>'A3'!E20</f>
        <v>104.17493422</v>
      </c>
      <c r="F20" s="401">
        <f>'A3'!F20</f>
        <v>38.158505600000012</v>
      </c>
      <c r="G20" s="401">
        <f>'A3'!G20</f>
        <v>1.261076E-2</v>
      </c>
      <c r="H20" s="401">
        <f>'A3'!H20</f>
        <v>0</v>
      </c>
      <c r="I20" s="401">
        <f>'A3'!I20</f>
        <v>4.9450755499999994</v>
      </c>
      <c r="J20" s="401">
        <f>'A3'!J20</f>
        <v>1.3978657099999998</v>
      </c>
      <c r="K20" s="401">
        <f>'A3'!K20</f>
        <v>450.79295689999992</v>
      </c>
      <c r="L20" s="401">
        <f>'A3'!L20</f>
        <v>29.811851120000021</v>
      </c>
      <c r="M20" s="401">
        <f>'A3'!M20</f>
        <v>57442.135038439912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246.30512199999995</v>
      </c>
      <c r="E21" s="401">
        <f>'A3'!E21</f>
        <v>148.86693217999991</v>
      </c>
      <c r="F21" s="401">
        <f>'A3'!F21</f>
        <v>796.99816537999993</v>
      </c>
      <c r="G21" s="401">
        <f>'A3'!G21</f>
        <v>125.19192975999999</v>
      </c>
      <c r="H21" s="401">
        <f>'A3'!H21</f>
        <v>0.70752592000000003</v>
      </c>
      <c r="I21" s="401">
        <f>'A3'!I21</f>
        <v>4.2565989999999998E-2</v>
      </c>
      <c r="J21" s="401">
        <f>'A3'!J21</f>
        <v>0.43189597000000002</v>
      </c>
      <c r="K21" s="401">
        <f>'A3'!K21</f>
        <v>1318.5441371999998</v>
      </c>
      <c r="L21" s="401">
        <f>'A3'!L21</f>
        <v>8.3311601549999992</v>
      </c>
      <c r="M21" s="401">
        <f>'A3'!M21</f>
        <v>215064.4186165148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2220.3337972299987</v>
      </c>
      <c r="E22" s="401">
        <f>'A3'!E22</f>
        <v>1198.4924657699999</v>
      </c>
      <c r="F22" s="401">
        <f>'A3'!F22</f>
        <v>1732.65148413</v>
      </c>
      <c r="G22" s="401">
        <f>'A3'!G22</f>
        <v>325.17784067000002</v>
      </c>
      <c r="H22" s="401">
        <f>'A3'!H22</f>
        <v>1.0581898199999999</v>
      </c>
      <c r="I22" s="401">
        <f>'A3'!I22</f>
        <v>28.771426550000001</v>
      </c>
      <c r="J22" s="401">
        <f>'A3'!J22</f>
        <v>19.042789849999998</v>
      </c>
      <c r="K22" s="401">
        <f>'A3'!K22</f>
        <v>5525.527994019998</v>
      </c>
      <c r="L22" s="401">
        <f>'A3'!L22</f>
        <v>303.87486294999997</v>
      </c>
      <c r="M22" s="401">
        <f>'A3'!M22</f>
        <v>669886.43351521948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72.314619469999997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72.314619469999997</v>
      </c>
      <c r="L25" s="401">
        <f>'A3'!L25</f>
        <v>2.2087482099999995</v>
      </c>
      <c r="M25" s="401">
        <f>'A3'!M25</f>
        <v>2729.3850563300002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29.591594319999999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29.591594319999999</v>
      </c>
      <c r="L26" s="401">
        <f>'A3'!L26</f>
        <v>0.92217510999999985</v>
      </c>
      <c r="M26" s="401">
        <f>'A3'!M26</f>
        <v>209.02411551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42.723025149999998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42.723025149999998</v>
      </c>
      <c r="L27" s="401">
        <f>'A3'!L27</f>
        <v>1.2865730999999998</v>
      </c>
      <c r="M27" s="401">
        <f>'A3'!M27</f>
        <v>2520.3609408200005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40.203808410000001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40.203808410000001</v>
      </c>
      <c r="L28" s="401">
        <f>'A3'!L28</f>
        <v>0</v>
      </c>
      <c r="M28" s="401">
        <f>'A3'!M28</f>
        <v>10361.576044019999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6119.4001936499981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40.203808410000001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40.203808410000001</v>
      </c>
      <c r="L30" s="401">
        <f>'A3'!L30</f>
        <v>0</v>
      </c>
      <c r="M30" s="401">
        <f>'A3'!M30</f>
        <v>4242.1758503700003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28.203436249999996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28.203436249999996</v>
      </c>
      <c r="L31" s="401">
        <f>'A3'!L31</f>
        <v>16.928496025000001</v>
      </c>
      <c r="M31" s="401">
        <f>'A3'!M31</f>
        <v>5341.1776961050009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4999.5007290300009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28.203436249999996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28.203436249999996</v>
      </c>
      <c r="L33" s="401">
        <f>'A3'!L33</f>
        <v>16.928496025000001</v>
      </c>
      <c r="M33" s="401">
        <f>'A3'!M33</f>
        <v>341.67696707499999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140.72186413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</v>
      </c>
      <c r="K34" s="401">
        <f>'A3'!K34</f>
        <v>140.72186413</v>
      </c>
      <c r="L34" s="401">
        <f>'A3'!L34</f>
        <v>19.137244235000001</v>
      </c>
      <c r="M34" s="401">
        <f>'A3'!M34</f>
        <v>18432.138796455001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140.72186412999997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140.72186412999997</v>
      </c>
      <c r="L36" s="401">
        <f>'A3'!L36</f>
        <v>2.2087482099999995</v>
      </c>
      <c r="M36" s="401">
        <f>'A3'!M36</f>
        <v>4588.076340399999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16.928496025000001</v>
      </c>
      <c r="M37" s="401">
        <f>'A3'!M37</f>
        <v>12686.377432095001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1157.6850239300002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238.62366077000004</v>
      </c>
      <c r="E41" s="401">
        <f>'A3'!E41</f>
        <v>685.76115845999993</v>
      </c>
      <c r="F41" s="401">
        <f>'A3'!F41</f>
        <v>812.9576127800002</v>
      </c>
      <c r="G41" s="401">
        <f>'A3'!G41</f>
        <v>50.67139306</v>
      </c>
      <c r="H41" s="401">
        <f>'A3'!H41</f>
        <v>0</v>
      </c>
      <c r="I41" s="401">
        <f>'A3'!I41</f>
        <v>0</v>
      </c>
      <c r="J41" s="401">
        <f>'A3'!J41</f>
        <v>0</v>
      </c>
      <c r="K41" s="401">
        <f>'A3'!K41</f>
        <v>1788.0138250700002</v>
      </c>
      <c r="L41" s="401">
        <f>'A3'!L41</f>
        <v>209.49939779999994</v>
      </c>
      <c r="M41" s="401">
        <f>'A3'!M41</f>
        <v>358577.8593689102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9.91102624</v>
      </c>
      <c r="E42" s="401">
        <f>'A3'!E42</f>
        <v>19.901313139999999</v>
      </c>
      <c r="F42" s="401">
        <f>'A3'!F42</f>
        <v>242.29352768000004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272.10586706000004</v>
      </c>
      <c r="L42" s="401">
        <f>'A3'!L42</f>
        <v>4.5557402599999994</v>
      </c>
      <c r="M42" s="401">
        <f>'A3'!M42</f>
        <v>200735.03139443035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228.71263453000003</v>
      </c>
      <c r="E43" s="401">
        <f>'A3'!E43</f>
        <v>665.85984531999998</v>
      </c>
      <c r="F43" s="401">
        <f>'A3'!F43</f>
        <v>570.66408510000019</v>
      </c>
      <c r="G43" s="401">
        <f>'A3'!G43</f>
        <v>50.67139306</v>
      </c>
      <c r="H43" s="401">
        <f>'A3'!H43</f>
        <v>0</v>
      </c>
      <c r="I43" s="401">
        <f>'A3'!I43</f>
        <v>0</v>
      </c>
      <c r="J43" s="401">
        <f>'A3'!J43</f>
        <v>0</v>
      </c>
      <c r="K43" s="401">
        <f>'A3'!K43</f>
        <v>1515.9079580100001</v>
      </c>
      <c r="L43" s="401">
        <f>'A3'!L43</f>
        <v>204.94365753999995</v>
      </c>
      <c r="M43" s="401">
        <f>'A3'!M43</f>
        <v>157842.82797447988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9.987517780000001</v>
      </c>
      <c r="E44" s="401">
        <f>'A3'!E44</f>
        <v>91.824914110000009</v>
      </c>
      <c r="F44" s="401">
        <f>'A3'!F44</f>
        <v>23.649871919999995</v>
      </c>
      <c r="G44" s="401">
        <f>'A3'!G44</f>
        <v>0</v>
      </c>
      <c r="H44" s="401">
        <f>'A3'!H44</f>
        <v>0</v>
      </c>
      <c r="I44" s="401">
        <f>'A3'!I44</f>
        <v>2.26542698</v>
      </c>
      <c r="J44" s="401">
        <f>'A3'!J44</f>
        <v>1.37294553</v>
      </c>
      <c r="K44" s="401">
        <f>'A3'!K44</f>
        <v>129.10067632000002</v>
      </c>
      <c r="L44" s="401">
        <f>'A3'!L44</f>
        <v>14.676507509999997</v>
      </c>
      <c r="M44" s="401">
        <f>'A3'!M44</f>
        <v>123856.84523982997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3.6394488399999996</v>
      </c>
      <c r="E45" s="401">
        <f>'A3'!E45</f>
        <v>0.13942800999999999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3.7788768499999996</v>
      </c>
      <c r="L45" s="401">
        <f>'A3'!L45</f>
        <v>0</v>
      </c>
      <c r="M45" s="401">
        <f>'A3'!M45</f>
        <v>53948.020199039987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6.348068940000001</v>
      </c>
      <c r="E46" s="401">
        <f>'A3'!E46</f>
        <v>91.685486100000006</v>
      </c>
      <c r="F46" s="401">
        <f>'A3'!F46</f>
        <v>23.649871919999995</v>
      </c>
      <c r="G46" s="401">
        <f>'A3'!G46</f>
        <v>0</v>
      </c>
      <c r="H46" s="401">
        <f>'A3'!H46</f>
        <v>0</v>
      </c>
      <c r="I46" s="401">
        <f>'A3'!I46</f>
        <v>2.26542698</v>
      </c>
      <c r="J46" s="401">
        <f>'A3'!J46</f>
        <v>1.37294553</v>
      </c>
      <c r="K46" s="401">
        <f>'A3'!K46</f>
        <v>125.32179947</v>
      </c>
      <c r="L46" s="401">
        <f>'A3'!L46</f>
        <v>14.676507509999997</v>
      </c>
      <c r="M46" s="401">
        <f>'A3'!M46</f>
        <v>69908.825040789976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31.349842839999997</v>
      </c>
      <c r="E47" s="401">
        <f>'A3'!E47</f>
        <v>94.325931070000024</v>
      </c>
      <c r="F47" s="401">
        <f>'A3'!F47</f>
        <v>61.298250679999981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186.97402459</v>
      </c>
      <c r="L47" s="401">
        <f>'A3'!L47</f>
        <v>12.072013310000003</v>
      </c>
      <c r="M47" s="401">
        <f>'A3'!M47</f>
        <v>26986.367405890007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31.349842839999997</v>
      </c>
      <c r="E48" s="401">
        <f>'A3'!E48</f>
        <v>91.343875290000028</v>
      </c>
      <c r="F48" s="401">
        <f>'A3'!F48</f>
        <v>54.21544833999998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176.90916647</v>
      </c>
      <c r="L48" s="401">
        <f>'A3'!L48</f>
        <v>12.072013310000003</v>
      </c>
      <c r="M48" s="401">
        <f>'A3'!M48</f>
        <v>4340.3303332200012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</v>
      </c>
      <c r="E49" s="401">
        <f>'A3'!E49</f>
        <v>2.98205578</v>
      </c>
      <c r="F49" s="401">
        <f>'A3'!F49</f>
        <v>7.0828023399999989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10.064858119999998</v>
      </c>
      <c r="L49" s="401">
        <f>'A3'!L49</f>
        <v>0</v>
      </c>
      <c r="M49" s="401">
        <f>'A3'!M49</f>
        <v>22646.037072670006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279.96102139000004</v>
      </c>
      <c r="E50" s="401">
        <f>'A3'!E50</f>
        <v>871.91200363999997</v>
      </c>
      <c r="F50" s="401">
        <f>'A3'!F50</f>
        <v>897.90573538000012</v>
      </c>
      <c r="G50" s="401">
        <f>'A3'!G50</f>
        <v>50.67139306</v>
      </c>
      <c r="H50" s="401">
        <f>'A3'!H50</f>
        <v>0</v>
      </c>
      <c r="I50" s="401">
        <f>'A3'!I50</f>
        <v>2.26542698</v>
      </c>
      <c r="J50" s="401">
        <f>'A3'!J50</f>
        <v>1.37294553</v>
      </c>
      <c r="K50" s="401">
        <f>'A3'!K50</f>
        <v>2104.0885259800002</v>
      </c>
      <c r="L50" s="401">
        <f>'A3'!L50</f>
        <v>236.24791861999995</v>
      </c>
      <c r="M50" s="401">
        <f>'A3'!M50</f>
        <v>509421.07201463019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248.63177816999999</v>
      </c>
      <c r="E52" s="401">
        <f>'A3'!E52</f>
        <v>804.51468267999996</v>
      </c>
      <c r="F52" s="401">
        <f>'A3'!F52</f>
        <v>803.31673499999965</v>
      </c>
      <c r="G52" s="401">
        <f>'A3'!G52</f>
        <v>26.037772649999997</v>
      </c>
      <c r="H52" s="401">
        <f>'A3'!H52</f>
        <v>0</v>
      </c>
      <c r="I52" s="401">
        <f>'A3'!I52</f>
        <v>2.26542698</v>
      </c>
      <c r="J52" s="401">
        <f>'A3'!J52</f>
        <v>1.2490855600000002</v>
      </c>
      <c r="K52" s="401">
        <f>'A3'!K52</f>
        <v>1886.0154810399997</v>
      </c>
      <c r="L52" s="401">
        <f>'A3'!L52</f>
        <v>236.0624286899999</v>
      </c>
      <c r="M52" s="401">
        <f>'A3'!M52</f>
        <v>497580.59736964921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31.329243219999999</v>
      </c>
      <c r="E53" s="401">
        <f>'A3'!E53</f>
        <v>67.397320960000002</v>
      </c>
      <c r="F53" s="401">
        <f>'A3'!F53</f>
        <v>94.589000380000002</v>
      </c>
      <c r="G53" s="401">
        <f>'A3'!G53</f>
        <v>24.633620409999999</v>
      </c>
      <c r="H53" s="401">
        <f>'A3'!H53</f>
        <v>0</v>
      </c>
      <c r="I53" s="401">
        <f>'A3'!I53</f>
        <v>0</v>
      </c>
      <c r="J53" s="401">
        <f>'A3'!J53</f>
        <v>0.12385997</v>
      </c>
      <c r="K53" s="401">
        <f>'A3'!K53</f>
        <v>218.07304493999999</v>
      </c>
      <c r="L53" s="401">
        <f>'A3'!L53</f>
        <v>0.18548993</v>
      </c>
      <c r="M53" s="401">
        <f>'A3'!M53</f>
        <v>11577.972089910003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262.50255511</v>
      </c>
      <c r="N54" s="26"/>
      <c r="O54" s="42"/>
      <c r="P54" s="42"/>
      <c r="Q54" s="44"/>
      <c r="R54" s="44"/>
    </row>
    <row r="55" spans="1:22" s="14" customFormat="1" ht="15" customHeight="1">
      <c r="A55" s="486" t="s">
        <v>224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22" s="14" customFormat="1" ht="14.25">
      <c r="A56" s="486" t="s">
        <v>225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2" s="14" customFormat="1" ht="14.25" hidden="1">
      <c r="A57" s="486" t="s">
        <v>226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2" s="14" customFormat="1" ht="18" hidden="1" customHeight="1">
      <c r="A58" s="486" t="s">
        <v>227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26"/>
      <c r="O58" s="44"/>
      <c r="P58" s="44"/>
      <c r="V58" s="26"/>
    </row>
    <row r="59" spans="1:22" s="44" customFormat="1" ht="18" hidden="1" customHeight="1">
      <c r="A59" s="486" t="s">
        <v>228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0"/>
      <c r="P59" s="40"/>
      <c r="T59" s="45"/>
    </row>
    <row r="60" spans="1:22" s="44" customFormat="1" ht="18" hidden="1" customHeight="1">
      <c r="A60" s="486" t="s">
        <v>229</v>
      </c>
      <c r="B60" s="487"/>
      <c r="C60" s="487"/>
      <c r="D60" s="487"/>
      <c r="E60" s="487"/>
      <c r="F60" s="487"/>
      <c r="G60" s="487"/>
      <c r="H60" s="487"/>
      <c r="I60" s="487"/>
      <c r="J60" s="487"/>
      <c r="K60" s="487"/>
      <c r="L60" s="487"/>
      <c r="M60" s="487"/>
      <c r="O60" s="42"/>
      <c r="P60" s="42"/>
      <c r="T60" s="45"/>
    </row>
    <row r="61" spans="1:22" s="40" customFormat="1" ht="13.5" hidden="1" customHeight="1">
      <c r="A61" s="486" t="s">
        <v>230</v>
      </c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6" t="s">
        <v>231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2.6773743600000004</v>
      </c>
      <c r="O13" s="401">
        <f>'A4'!O13</f>
        <v>49.144134200000003</v>
      </c>
      <c r="P13" s="401">
        <f>'A4'!P13</f>
        <v>0.47413548</v>
      </c>
      <c r="Q13" s="401">
        <f>'A4'!Q13</f>
        <v>0</v>
      </c>
      <c r="R13" s="401">
        <f>'A4'!R13</f>
        <v>2.7852000000000003E-3</v>
      </c>
      <c r="S13" s="401">
        <f>'A4'!S13</f>
        <v>5.9059999999999997</v>
      </c>
      <c r="T13" s="401">
        <f>'A4'!T13</f>
        <v>0</v>
      </c>
      <c r="U13" s="401">
        <f>'A4'!U13</f>
        <v>0</v>
      </c>
      <c r="V13" s="401">
        <f>'A4'!V13</f>
        <v>0.57525603999999997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220.72193957000005</v>
      </c>
      <c r="AD13" s="401">
        <f>'A4'!AD13</f>
        <v>60.985623060000002</v>
      </c>
      <c r="AE13" s="401">
        <f>'A4'!AE13</f>
        <v>0</v>
      </c>
      <c r="AF13" s="401">
        <f>'A4'!AF13</f>
        <v>2E-3</v>
      </c>
      <c r="AG13" s="401">
        <f>'A4'!AG13</f>
        <v>6.5808160999999989</v>
      </c>
      <c r="AH13" s="401">
        <f>'A4'!AH13</f>
        <v>0</v>
      </c>
      <c r="AI13" s="401">
        <f>'A4'!AI13</f>
        <v>0</v>
      </c>
      <c r="AJ13" s="401">
        <f>'A4'!AJ13</f>
        <v>1.1259219999999999E-2</v>
      </c>
      <c r="AK13" s="401">
        <f>'A4'!AK13</f>
        <v>0</v>
      </c>
      <c r="AL13" s="401">
        <f>'A4'!AL13</f>
        <v>0.31335186000000004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20.408914200000002</v>
      </c>
      <c r="AR13" s="401">
        <f>'A4'!AR13</f>
        <v>167.83542985999995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0.57325603999999997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119.10585139000003</v>
      </c>
      <c r="AD14" s="401">
        <f>'A4'!AD14</f>
        <v>5.1719999999999997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9.7735600000000006E-3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6.5554054799999975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2.6773743600000004</v>
      </c>
      <c r="O15" s="401">
        <f>'A4'!O15</f>
        <v>49.144134200000003</v>
      </c>
      <c r="P15" s="401">
        <f>'A4'!P15</f>
        <v>0.47413548</v>
      </c>
      <c r="Q15" s="401">
        <f>'A4'!Q15</f>
        <v>0</v>
      </c>
      <c r="R15" s="401">
        <f>'A4'!R15</f>
        <v>2.7852000000000003E-3</v>
      </c>
      <c r="S15" s="401">
        <f>'A4'!S15</f>
        <v>5.9059999999999997</v>
      </c>
      <c r="T15" s="401">
        <f>'A4'!T15</f>
        <v>0</v>
      </c>
      <c r="U15" s="401">
        <f>'A4'!U15</f>
        <v>0</v>
      </c>
      <c r="V15" s="401">
        <f>'A4'!V15</f>
        <v>2E-3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101.61608818000002</v>
      </c>
      <c r="AD15" s="401">
        <f>'A4'!AD15</f>
        <v>55.813623060000005</v>
      </c>
      <c r="AE15" s="401">
        <f>'A4'!AE15</f>
        <v>0</v>
      </c>
      <c r="AF15" s="401">
        <f>'A4'!AF15</f>
        <v>2E-3</v>
      </c>
      <c r="AG15" s="401">
        <f>'A4'!AG15</f>
        <v>6.5808160999999989</v>
      </c>
      <c r="AH15" s="401">
        <f>'A4'!AH15</f>
        <v>0</v>
      </c>
      <c r="AI15" s="401">
        <f>'A4'!AI15</f>
        <v>0</v>
      </c>
      <c r="AJ15" s="401">
        <f>'A4'!AJ15</f>
        <v>1.1259219999999999E-2</v>
      </c>
      <c r="AK15" s="401">
        <f>'A4'!AK15</f>
        <v>0</v>
      </c>
      <c r="AL15" s="401">
        <f>'A4'!AL15</f>
        <v>0.30357830000000002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20.408914200000002</v>
      </c>
      <c r="AR15" s="401">
        <f>'A4'!AR15</f>
        <v>161.28002437999996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0.25547675999999997</v>
      </c>
      <c r="M16" s="401">
        <f>'A4'!M16</f>
        <v>0</v>
      </c>
      <c r="N16" s="401">
        <f>'A4'!N16</f>
        <v>2.3436474399999998</v>
      </c>
      <c r="O16" s="401">
        <f>'A4'!O16</f>
        <v>2.6781906600000003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0.2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26.351289889999997</v>
      </c>
      <c r="AD16" s="401">
        <f>'A4'!AD16</f>
        <v>1.706</v>
      </c>
      <c r="AE16" s="401">
        <f>'A4'!AE16</f>
        <v>0</v>
      </c>
      <c r="AF16" s="401">
        <f>'A4'!AF16</f>
        <v>0</v>
      </c>
      <c r="AG16" s="401">
        <f>'A4'!AG16</f>
        <v>0.96611663999999964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7.8802999999999998E-3</v>
      </c>
      <c r="AR16" s="401">
        <f>'A4'!AR16</f>
        <v>407.14161323999997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0.39986252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0.44679453999999991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0.11613083999999997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13.736090020000001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0.25547675999999997</v>
      </c>
      <c r="M18" s="401">
        <f>'A4'!M18</f>
        <v>0</v>
      </c>
      <c r="N18" s="401">
        <f>'A4'!N18</f>
        <v>2.3436474399999998</v>
      </c>
      <c r="O18" s="401">
        <f>'A4'!O18</f>
        <v>2.2783281400000002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0.2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25.904495349999998</v>
      </c>
      <c r="AD18" s="401">
        <f>'A4'!AD18</f>
        <v>1.706</v>
      </c>
      <c r="AE18" s="401">
        <f>'A4'!AE18</f>
        <v>0</v>
      </c>
      <c r="AF18" s="401">
        <f>'A4'!AF18</f>
        <v>0</v>
      </c>
      <c r="AG18" s="401">
        <f>'A4'!AG18</f>
        <v>0.84998579999999968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7.8802999999999998E-3</v>
      </c>
      <c r="AR18" s="401">
        <f>'A4'!AR18</f>
        <v>393.40552321999996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0.26669631999999999</v>
      </c>
      <c r="M19" s="401">
        <f>'A4'!M19</f>
        <v>0</v>
      </c>
      <c r="N19" s="401">
        <f>'A4'!N19</f>
        <v>1.0375617000000001</v>
      </c>
      <c r="O19" s="401">
        <f>'A4'!O19</f>
        <v>19.558697800000004</v>
      </c>
      <c r="P19" s="401">
        <f>'A4'!P19</f>
        <v>2.438384E-2</v>
      </c>
      <c r="Q19" s="401">
        <f>'A4'!Q19</f>
        <v>0</v>
      </c>
      <c r="R19" s="401">
        <f>'A4'!R19</f>
        <v>2E-3</v>
      </c>
      <c r="S19" s="401">
        <f>'A4'!S19</f>
        <v>0.74617071999999984</v>
      </c>
      <c r="T19" s="401">
        <f>'A4'!T19</f>
        <v>0</v>
      </c>
      <c r="U19" s="401">
        <f>'A4'!U19</f>
        <v>0</v>
      </c>
      <c r="V19" s="401">
        <f>'A4'!V19</f>
        <v>1.1502732200000001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2.2965099999999999E-2</v>
      </c>
      <c r="AA19" s="401">
        <f>'A4'!AA19</f>
        <v>0</v>
      </c>
      <c r="AB19" s="401">
        <f>'A4'!AB19</f>
        <v>0</v>
      </c>
      <c r="AC19" s="401">
        <f>'A4'!AC19</f>
        <v>7.6663250600000001</v>
      </c>
      <c r="AD19" s="401">
        <f>'A4'!AD19</f>
        <v>22.934749040000003</v>
      </c>
      <c r="AE19" s="401">
        <f>'A4'!AE19</f>
        <v>0</v>
      </c>
      <c r="AF19" s="401">
        <f>'A4'!AF19</f>
        <v>2E-3</v>
      </c>
      <c r="AG19" s="401">
        <f>'A4'!AG19</f>
        <v>1.9101577200000002</v>
      </c>
      <c r="AH19" s="401">
        <f>'A4'!AH19</f>
        <v>0</v>
      </c>
      <c r="AI19" s="401">
        <f>'A4'!AI19</f>
        <v>0</v>
      </c>
      <c r="AJ19" s="401">
        <f>'A4'!AJ19</f>
        <v>1.2E-2</v>
      </c>
      <c r="AK19" s="401">
        <f>'A4'!AK19</f>
        <v>0</v>
      </c>
      <c r="AL19" s="401">
        <f>'A4'!AL19</f>
        <v>2.2516620000000001E-2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11.20974694</v>
      </c>
      <c r="AR19" s="401">
        <f>'A4'!AR19</f>
        <v>83.058040120000015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0.26669631999999999</v>
      </c>
      <c r="M20" s="401">
        <f>'A4'!M20</f>
        <v>0</v>
      </c>
      <c r="N20" s="401">
        <f>'A4'!N20</f>
        <v>0.98588158000000004</v>
      </c>
      <c r="O20" s="401">
        <f>'A4'!O20</f>
        <v>5.5592195400000008</v>
      </c>
      <c r="P20" s="401">
        <f>'A4'!P20</f>
        <v>2.438384E-2</v>
      </c>
      <c r="Q20" s="401">
        <f>'A4'!Q20</f>
        <v>0</v>
      </c>
      <c r="R20" s="401">
        <f>'A4'!R20</f>
        <v>2E-3</v>
      </c>
      <c r="S20" s="401">
        <f>'A4'!S20</f>
        <v>0.69289867999999988</v>
      </c>
      <c r="T20" s="401">
        <f>'A4'!T20</f>
        <v>0</v>
      </c>
      <c r="U20" s="401">
        <f>'A4'!U20</f>
        <v>0</v>
      </c>
      <c r="V20" s="401">
        <f>'A4'!V20</f>
        <v>1.1502732200000001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2.2965099999999999E-2</v>
      </c>
      <c r="AA20" s="401">
        <f>'A4'!AA20</f>
        <v>0</v>
      </c>
      <c r="AB20" s="401">
        <f>'A4'!AB20</f>
        <v>0</v>
      </c>
      <c r="AC20" s="401">
        <f>'A4'!AC20</f>
        <v>4.7297389999999995</v>
      </c>
      <c r="AD20" s="401">
        <f>'A4'!AD20</f>
        <v>17.034351390000005</v>
      </c>
      <c r="AE20" s="401">
        <f>'A4'!AE20</f>
        <v>0</v>
      </c>
      <c r="AF20" s="401">
        <f>'A4'!AF20</f>
        <v>0</v>
      </c>
      <c r="AG20" s="401">
        <f>'A4'!AG20</f>
        <v>1.7381577200000002</v>
      </c>
      <c r="AH20" s="401">
        <f>'A4'!AH20</f>
        <v>0</v>
      </c>
      <c r="AI20" s="401">
        <f>'A4'!AI20</f>
        <v>0</v>
      </c>
      <c r="AJ20" s="401">
        <f>'A4'!AJ20</f>
        <v>1.2E-2</v>
      </c>
      <c r="AK20" s="401">
        <f>'A4'!AK20</f>
        <v>0</v>
      </c>
      <c r="AL20" s="401">
        <f>'A4'!AL20</f>
        <v>2.2516620000000001E-2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11.20974694</v>
      </c>
      <c r="AR20" s="401">
        <f>'A4'!AR20</f>
        <v>75.77039996000002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5.1680120000000003E-2</v>
      </c>
      <c r="O21" s="401">
        <f>'A4'!O21</f>
        <v>13.999478260000002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5.327204E-2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2.9365860600000002</v>
      </c>
      <c r="AD21" s="401">
        <f>'A4'!AD21</f>
        <v>5.9003976499999995</v>
      </c>
      <c r="AE21" s="401">
        <f>'A4'!AE21</f>
        <v>0</v>
      </c>
      <c r="AF21" s="401">
        <f>'A4'!AF21</f>
        <v>2E-3</v>
      </c>
      <c r="AG21" s="401">
        <f>'A4'!AG21</f>
        <v>0.17199999999999999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7.2876401599999996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0.52217307999999996</v>
      </c>
      <c r="M22" s="401">
        <f>'A4'!M22</f>
        <v>0</v>
      </c>
      <c r="N22" s="401">
        <f>'A4'!N22</f>
        <v>6.058583500000001</v>
      </c>
      <c r="O22" s="401">
        <f>'A4'!O22</f>
        <v>71.381022660000014</v>
      </c>
      <c r="P22" s="401">
        <f>'A4'!P22</f>
        <v>0.49851931999999999</v>
      </c>
      <c r="Q22" s="401">
        <f>'A4'!Q22</f>
        <v>0</v>
      </c>
      <c r="R22" s="401">
        <f>'A4'!R22</f>
        <v>4.7851999999999999E-3</v>
      </c>
      <c r="S22" s="401">
        <f>'A4'!S22</f>
        <v>6.6521707199999991</v>
      </c>
      <c r="T22" s="401">
        <f>'A4'!T22</f>
        <v>0</v>
      </c>
      <c r="U22" s="401">
        <f>'A4'!U22</f>
        <v>0</v>
      </c>
      <c r="V22" s="401">
        <f>'A4'!V22</f>
        <v>1.92552926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2.2965099999999999E-2</v>
      </c>
      <c r="AA22" s="401">
        <f>'A4'!AA22</f>
        <v>0</v>
      </c>
      <c r="AB22" s="401">
        <f>'A4'!AB22</f>
        <v>0</v>
      </c>
      <c r="AC22" s="401">
        <f>'A4'!AC22</f>
        <v>254.73955452000004</v>
      </c>
      <c r="AD22" s="401">
        <f>'A4'!AD22</f>
        <v>85.626372099999998</v>
      </c>
      <c r="AE22" s="401">
        <f>'A4'!AE22</f>
        <v>0</v>
      </c>
      <c r="AF22" s="401">
        <f>'A4'!AF22</f>
        <v>4.0000000000000001E-3</v>
      </c>
      <c r="AG22" s="401">
        <f>'A4'!AG22</f>
        <v>9.4570904599999999</v>
      </c>
      <c r="AH22" s="401">
        <f>'A4'!AH22</f>
        <v>0</v>
      </c>
      <c r="AI22" s="401">
        <f>'A4'!AI22</f>
        <v>0</v>
      </c>
      <c r="AJ22" s="401">
        <f>'A4'!AJ22</f>
        <v>2.3259219999999997E-2</v>
      </c>
      <c r="AK22" s="401">
        <f>'A4'!AK22</f>
        <v>0</v>
      </c>
      <c r="AL22" s="401">
        <f>'A4'!AL22</f>
        <v>0.33586848000000002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31.626541440000004</v>
      </c>
      <c r="AR22" s="401">
        <f>'A4'!AR22</f>
        <v>658.03508321999993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1.8443502199999997</v>
      </c>
      <c r="AD25" s="401">
        <f>'A4'!AD25</f>
        <v>4.2501461999999997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1.8443502199999997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4.2501461999999997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67.713984100000005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67.713984100000005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67.713984100000005</v>
      </c>
      <c r="AA34" s="401">
        <f>'A4'!AA34</f>
        <v>0</v>
      </c>
      <c r="AB34" s="401">
        <f>'A4'!AB34</f>
        <v>0</v>
      </c>
      <c r="AC34" s="401">
        <f>'A4'!AC34</f>
        <v>1.8443502199999997</v>
      </c>
      <c r="AD34" s="401">
        <f>'A4'!AD34</f>
        <v>4.2501461999999997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1.8443502199999997</v>
      </c>
      <c r="AD36" s="401">
        <f>'A4'!AD36</f>
        <v>4.2501461999999997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67.713984100000005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0.13600000000000001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30.041608159999999</v>
      </c>
      <c r="AD41" s="401">
        <f>'A4'!AD41</f>
        <v>602.85858314999984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0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39.897013579999999</v>
      </c>
      <c r="AR41" s="401">
        <f>'A4'!AR41</f>
        <v>39.996669079999997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10.12957016</v>
      </c>
      <c r="AD42" s="401">
        <f>'A4'!AD42</f>
        <v>1.958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0.13600000000000001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19.912037999999999</v>
      </c>
      <c r="AD43" s="401">
        <f>'A4'!AD43</f>
        <v>600.90058314999987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0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39.897013579999999</v>
      </c>
      <c r="AR43" s="401">
        <f>'A4'!AR43</f>
        <v>39.996669079999997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11.313160120000001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0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47.392869919999967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11.313160120000001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0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47.392869919999967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20.915877040000002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27.372176200000002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20.915877040000002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27.372176200000002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11.44916012</v>
      </c>
      <c r="O50" s="401">
        <f>'A4'!O50</f>
        <v>0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30.041608159999999</v>
      </c>
      <c r="AD50" s="401">
        <f>'A4'!AD50</f>
        <v>623.7744601899999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0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67.269189780000005</v>
      </c>
      <c r="AR50" s="401">
        <f>'A4'!AR50</f>
        <v>87.389538999999957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11.44916012</v>
      </c>
      <c r="O52" s="401">
        <f>'A4'!O52</f>
        <v>0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30.041608159999996</v>
      </c>
      <c r="AD52" s="401">
        <f>'A4'!AD52</f>
        <v>623.77446018999979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67.269189780000005</v>
      </c>
      <c r="AR52" s="401">
        <f>'A4'!AR52</f>
        <v>86.647579280000002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0.7419597200000001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6" t="s">
        <v>232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26"/>
      <c r="O55" s="44"/>
      <c r="P55" s="44"/>
    </row>
    <row r="56" spans="1:44" s="14" customFormat="1" ht="14.25" hidden="1">
      <c r="A56" s="486" t="s">
        <v>233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AR56" s="279"/>
    </row>
    <row r="57" spans="1:44" s="14" customFormat="1" ht="14.25" hidden="1">
      <c r="A57" s="486" t="s">
        <v>234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AR57" s="279"/>
    </row>
    <row r="58" spans="1:44" s="44" customFormat="1" ht="12.75" hidden="1" customHeight="1">
      <c r="A58" s="486" t="s">
        <v>235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AR58" s="280"/>
    </row>
    <row r="59" spans="1:44" s="40" customFormat="1" ht="12.75" hidden="1" customHeight="1">
      <c r="A59" s="486" t="s">
        <v>236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AR59" s="199"/>
    </row>
    <row r="60" spans="1:44" ht="14.25" hidden="1">
      <c r="A60" s="486" t="s">
        <v>237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339.65743784999995</v>
      </c>
      <c r="E25" s="264">
        <f xml:space="preserve"> 'A5'!E25</f>
        <v>71.062851460000005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410.72028930999994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339.65743784999995</v>
      </c>
      <c r="E27" s="264">
        <f xml:space="preserve"> 'A5'!E27</f>
        <v>71.062851460000005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410.72028930999994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20.477661810000001</v>
      </c>
      <c r="E28" s="264">
        <f xml:space="preserve"> 'A5'!E28</f>
        <v>6.23587267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26.71353448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6.23587267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6.23587267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20.477661810000001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20.477661810000001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102.06910851999999</v>
      </c>
      <c r="E31" s="264">
        <f xml:space="preserve"> 'A5'!E31</f>
        <v>23.306852450000001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125.37596096999999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102.06910851999999</v>
      </c>
      <c r="E32" s="264">
        <f xml:space="preserve"> 'A5'!E32</f>
        <v>23.306852450000001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125.37596096999999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462.20420817999991</v>
      </c>
      <c r="E34" s="264">
        <f xml:space="preserve"> 'A5'!E34</f>
        <v>100.60557658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562.80978475999996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31.210833369999996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31.210833369999996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31.210833369999996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31.210833369999996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9.9297945900000002</v>
      </c>
      <c r="E40" s="264">
        <f xml:space="preserve"> 'A5'!E40</f>
        <v>6.23587267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16.165667259999999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9.9297945900000002</v>
      </c>
      <c r="E42" s="264">
        <f xml:space="preserve"> 'A5'!E42</f>
        <v>6.23587267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16.165667259999999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64.755768470000007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64.755768470000007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64.755768470000007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64.755768470000007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105.89639643000001</v>
      </c>
      <c r="E46" s="264">
        <f xml:space="preserve"> 'A5'!E46</f>
        <v>6.23587267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112.13226910000002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568.10060460999989</v>
      </c>
      <c r="E48" s="264">
        <f xml:space="preserve"> 'A5'!E48</f>
        <v>106.84144925000001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674.94205385999999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861247.39896192949</v>
      </c>
      <c r="E50" s="447">
        <f xml:space="preserve"> 'A5'!E50</f>
        <v>54992.28656062996</v>
      </c>
      <c r="F50" s="447">
        <f xml:space="preserve"> 'A5'!F50</f>
        <v>56.071438760000028</v>
      </c>
      <c r="G50" s="447">
        <f xml:space="preserve"> 'A5'!G50</f>
        <v>135.35909383000009</v>
      </c>
      <c r="H50" s="447">
        <f xml:space="preserve"> 'A5'!H50</f>
        <v>111.42540126999999</v>
      </c>
      <c r="I50" s="447">
        <f xml:space="preserve"> 'A5'!I50</f>
        <v>3.79204469</v>
      </c>
      <c r="J50" s="447">
        <f xml:space="preserve"> 'A5'!J50</f>
        <v>4.8240955099999994</v>
      </c>
      <c r="K50" s="447">
        <f xml:space="preserve"> 'A5'!K50</f>
        <v>48.910060130000005</v>
      </c>
      <c r="L50" s="447">
        <f xml:space="preserve"> 'A5'!L50</f>
        <v>96.762278539999983</v>
      </c>
      <c r="M50" s="447">
        <f xml:space="preserve"> 'A5'!M50</f>
        <v>916696.82993528945</v>
      </c>
      <c r="N50" s="251"/>
      <c r="O50" s="241"/>
      <c r="P50" s="241"/>
    </row>
    <row r="51" spans="1:20" s="44" customFormat="1" ht="18" customHeight="1">
      <c r="A51" s="486" t="s">
        <v>239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ht="21" customHeight="1">
      <c r="A53" s="486" t="s">
        <v>257</v>
      </c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387.79023119000004</v>
      </c>
      <c r="E25" s="111">
        <f>'A6'!E25</f>
        <v>10.6229019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398.41313309000003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387.79023119000004</v>
      </c>
      <c r="E27" s="111">
        <f>'A6'!E27</f>
        <v>10.6229019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398.41313309000003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387.79023119000004</v>
      </c>
      <c r="E34" s="111">
        <f>'A6'!E34</f>
        <v>10.6229019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398.41313309000003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74.657807770000005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74.657807770000005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74.657807770000005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74.657807770000005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74.657807770000005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74.657807770000005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462.44803896000008</v>
      </c>
      <c r="E48" s="111">
        <f>'A6'!E48</f>
        <v>10.6229019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473.07094086000006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238359.86616217013</v>
      </c>
      <c r="E50" s="448">
        <f>'A6'!E50</f>
        <v>5774.1070953300004</v>
      </c>
      <c r="F50" s="448">
        <f>'A6'!F50</f>
        <v>24331.343475220001</v>
      </c>
      <c r="G50" s="448">
        <f>'A6'!G50</f>
        <v>2277.0401925500009</v>
      </c>
      <c r="H50" s="448">
        <f>'A6'!H50</f>
        <v>1314.2074295999998</v>
      </c>
      <c r="I50" s="448">
        <f>'A6'!I50</f>
        <v>709.74741695000012</v>
      </c>
      <c r="J50" s="448">
        <f>'A6'!J50</f>
        <v>309.96931346000008</v>
      </c>
      <c r="K50" s="448">
        <f>'A6'!K50</f>
        <v>784.94789051999987</v>
      </c>
      <c r="L50" s="448">
        <f>'A6'!L50</f>
        <v>273861.2289758001</v>
      </c>
      <c r="M50" s="50"/>
    </row>
    <row r="51" spans="1:20" s="44" customFormat="1" ht="18" hidden="1" customHeight="1">
      <c r="A51" s="486" t="s">
        <v>241</v>
      </c>
      <c r="B51" s="487"/>
      <c r="C51" s="487"/>
      <c r="D51" s="487"/>
      <c r="E51" s="487"/>
      <c r="F51" s="487"/>
      <c r="G51" s="487"/>
      <c r="H51" s="487"/>
      <c r="I51" s="487"/>
      <c r="J51" s="487"/>
      <c r="K51" s="487"/>
      <c r="L51" s="487"/>
      <c r="M51" s="487"/>
      <c r="O51" s="42"/>
      <c r="P51" s="42"/>
      <c r="T51" s="45"/>
    </row>
    <row r="52" spans="1:20" s="44" customFormat="1" ht="18" hidden="1" customHeight="1">
      <c r="A52" s="486" t="s">
        <v>240</v>
      </c>
      <c r="B52" s="487"/>
      <c r="C52" s="487"/>
      <c r="D52" s="487"/>
      <c r="E52" s="487"/>
      <c r="F52" s="487"/>
      <c r="G52" s="487"/>
      <c r="H52" s="487"/>
      <c r="I52" s="487"/>
      <c r="J52" s="487"/>
      <c r="K52" s="487"/>
      <c r="L52" s="487"/>
      <c r="M52" s="487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00" t="s">
        <v>242</v>
      </c>
      <c r="M9" s="501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95"/>
      <c r="M10" s="502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809.13342239999997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809.13342239999997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26.71353448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6.23587267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20.477661810000001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125.37596096999999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125.37596096999999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961.22291784999993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31.210833369999996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31.210833369999996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16.165667259999999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16.165667259999999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139.41357624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139.41357624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186.79007687000001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1148.0129947200001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2641.0166827499988</v>
      </c>
      <c r="E52" s="448">
        <f>'A7'!E52</f>
        <v>2070.4044694099998</v>
      </c>
      <c r="F52" s="448">
        <f>'A7'!F52</f>
        <v>2630.5572195100003</v>
      </c>
      <c r="G52" s="448">
        <f>'A7'!G52</f>
        <v>375.84923373000004</v>
      </c>
      <c r="H52" s="448">
        <f>'A7'!H52</f>
        <v>1.0581898199999999</v>
      </c>
      <c r="I52" s="448">
        <f>'A7'!I52</f>
        <v>31.036853530000002</v>
      </c>
      <c r="J52" s="448">
        <f>'A7'!J52</f>
        <v>20.415735379999997</v>
      </c>
      <c r="K52" s="448">
        <f>'A7'!K52</f>
        <v>7770.3383841299983</v>
      </c>
      <c r="L52" s="448">
        <f>'A7'!L52</f>
        <v>559.26002580499994</v>
      </c>
      <c r="M52" s="448">
        <f>'A7'!M52</f>
        <v>1198887.6573210247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6" t="s">
        <v>241</v>
      </c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O55" s="42"/>
      <c r="P55" s="42"/>
      <c r="T55" s="45"/>
    </row>
    <row r="56" spans="1:20" s="14" customFormat="1" ht="15" customHeight="1">
      <c r="A56" s="486" t="s">
        <v>245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26"/>
      <c r="O56" s="44"/>
      <c r="P56" s="44"/>
    </row>
    <row r="57" spans="1:20" s="14" customFormat="1" ht="14.25">
      <c r="A57" s="486" t="s">
        <v>246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26"/>
      <c r="O57" s="44"/>
      <c r="P57" s="44"/>
    </row>
    <row r="58" spans="1:20" s="44" customFormat="1" ht="18" hidden="1" customHeight="1">
      <c r="A58" s="486" t="s">
        <v>219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O58" s="42"/>
      <c r="P58" s="42"/>
      <c r="T58" s="45"/>
    </row>
    <row r="59" spans="1:20" s="44" customFormat="1" ht="18" hidden="1" customHeight="1">
      <c r="A59" s="486" t="s">
        <v>247</v>
      </c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6" t="s">
        <v>231</v>
      </c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K4" s="497"/>
      <c r="AL4" s="497"/>
      <c r="AM4" s="497"/>
      <c r="AN4" s="497"/>
      <c r="AO4" s="497"/>
      <c r="AP4" s="497"/>
      <c r="AQ4" s="497"/>
      <c r="AR4" s="498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0.52217307999999996</v>
      </c>
      <c r="M45" s="394">
        <f>'A8'!M50</f>
        <v>0</v>
      </c>
      <c r="N45" s="394">
        <f>'A8'!N50</f>
        <v>17.507743619999999</v>
      </c>
      <c r="O45" s="394">
        <f>'A8'!O50</f>
        <v>71.381022660000014</v>
      </c>
      <c r="P45" s="394">
        <f>'A8'!P50</f>
        <v>0.49851931999999999</v>
      </c>
      <c r="Q45" s="394">
        <f>'A8'!Q50</f>
        <v>0</v>
      </c>
      <c r="R45" s="394">
        <f>'A8'!R50</f>
        <v>4.7851999999999999E-3</v>
      </c>
      <c r="S45" s="394">
        <f>'A8'!S50</f>
        <v>6.6521707199999991</v>
      </c>
      <c r="T45" s="394">
        <f>'A8'!T50</f>
        <v>0</v>
      </c>
      <c r="U45" s="394">
        <f>'A8'!U50</f>
        <v>0</v>
      </c>
      <c r="V45" s="394">
        <f>'A8'!V50</f>
        <v>1.92552926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67.736949199999998</v>
      </c>
      <c r="AA45" s="394">
        <f>'A8'!AA50</f>
        <v>0</v>
      </c>
      <c r="AB45" s="394">
        <f>'A8'!AB50</f>
        <v>0</v>
      </c>
      <c r="AC45" s="394">
        <f>'A8'!AC50</f>
        <v>286.62551290000005</v>
      </c>
      <c r="AD45" s="394">
        <f>'A8'!AD50</f>
        <v>713.65097848999994</v>
      </c>
      <c r="AE45" s="394">
        <f>'A8'!AE50</f>
        <v>0</v>
      </c>
      <c r="AF45" s="394">
        <f>'A8'!AF50</f>
        <v>4.0000000000000001E-3</v>
      </c>
      <c r="AG45" s="394">
        <f>'A8'!AG50</f>
        <v>9.4570904599999999</v>
      </c>
      <c r="AH45" s="394">
        <f>'A8'!AH50</f>
        <v>0</v>
      </c>
      <c r="AI45" s="394">
        <f>'A8'!AI50</f>
        <v>0</v>
      </c>
      <c r="AJ45" s="394">
        <f>'A8'!AJ50</f>
        <v>2.3259219999999997E-2</v>
      </c>
      <c r="AK45" s="394">
        <f>'A8'!AK50</f>
        <v>0</v>
      </c>
      <c r="AL45" s="394">
        <f>'A8'!AL50</f>
        <v>0.33586848000000002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98.895731220000016</v>
      </c>
      <c r="AR45" s="394">
        <f>'A8'!AR50</f>
        <v>745.42462221999995</v>
      </c>
    </row>
    <row r="46" spans="1:44" s="44" customFormat="1" ht="18" customHeight="1">
      <c r="A46" s="486" t="s">
        <v>248</v>
      </c>
      <c r="B46" s="487"/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O46" s="42"/>
      <c r="P46" s="42"/>
      <c r="T46" s="45"/>
    </row>
    <row r="47" spans="1:44" s="44" customFormat="1" ht="18" hidden="1" customHeight="1">
      <c r="A47" s="486" t="s">
        <v>240</v>
      </c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30" activePane="bottomRight" state="frozen"/>
      <selection activeCell="G21" sqref="G21"/>
      <selection pane="topRight" activeCell="G21" sqref="G21"/>
      <selection pane="bottomLeft" activeCell="G21" sqref="G21"/>
      <selection pane="bottomRight" activeCell="F18" sqref="F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70"/>
    </row>
    <row r="8" spans="2:17" ht="15">
      <c r="B8" s="338"/>
      <c r="C8" s="339"/>
      <c r="H8" s="302"/>
      <c r="J8" s="470"/>
    </row>
    <row r="9" spans="2:17" ht="22.5" customHeight="1">
      <c r="B9" s="340"/>
      <c r="C9" s="341"/>
      <c r="H9" s="302"/>
      <c r="J9" s="470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70"/>
    </row>
    <row r="11" spans="2:17" ht="11.25" customHeight="1" thickBot="1">
      <c r="D11" s="316"/>
      <c r="E11" s="316"/>
      <c r="F11" s="316"/>
      <c r="G11" s="316"/>
      <c r="H11" s="316"/>
      <c r="I11" s="316"/>
      <c r="J11" s="470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82" t="s">
        <v>162</v>
      </c>
      <c r="F13" s="483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23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175</v>
      </c>
      <c r="F18" s="332">
        <v>128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21</v>
      </c>
      <c r="F20" s="333">
        <v>18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8"/>
      <c r="D29" s="479"/>
      <c r="E29" s="473" t="s">
        <v>145</v>
      </c>
      <c r="F29" s="475" t="s">
        <v>146</v>
      </c>
      <c r="G29" s="476"/>
      <c r="H29" s="476"/>
      <c r="I29" s="477"/>
      <c r="J29" s="327"/>
    </row>
    <row r="30" spans="2:10" ht="34.5" thickBot="1">
      <c r="B30" s="321"/>
      <c r="C30" s="480"/>
      <c r="D30" s="481"/>
      <c r="E30" s="474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71" t="s">
        <v>140</v>
      </c>
      <c r="D31" s="472"/>
      <c r="E31" s="357">
        <v>4339.3564934199976</v>
      </c>
      <c r="F31" s="358">
        <v>0</v>
      </c>
      <c r="G31" s="359">
        <v>33.665082619999993</v>
      </c>
      <c r="H31" s="359">
        <v>14056.192669914999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03"/>
      <c r="B2" s="50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04"/>
      <c r="C3" s="504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04"/>
      <c r="C4" s="504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04"/>
      <c r="C6" s="504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04"/>
      <c r="C7" s="504"/>
      <c r="D7" s="208"/>
      <c r="E7" s="140"/>
      <c r="F7" s="142"/>
      <c r="I7" s="147" t="s">
        <v>287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04"/>
      <c r="C8" s="504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222389.87046668964</v>
      </c>
      <c r="E13" s="401">
        <f t="shared" si="0"/>
        <v>7494.2581709399938</v>
      </c>
      <c r="F13" s="401">
        <f t="shared" si="0"/>
        <v>3.1856987699999997</v>
      </c>
      <c r="G13" s="401">
        <f t="shared" si="0"/>
        <v>5.4508801799999995</v>
      </c>
      <c r="H13" s="401">
        <f t="shared" si="0"/>
        <v>2.3363074099999999</v>
      </c>
      <c r="I13" s="401">
        <f t="shared" si="0"/>
        <v>1.2105781</v>
      </c>
      <c r="J13" s="401">
        <f t="shared" si="0"/>
        <v>2.8652199999999999E-3</v>
      </c>
      <c r="K13" s="401">
        <f t="shared" si="0"/>
        <v>0</v>
      </c>
      <c r="L13" s="401">
        <f t="shared" si="0"/>
        <v>0.4427344299999999</v>
      </c>
      <c r="M13" s="401">
        <f t="shared" si="0"/>
        <v>229896.75770173961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181379.94071601966</v>
      </c>
      <c r="E14" s="122">
        <v>5609.8115449499937</v>
      </c>
      <c r="F14" s="122">
        <v>3.1856987699999997</v>
      </c>
      <c r="G14" s="122">
        <v>3.9575212899999999</v>
      </c>
      <c r="H14" s="122">
        <v>2.3296465299999998</v>
      </c>
      <c r="I14" s="122">
        <v>1.2105781</v>
      </c>
      <c r="J14" s="122">
        <v>2.8652199999999999E-3</v>
      </c>
      <c r="K14" s="122">
        <v>0</v>
      </c>
      <c r="L14" s="388">
        <v>0.4427344299999999</v>
      </c>
      <c r="M14" s="111">
        <f t="shared" ref="M14:M22" si="1">SUM(D14:L14)</f>
        <v>187000.88130530965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41009.929750669966</v>
      </c>
      <c r="E15" s="111">
        <v>1884.44662599</v>
      </c>
      <c r="F15" s="111">
        <v>0</v>
      </c>
      <c r="G15" s="111">
        <v>1.4933588899999999</v>
      </c>
      <c r="H15" s="111">
        <v>6.6608800000000001E-3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42895.876396429965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70006.730298279988</v>
      </c>
      <c r="E16" s="401">
        <f t="shared" si="2"/>
        <v>6351.3769832299968</v>
      </c>
      <c r="F16" s="401">
        <f t="shared" si="2"/>
        <v>1.3964531300000003</v>
      </c>
      <c r="G16" s="401">
        <f t="shared" si="2"/>
        <v>8.7280605799999993</v>
      </c>
      <c r="H16" s="401">
        <f t="shared" si="2"/>
        <v>6.79620874</v>
      </c>
      <c r="I16" s="401">
        <f t="shared" si="2"/>
        <v>1.03713009</v>
      </c>
      <c r="J16" s="401">
        <f t="shared" si="2"/>
        <v>0</v>
      </c>
      <c r="K16" s="401">
        <f t="shared" si="2"/>
        <v>0</v>
      </c>
      <c r="L16" s="401">
        <f t="shared" si="2"/>
        <v>20.272231359999999</v>
      </c>
      <c r="M16" s="111">
        <f t="shared" si="1"/>
        <v>76396.337365409985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47907.573388539939</v>
      </c>
      <c r="E17" s="122">
        <v>5298.6139280299949</v>
      </c>
      <c r="F17" s="122">
        <v>1.2696000900000002</v>
      </c>
      <c r="G17" s="122">
        <v>8.6661414599999986</v>
      </c>
      <c r="H17" s="122">
        <v>6.6884975400000002</v>
      </c>
      <c r="I17" s="122">
        <v>1.03713009</v>
      </c>
      <c r="J17" s="122">
        <v>0</v>
      </c>
      <c r="K17" s="122">
        <v>0</v>
      </c>
      <c r="L17" s="388">
        <v>6.8813258500000014</v>
      </c>
      <c r="M17" s="111">
        <f t="shared" si="1"/>
        <v>53230.730011599946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22099.156909740053</v>
      </c>
      <c r="E18" s="111">
        <v>1052.7630552000019</v>
      </c>
      <c r="F18" s="111">
        <v>0.12685304</v>
      </c>
      <c r="G18" s="111">
        <v>6.1919120000000001E-2</v>
      </c>
      <c r="H18" s="111">
        <v>0.10771119999999999</v>
      </c>
      <c r="I18" s="111">
        <v>0</v>
      </c>
      <c r="J18" s="111">
        <v>0</v>
      </c>
      <c r="K18" s="111">
        <v>0</v>
      </c>
      <c r="L18" s="388">
        <v>13.39090551</v>
      </c>
      <c r="M18" s="111">
        <f t="shared" si="1"/>
        <v>23165.607353810054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219963.2566682997</v>
      </c>
      <c r="E19" s="401">
        <f t="shared" si="3"/>
        <v>11789.096067170003</v>
      </c>
      <c r="F19" s="401">
        <f t="shared" si="3"/>
        <v>51.489286860000028</v>
      </c>
      <c r="G19" s="401">
        <f t="shared" si="3"/>
        <v>90.9071523100001</v>
      </c>
      <c r="H19" s="401">
        <f t="shared" si="3"/>
        <v>102.29288511999999</v>
      </c>
      <c r="I19" s="401">
        <f t="shared" si="3"/>
        <v>1.5443365</v>
      </c>
      <c r="J19" s="401">
        <f t="shared" si="3"/>
        <v>5.9598369999999998E-2</v>
      </c>
      <c r="K19" s="401">
        <f t="shared" si="3"/>
        <v>17.343873630000001</v>
      </c>
      <c r="L19" s="401">
        <f t="shared" si="3"/>
        <v>40.958188889999988</v>
      </c>
      <c r="M19" s="111">
        <f t="shared" si="1"/>
        <v>232056.94805714971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42559.641690679913</v>
      </c>
      <c r="E20" s="122">
        <v>7793.7444983400046</v>
      </c>
      <c r="F20" s="122">
        <v>50.899212590000026</v>
      </c>
      <c r="G20" s="122">
        <v>85.992559760000091</v>
      </c>
      <c r="H20" s="122">
        <v>77.366188659999992</v>
      </c>
      <c r="I20" s="122">
        <v>1.48743655</v>
      </c>
      <c r="J20" s="122">
        <v>5.9598369999999998E-2</v>
      </c>
      <c r="K20" s="122">
        <v>16.451620220000002</v>
      </c>
      <c r="L20" s="388">
        <v>37.180677379999992</v>
      </c>
      <c r="M20" s="111">
        <f t="shared" si="1"/>
        <v>50622.823482549917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177403.61497761979</v>
      </c>
      <c r="E21" s="111">
        <v>3995.3515688299985</v>
      </c>
      <c r="F21" s="111">
        <v>0.59007427000000001</v>
      </c>
      <c r="G21" s="111">
        <v>4.9145925500000027</v>
      </c>
      <c r="H21" s="111">
        <v>24.926696460000002</v>
      </c>
      <c r="I21" s="111">
        <v>5.6899950000000005E-2</v>
      </c>
      <c r="J21" s="111">
        <v>0</v>
      </c>
      <c r="K21" s="111">
        <v>0.89225340999999991</v>
      </c>
      <c r="L21" s="388">
        <v>3.7775115099999992</v>
      </c>
      <c r="M21" s="111">
        <f t="shared" si="1"/>
        <v>181434.12457459979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512359.85743326932</v>
      </c>
      <c r="E22" s="401">
        <f t="shared" si="4"/>
        <v>25634.731221339993</v>
      </c>
      <c r="F22" s="401">
        <f t="shared" si="4"/>
        <v>56.071438760000028</v>
      </c>
      <c r="G22" s="401">
        <f t="shared" si="4"/>
        <v>105.0860930700001</v>
      </c>
      <c r="H22" s="401">
        <f t="shared" si="4"/>
        <v>111.42540126999999</v>
      </c>
      <c r="I22" s="401">
        <f t="shared" si="4"/>
        <v>3.79204469</v>
      </c>
      <c r="J22" s="401">
        <f t="shared" si="4"/>
        <v>6.2463589999999999E-2</v>
      </c>
      <c r="K22" s="401">
        <f t="shared" si="4"/>
        <v>17.343873630000001</v>
      </c>
      <c r="L22" s="401">
        <f t="shared" si="4"/>
        <v>61.673154679999989</v>
      </c>
      <c r="M22" s="111">
        <f t="shared" si="1"/>
        <v>538350.04312429926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1941.0656566900004</v>
      </c>
      <c r="E25" s="401">
        <f t="shared" si="5"/>
        <v>196.79202135999998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2137.8576780500002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167.89440759999999</v>
      </c>
      <c r="E26" s="122">
        <v>2.9046681400000001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170.79907574000001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1773.1712490900004</v>
      </c>
      <c r="E27" s="111">
        <v>193.88735321999997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1967.0586023100004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6928.9572329899984</v>
      </c>
      <c r="E28" s="401">
        <f t="shared" si="7"/>
        <v>171.64680657</v>
      </c>
      <c r="F28" s="401">
        <f t="shared" si="7"/>
        <v>0</v>
      </c>
      <c r="G28" s="401">
        <f t="shared" si="7"/>
        <v>7.3544472299999999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7107.9584867899985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5255.6171672899982</v>
      </c>
      <c r="E29" s="122">
        <v>162.92238569</v>
      </c>
      <c r="F29" s="122">
        <v>0</v>
      </c>
      <c r="G29" s="122">
        <v>7.3544472299999999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5425.894000209998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1673.3400657000002</v>
      </c>
      <c r="E30" s="111">
        <v>8.7244208800000003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1682.0644865800002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4286.697345980001</v>
      </c>
      <c r="E31" s="401">
        <f t="shared" si="8"/>
        <v>454.67106758000023</v>
      </c>
      <c r="F31" s="401">
        <f t="shared" si="8"/>
        <v>0</v>
      </c>
      <c r="G31" s="401">
        <f t="shared" si="8"/>
        <v>12.66499228</v>
      </c>
      <c r="H31" s="401">
        <f t="shared" si="8"/>
        <v>0</v>
      </c>
      <c r="I31" s="401">
        <f t="shared" si="8"/>
        <v>0</v>
      </c>
      <c r="J31" s="401">
        <f t="shared" si="8"/>
        <v>2.9245504999999996</v>
      </c>
      <c r="K31" s="401">
        <f t="shared" si="8"/>
        <v>4.5944627599999999</v>
      </c>
      <c r="L31" s="401">
        <f t="shared" si="8"/>
        <v>33.856992050000002</v>
      </c>
      <c r="M31" s="111">
        <f t="shared" si="6"/>
        <v>4795.4094111500017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4039.2856556600009</v>
      </c>
      <c r="E32" s="122">
        <v>447.3628694800002</v>
      </c>
      <c r="F32" s="122">
        <v>0</v>
      </c>
      <c r="G32" s="122">
        <v>12.66499228</v>
      </c>
      <c r="H32" s="122">
        <v>0</v>
      </c>
      <c r="I32" s="122">
        <v>0</v>
      </c>
      <c r="J32" s="122">
        <v>2.9245504999999996</v>
      </c>
      <c r="K32" s="122">
        <v>4.5944627599999999</v>
      </c>
      <c r="L32" s="388">
        <v>0</v>
      </c>
      <c r="M32" s="111">
        <f t="shared" si="6"/>
        <v>4506.8325306800007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247.41169031999999</v>
      </c>
      <c r="E33" s="111">
        <v>7.3081980999999994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33.856992050000002</v>
      </c>
      <c r="M33" s="111">
        <f t="shared" si="6"/>
        <v>288.57688046999999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13156.720235659999</v>
      </c>
      <c r="E34" s="401">
        <f t="shared" si="9"/>
        <v>823.10989551000011</v>
      </c>
      <c r="F34" s="401">
        <f t="shared" si="9"/>
        <v>0</v>
      </c>
      <c r="G34" s="401">
        <f t="shared" si="9"/>
        <v>20.019439509999998</v>
      </c>
      <c r="H34" s="401">
        <f t="shared" si="9"/>
        <v>0</v>
      </c>
      <c r="I34" s="401">
        <f t="shared" si="9"/>
        <v>0</v>
      </c>
      <c r="J34" s="401">
        <f t="shared" si="9"/>
        <v>2.9245504999999996</v>
      </c>
      <c r="K34" s="401">
        <f t="shared" si="9"/>
        <v>4.5944627599999999</v>
      </c>
      <c r="L34" s="401">
        <f t="shared" si="9"/>
        <v>33.856992050000002</v>
      </c>
      <c r="M34" s="111">
        <f t="shared" si="6"/>
        <v>14041.22557599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3826.9472549699994</v>
      </c>
      <c r="E36" s="112">
        <v>198.76054776000001</v>
      </c>
      <c r="F36" s="112">
        <v>0</v>
      </c>
      <c r="G36" s="112">
        <v>0</v>
      </c>
      <c r="H36" s="112">
        <v>0</v>
      </c>
      <c r="I36" s="112">
        <v>0</v>
      </c>
      <c r="J36" s="112">
        <v>0.89903327</v>
      </c>
      <c r="K36" s="112">
        <v>0</v>
      </c>
      <c r="L36" s="112">
        <v>0</v>
      </c>
      <c r="M36" s="111">
        <f>SUM(D36:L36)</f>
        <v>4026.6068359999995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8201.478674699998</v>
      </c>
      <c r="E37" s="112">
        <v>594.95862979000015</v>
      </c>
      <c r="F37" s="112">
        <v>0</v>
      </c>
      <c r="G37" s="112">
        <v>20.019439509999998</v>
      </c>
      <c r="H37" s="112">
        <v>0</v>
      </c>
      <c r="I37" s="112">
        <v>0</v>
      </c>
      <c r="J37" s="112">
        <v>2.0255172299999997</v>
      </c>
      <c r="K37" s="112">
        <v>4.5944627599999999</v>
      </c>
      <c r="L37" s="112">
        <v>33.856992050000002</v>
      </c>
      <c r="M37" s="111">
        <f>SUM(D37:L37)</f>
        <v>8856.9337160399991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1128.2943059700001</v>
      </c>
      <c r="E38" s="112">
        <v>29.390717959999996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1157.6850239300002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256786.77298876026</v>
      </c>
      <c r="E41" s="401">
        <f t="shared" si="10"/>
        <v>19882.931797499961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276669.7047862602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164068.49817980037</v>
      </c>
      <c r="E42" s="122">
        <v>18763.01316100996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182831.51134081034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92718.274808959904</v>
      </c>
      <c r="E43" s="111">
        <v>1119.9186364900004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93838.193445449899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68142.666991209961</v>
      </c>
      <c r="E44" s="401">
        <f t="shared" si="12"/>
        <v>8333.0530955100003</v>
      </c>
      <c r="F44" s="401">
        <f t="shared" si="12"/>
        <v>0</v>
      </c>
      <c r="G44" s="401">
        <f t="shared" si="12"/>
        <v>2.47906176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1.23213181</v>
      </c>
      <c r="M44" s="111">
        <f t="shared" si="11"/>
        <v>76479.431280289951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36510.79140090997</v>
      </c>
      <c r="E45" s="122">
        <v>6671.0885971399994</v>
      </c>
      <c r="F45" s="122">
        <v>0</v>
      </c>
      <c r="G45" s="122">
        <v>2.47906176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43184.359059809969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31631.875590299998</v>
      </c>
      <c r="E46" s="111">
        <v>1661.96449837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1.23213181</v>
      </c>
      <c r="M46" s="111">
        <f t="shared" si="11"/>
        <v>33295.072220479997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10233.280708419998</v>
      </c>
      <c r="E47" s="401">
        <f t="shared" si="13"/>
        <v>211.61910152000002</v>
      </c>
      <c r="F47" s="401">
        <f t="shared" si="13"/>
        <v>0</v>
      </c>
      <c r="G47" s="401">
        <f t="shared" si="13"/>
        <v>7.7744994900000002</v>
      </c>
      <c r="H47" s="401">
        <f t="shared" si="13"/>
        <v>0</v>
      </c>
      <c r="I47" s="401">
        <f t="shared" si="13"/>
        <v>0</v>
      </c>
      <c r="J47" s="401">
        <f t="shared" si="13"/>
        <v>1.8370814200000001</v>
      </c>
      <c r="K47" s="401">
        <f t="shared" si="13"/>
        <v>26.971723740000002</v>
      </c>
      <c r="L47" s="401">
        <f t="shared" si="13"/>
        <v>0</v>
      </c>
      <c r="M47" s="111">
        <f t="shared" si="11"/>
        <v>10481.483114589999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2074.5616750000013</v>
      </c>
      <c r="E48" s="122">
        <v>163.63374647000001</v>
      </c>
      <c r="F48" s="122">
        <v>0</v>
      </c>
      <c r="G48" s="122">
        <v>7.7744994900000002</v>
      </c>
      <c r="H48" s="122">
        <v>0</v>
      </c>
      <c r="I48" s="122">
        <v>0</v>
      </c>
      <c r="J48" s="122">
        <v>1.8370814200000001</v>
      </c>
      <c r="K48" s="122">
        <v>26.971723740000002</v>
      </c>
      <c r="L48" s="388">
        <v>0</v>
      </c>
      <c r="M48" s="111">
        <f t="shared" si="11"/>
        <v>2274.778726120001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8158.7190334199959</v>
      </c>
      <c r="E49" s="111">
        <v>47.985355049999995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8206.704388469996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335162.7206883902</v>
      </c>
      <c r="E50" s="401">
        <f t="shared" si="14"/>
        <v>28427.603994529964</v>
      </c>
      <c r="F50" s="401">
        <f t="shared" si="14"/>
        <v>0</v>
      </c>
      <c r="G50" s="401">
        <f t="shared" si="14"/>
        <v>10.253561250000001</v>
      </c>
      <c r="H50" s="401">
        <f t="shared" si="14"/>
        <v>0</v>
      </c>
      <c r="I50" s="401">
        <f t="shared" si="14"/>
        <v>0</v>
      </c>
      <c r="J50" s="401">
        <f t="shared" si="14"/>
        <v>1.8370814200000001</v>
      </c>
      <c r="K50" s="401">
        <f t="shared" si="14"/>
        <v>26.971723740000002</v>
      </c>
      <c r="L50" s="401">
        <f t="shared" si="14"/>
        <v>1.23213181</v>
      </c>
      <c r="M50" s="111">
        <f t="shared" si="11"/>
        <v>363630.61918114015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329778.25735472928</v>
      </c>
      <c r="E52" s="112">
        <v>27691.481536069914</v>
      </c>
      <c r="F52" s="112">
        <v>0</v>
      </c>
      <c r="G52" s="112">
        <v>6.3646108300000011</v>
      </c>
      <c r="H52" s="112">
        <v>0</v>
      </c>
      <c r="I52" s="112">
        <v>0</v>
      </c>
      <c r="J52" s="112">
        <v>0.91774091999999996</v>
      </c>
      <c r="K52" s="112">
        <v>13.464023850000002</v>
      </c>
      <c r="L52" s="112">
        <v>1.1085555</v>
      </c>
      <c r="M52" s="111">
        <f>SUM(D52:L52)</f>
        <v>357491.59382189915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5179.4166387700016</v>
      </c>
      <c r="E53" s="112">
        <v>720.35848943000008</v>
      </c>
      <c r="F53" s="112">
        <v>0</v>
      </c>
      <c r="G53" s="112">
        <v>3.8889504199999996</v>
      </c>
      <c r="H53" s="112">
        <v>0</v>
      </c>
      <c r="I53" s="112">
        <v>0</v>
      </c>
      <c r="J53" s="112">
        <v>0.9193405</v>
      </c>
      <c r="K53" s="112">
        <v>13.507699890000001</v>
      </c>
      <c r="L53" s="112">
        <v>0.12357631000000001</v>
      </c>
      <c r="M53" s="111">
        <f>SUM(D53:L53)</f>
        <v>5918.2146953200017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205.04669492000002</v>
      </c>
      <c r="E54" s="125">
        <v>15.76396903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220.81066395000002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05">
        <v>39337.386435185188</v>
      </c>
      <c r="B2" s="505"/>
      <c r="C2" s="505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04"/>
      <c r="C3" s="504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04"/>
      <c r="C5" s="504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04"/>
      <c r="C6" s="504"/>
      <c r="D6" s="140"/>
      <c r="E6" s="142"/>
      <c r="F6" s="142"/>
      <c r="G6" s="142"/>
      <c r="H6" s="147" t="str">
        <f>'A1'!I7</f>
        <v>Turnover in nominal or notional principal amounts in July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04"/>
      <c r="C7" s="504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60391.328812350104</v>
      </c>
      <c r="E13" s="401">
        <f t="shared" si="0"/>
        <v>686.85420319000013</v>
      </c>
      <c r="F13" s="401">
        <f t="shared" si="0"/>
        <v>4131.6915536299994</v>
      </c>
      <c r="G13" s="401">
        <f t="shared" si="0"/>
        <v>381.54051066000005</v>
      </c>
      <c r="H13" s="401">
        <f t="shared" si="0"/>
        <v>452.18193294999992</v>
      </c>
      <c r="I13" s="401">
        <f t="shared" si="0"/>
        <v>341.77836249999996</v>
      </c>
      <c r="J13" s="401">
        <f t="shared" si="0"/>
        <v>156.23775139000006</v>
      </c>
      <c r="K13" s="401">
        <f t="shared" si="0"/>
        <v>220.86547503000006</v>
      </c>
      <c r="L13" s="111">
        <f t="shared" ref="L13:L22" si="1">SUM(D13:K13)</f>
        <v>66762.478601700102</v>
      </c>
    </row>
    <row r="14" spans="1:17" s="14" customFormat="1" ht="18" customHeight="1">
      <c r="A14" s="30"/>
      <c r="B14" s="31" t="s">
        <v>15</v>
      </c>
      <c r="C14" s="31"/>
      <c r="D14" s="122">
        <v>7441.3713118600235</v>
      </c>
      <c r="E14" s="122">
        <v>97.057918110000003</v>
      </c>
      <c r="F14" s="122">
        <v>1199.5354997699997</v>
      </c>
      <c r="G14" s="122">
        <v>44.90045280999999</v>
      </c>
      <c r="H14" s="122">
        <v>144.28025656999998</v>
      </c>
      <c r="I14" s="122">
        <v>91.264167859999986</v>
      </c>
      <c r="J14" s="122">
        <v>32.124855070000002</v>
      </c>
      <c r="K14" s="122">
        <v>48.475492470000006</v>
      </c>
      <c r="L14" s="111">
        <f t="shared" si="1"/>
        <v>9099.009954520021</v>
      </c>
    </row>
    <row r="15" spans="1:17" s="14" customFormat="1" ht="18" customHeight="1">
      <c r="A15" s="30"/>
      <c r="B15" s="31" t="s">
        <v>16</v>
      </c>
      <c r="C15" s="31"/>
      <c r="D15" s="111">
        <v>52949.957500490083</v>
      </c>
      <c r="E15" s="111">
        <v>589.79628508000008</v>
      </c>
      <c r="F15" s="111">
        <v>2932.1560538599997</v>
      </c>
      <c r="G15" s="111">
        <v>336.64005785000006</v>
      </c>
      <c r="H15" s="111">
        <v>307.90167637999997</v>
      </c>
      <c r="I15" s="111">
        <v>250.51419464</v>
      </c>
      <c r="J15" s="111">
        <v>124.11289632000005</v>
      </c>
      <c r="K15" s="111">
        <v>172.38998256000005</v>
      </c>
      <c r="L15" s="111">
        <f t="shared" si="1"/>
        <v>57663.468647180103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16411.12680002999</v>
      </c>
      <c r="E16" s="401">
        <f t="shared" si="2"/>
        <v>222.11224418000003</v>
      </c>
      <c r="F16" s="401">
        <f t="shared" si="2"/>
        <v>3256.3419274600033</v>
      </c>
      <c r="G16" s="401">
        <f t="shared" si="2"/>
        <v>84.718308890000031</v>
      </c>
      <c r="H16" s="401">
        <f t="shared" si="2"/>
        <v>115.32000589</v>
      </c>
      <c r="I16" s="401">
        <f t="shared" si="2"/>
        <v>10.934177659999998</v>
      </c>
      <c r="J16" s="401">
        <f t="shared" si="2"/>
        <v>14.797913970000002</v>
      </c>
      <c r="K16" s="401">
        <f t="shared" si="2"/>
        <v>187.0320617399999</v>
      </c>
      <c r="L16" s="111">
        <f t="shared" si="1"/>
        <v>20302.383439819991</v>
      </c>
    </row>
    <row r="17" spans="1:14" s="14" customFormat="1" ht="18" customHeight="1">
      <c r="A17" s="30"/>
      <c r="B17" s="31" t="s">
        <v>15</v>
      </c>
      <c r="C17" s="31"/>
      <c r="D17" s="122">
        <v>5505.0629004599996</v>
      </c>
      <c r="E17" s="122">
        <v>20.244157260000001</v>
      </c>
      <c r="F17" s="122">
        <v>57.087399739999967</v>
      </c>
      <c r="G17" s="122">
        <v>1.7276386900000003</v>
      </c>
      <c r="H17" s="122">
        <v>2.9765910000000003E-2</v>
      </c>
      <c r="I17" s="122">
        <v>0</v>
      </c>
      <c r="J17" s="122">
        <v>0</v>
      </c>
      <c r="K17" s="122">
        <v>0.46017034999999995</v>
      </c>
      <c r="L17" s="111">
        <f t="shared" si="1"/>
        <v>5584.6120324100002</v>
      </c>
    </row>
    <row r="18" spans="1:14" s="14" customFormat="1" ht="18" customHeight="1">
      <c r="A18" s="30"/>
      <c r="B18" s="31" t="s">
        <v>16</v>
      </c>
      <c r="C18" s="31"/>
      <c r="D18" s="111">
        <v>10906.06389956999</v>
      </c>
      <c r="E18" s="111">
        <v>201.86808692000002</v>
      </c>
      <c r="F18" s="111">
        <v>3199.2545277200034</v>
      </c>
      <c r="G18" s="111">
        <v>82.990670200000025</v>
      </c>
      <c r="H18" s="111">
        <v>115.29023998000001</v>
      </c>
      <c r="I18" s="111">
        <v>10.934177659999998</v>
      </c>
      <c r="J18" s="111">
        <v>14.797913970000002</v>
      </c>
      <c r="K18" s="111">
        <v>186.57189138999991</v>
      </c>
      <c r="L18" s="111">
        <f t="shared" si="1"/>
        <v>14717.771407409993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32852.541538940008</v>
      </c>
      <c r="E19" s="401">
        <f t="shared" si="3"/>
        <v>450.49573271999986</v>
      </c>
      <c r="F19" s="401">
        <f t="shared" si="3"/>
        <v>4986.3985690099998</v>
      </c>
      <c r="G19" s="401">
        <f t="shared" si="3"/>
        <v>195.22886002000001</v>
      </c>
      <c r="H19" s="401">
        <f t="shared" si="3"/>
        <v>49.986399849999991</v>
      </c>
      <c r="I19" s="401">
        <f t="shared" si="3"/>
        <v>57.292049860000034</v>
      </c>
      <c r="J19" s="401">
        <f t="shared" si="3"/>
        <v>19.632030950000001</v>
      </c>
      <c r="K19" s="401">
        <f t="shared" si="3"/>
        <v>30.55031108</v>
      </c>
      <c r="L19" s="111">
        <f t="shared" si="1"/>
        <v>38642.125492430008</v>
      </c>
    </row>
    <row r="20" spans="1:14" s="14" customFormat="1" ht="18" customHeight="1">
      <c r="A20" s="30"/>
      <c r="B20" s="31" t="s">
        <v>15</v>
      </c>
      <c r="C20" s="31"/>
      <c r="D20" s="122">
        <v>4072.8719533399949</v>
      </c>
      <c r="E20" s="122">
        <v>186.92037135999988</v>
      </c>
      <c r="F20" s="122">
        <v>1870.3247370500003</v>
      </c>
      <c r="G20" s="122">
        <v>93.471562239999983</v>
      </c>
      <c r="H20" s="122">
        <v>30.144375509999996</v>
      </c>
      <c r="I20" s="122">
        <v>46.333698380000037</v>
      </c>
      <c r="J20" s="122">
        <v>17.62106541</v>
      </c>
      <c r="K20" s="122">
        <v>21.018984580000001</v>
      </c>
      <c r="L20" s="111">
        <f t="shared" si="1"/>
        <v>6338.7067478699937</v>
      </c>
    </row>
    <row r="21" spans="1:14" s="14" customFormat="1" ht="18" customHeight="1">
      <c r="A21" s="30"/>
      <c r="B21" s="31" t="s">
        <v>16</v>
      </c>
      <c r="C21" s="31"/>
      <c r="D21" s="111">
        <v>28779.669585600015</v>
      </c>
      <c r="E21" s="111">
        <v>263.57536135999999</v>
      </c>
      <c r="F21" s="111">
        <v>3116.07383196</v>
      </c>
      <c r="G21" s="111">
        <v>101.75729778000002</v>
      </c>
      <c r="H21" s="111">
        <v>19.842024339999995</v>
      </c>
      <c r="I21" s="111">
        <v>10.958351480000001</v>
      </c>
      <c r="J21" s="111">
        <v>2.0109655399999999</v>
      </c>
      <c r="K21" s="111">
        <v>9.5313265000000005</v>
      </c>
      <c r="L21" s="111">
        <f t="shared" si="1"/>
        <v>32303.418744560015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109654.9971513201</v>
      </c>
      <c r="E22" s="401">
        <f t="shared" si="4"/>
        <v>1359.4621800899999</v>
      </c>
      <c r="F22" s="401">
        <f t="shared" si="4"/>
        <v>12374.432050100004</v>
      </c>
      <c r="G22" s="401">
        <f t="shared" si="4"/>
        <v>661.48767957000018</v>
      </c>
      <c r="H22" s="401">
        <f t="shared" si="4"/>
        <v>617.48833868999986</v>
      </c>
      <c r="I22" s="401">
        <f t="shared" si="4"/>
        <v>410.00459002000002</v>
      </c>
      <c r="J22" s="401">
        <f t="shared" si="4"/>
        <v>190.66769631000005</v>
      </c>
      <c r="K22" s="401">
        <f t="shared" si="4"/>
        <v>438.44784784999996</v>
      </c>
      <c r="L22" s="111">
        <f t="shared" si="1"/>
        <v>125706.98753395012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425.51710138999999</v>
      </c>
      <c r="E25" s="401">
        <f t="shared" si="5"/>
        <v>48.530118400000021</v>
      </c>
      <c r="F25" s="401">
        <f t="shared" si="5"/>
        <v>12.065976409999998</v>
      </c>
      <c r="G25" s="401">
        <f t="shared" si="5"/>
        <v>0</v>
      </c>
      <c r="H25" s="401">
        <f t="shared" si="5"/>
        <v>0.64881434999999998</v>
      </c>
      <c r="I25" s="401">
        <f t="shared" si="5"/>
        <v>28.565000050000002</v>
      </c>
      <c r="J25" s="401">
        <f t="shared" si="5"/>
        <v>0</v>
      </c>
      <c r="K25" s="401">
        <f t="shared" si="5"/>
        <v>1.677</v>
      </c>
      <c r="L25" s="111">
        <f t="shared" ref="L25:L38" si="6">SUM(D25:K25)</f>
        <v>517.00401060000002</v>
      </c>
    </row>
    <row r="26" spans="1:14" s="14" customFormat="1" ht="18" customHeight="1">
      <c r="A26" s="30"/>
      <c r="B26" s="31" t="s">
        <v>15</v>
      </c>
      <c r="C26" s="12"/>
      <c r="D26" s="122">
        <v>0.13982498000000002</v>
      </c>
      <c r="E26" s="122">
        <v>1.0020445000000002</v>
      </c>
      <c r="F26" s="122">
        <v>0</v>
      </c>
      <c r="G26" s="122">
        <v>0</v>
      </c>
      <c r="H26" s="122">
        <v>0</v>
      </c>
      <c r="I26" s="122">
        <v>6.5694008600000009</v>
      </c>
      <c r="J26" s="122">
        <v>0</v>
      </c>
      <c r="K26" s="122">
        <v>0</v>
      </c>
      <c r="L26" s="111">
        <f t="shared" si="6"/>
        <v>7.7112703400000013</v>
      </c>
    </row>
    <row r="27" spans="1:14" s="14" customFormat="1" ht="18" customHeight="1">
      <c r="A27" s="30"/>
      <c r="B27" s="31" t="s">
        <v>16</v>
      </c>
      <c r="C27" s="31"/>
      <c r="D27" s="111">
        <v>425.37727640999998</v>
      </c>
      <c r="E27" s="111">
        <v>47.528073900000017</v>
      </c>
      <c r="F27" s="111">
        <v>12.065976409999998</v>
      </c>
      <c r="G27" s="111">
        <v>0</v>
      </c>
      <c r="H27" s="111">
        <v>0.64881434999999998</v>
      </c>
      <c r="I27" s="111">
        <v>21.99559919</v>
      </c>
      <c r="J27" s="111">
        <v>0</v>
      </c>
      <c r="K27" s="111">
        <v>1.677</v>
      </c>
      <c r="L27" s="111">
        <f t="shared" si="6"/>
        <v>509.29274026000007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3097.5764081800003</v>
      </c>
      <c r="E28" s="401">
        <f t="shared" si="7"/>
        <v>21.372569940000005</v>
      </c>
      <c r="F28" s="401">
        <f t="shared" si="7"/>
        <v>93.5969245</v>
      </c>
      <c r="G28" s="401">
        <f t="shared" si="7"/>
        <v>0</v>
      </c>
      <c r="H28" s="401">
        <f t="shared" si="7"/>
        <v>0.49873363999999998</v>
      </c>
      <c r="I28" s="401">
        <f t="shared" si="7"/>
        <v>0.36911255999999998</v>
      </c>
      <c r="J28" s="401">
        <f t="shared" si="7"/>
        <v>0</v>
      </c>
      <c r="K28" s="401">
        <f t="shared" si="7"/>
        <v>0</v>
      </c>
      <c r="L28" s="111">
        <f t="shared" si="6"/>
        <v>3213.4137488200004</v>
      </c>
    </row>
    <row r="29" spans="1:14" s="14" customFormat="1" ht="18" customHeight="1">
      <c r="A29" s="30"/>
      <c r="B29" s="31" t="s">
        <v>15</v>
      </c>
      <c r="C29" s="12"/>
      <c r="D29" s="122">
        <v>692.4391893400001</v>
      </c>
      <c r="E29" s="122">
        <v>1.0670041000000001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693.50619344000006</v>
      </c>
    </row>
    <row r="30" spans="1:14" s="14" customFormat="1" ht="18" customHeight="1">
      <c r="A30" s="30"/>
      <c r="B30" s="31" t="s">
        <v>16</v>
      </c>
      <c r="C30" s="31"/>
      <c r="D30" s="111">
        <v>2405.1372188400001</v>
      </c>
      <c r="E30" s="111">
        <v>20.305565840000003</v>
      </c>
      <c r="F30" s="111">
        <v>93.5969245</v>
      </c>
      <c r="G30" s="111">
        <v>0</v>
      </c>
      <c r="H30" s="111">
        <v>0.49873363999999998</v>
      </c>
      <c r="I30" s="111">
        <v>0.36911255999999998</v>
      </c>
      <c r="J30" s="111">
        <v>0</v>
      </c>
      <c r="K30" s="111">
        <v>0</v>
      </c>
      <c r="L30" s="111">
        <f t="shared" si="6"/>
        <v>2519.9075553799998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472.87410251</v>
      </c>
      <c r="E31" s="401">
        <f t="shared" si="8"/>
        <v>14.427926880000001</v>
      </c>
      <c r="F31" s="401">
        <f t="shared" si="8"/>
        <v>11.525953090000002</v>
      </c>
      <c r="G31" s="401">
        <f t="shared" si="8"/>
        <v>0</v>
      </c>
      <c r="H31" s="401">
        <f t="shared" si="8"/>
        <v>0</v>
      </c>
      <c r="I31" s="401">
        <f t="shared" si="8"/>
        <v>1.8083702000000001</v>
      </c>
      <c r="J31" s="401">
        <f t="shared" si="8"/>
        <v>0</v>
      </c>
      <c r="K31" s="401">
        <f t="shared" si="8"/>
        <v>0</v>
      </c>
      <c r="L31" s="111">
        <f t="shared" si="6"/>
        <v>500.63635268000007</v>
      </c>
    </row>
    <row r="32" spans="1:14" s="14" customFormat="1" ht="18" customHeight="1">
      <c r="A32" s="30"/>
      <c r="B32" s="31" t="s">
        <v>15</v>
      </c>
      <c r="C32" s="12"/>
      <c r="D32" s="122">
        <v>470.51934335999999</v>
      </c>
      <c r="E32" s="122">
        <v>10.6229019</v>
      </c>
      <c r="F32" s="122">
        <v>11.525953090000002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492.66819835000001</v>
      </c>
    </row>
    <row r="33" spans="1:15" s="14" customFormat="1" ht="18" customHeight="1">
      <c r="A33" s="30"/>
      <c r="B33" s="31" t="s">
        <v>16</v>
      </c>
      <c r="C33" s="31"/>
      <c r="D33" s="111">
        <v>2.35475915</v>
      </c>
      <c r="E33" s="111">
        <v>3.8050249800000002</v>
      </c>
      <c r="F33" s="111">
        <v>0</v>
      </c>
      <c r="G33" s="111">
        <v>0</v>
      </c>
      <c r="H33" s="111">
        <v>0</v>
      </c>
      <c r="I33" s="111">
        <v>1.8083702000000001</v>
      </c>
      <c r="J33" s="111">
        <v>0</v>
      </c>
      <c r="K33" s="111">
        <v>0</v>
      </c>
      <c r="L33" s="111">
        <f t="shared" si="6"/>
        <v>7.9681543300000008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3995.96761208</v>
      </c>
      <c r="E34" s="401">
        <f t="shared" si="9"/>
        <v>84.330615220000027</v>
      </c>
      <c r="F34" s="401">
        <f t="shared" si="9"/>
        <v>117.18885399999999</v>
      </c>
      <c r="G34" s="401">
        <f t="shared" si="9"/>
        <v>0</v>
      </c>
      <c r="H34" s="401">
        <f t="shared" si="9"/>
        <v>1.1475479900000001</v>
      </c>
      <c r="I34" s="401">
        <f t="shared" si="9"/>
        <v>30.742482810000002</v>
      </c>
      <c r="J34" s="401">
        <f t="shared" si="9"/>
        <v>0</v>
      </c>
      <c r="K34" s="401">
        <f t="shared" si="9"/>
        <v>1.677</v>
      </c>
      <c r="L34" s="111">
        <f t="shared" si="6"/>
        <v>4231.0541120999997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336.98009598999994</v>
      </c>
      <c r="E36" s="112">
        <v>48.560442520000016</v>
      </c>
      <c r="F36" s="112">
        <v>3.2843985999999998</v>
      </c>
      <c r="G36" s="112">
        <v>0</v>
      </c>
      <c r="H36" s="112">
        <v>1.1475479900000001</v>
      </c>
      <c r="I36" s="112">
        <v>26.889406960000002</v>
      </c>
      <c r="J36" s="112">
        <v>0</v>
      </c>
      <c r="K36" s="112">
        <v>1.677</v>
      </c>
      <c r="L36" s="111">
        <f t="shared" si="6"/>
        <v>418.53889205999997</v>
      </c>
    </row>
    <row r="37" spans="1:15" s="14" customFormat="1" ht="18" customHeight="1">
      <c r="A37" s="29"/>
      <c r="B37" s="12" t="s">
        <v>22</v>
      </c>
      <c r="C37" s="12"/>
      <c r="D37" s="112">
        <v>3658.9875160900015</v>
      </c>
      <c r="E37" s="112">
        <v>35.770172700000003</v>
      </c>
      <c r="F37" s="112">
        <v>113.90445540000002</v>
      </c>
      <c r="G37" s="112">
        <v>0</v>
      </c>
      <c r="H37" s="112">
        <v>0</v>
      </c>
      <c r="I37" s="112">
        <v>3.8530758399999998</v>
      </c>
      <c r="J37" s="112">
        <v>0</v>
      </c>
      <c r="K37" s="112">
        <v>0</v>
      </c>
      <c r="L37" s="111">
        <f t="shared" si="6"/>
        <v>3812.5152200300017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70856.549226469986</v>
      </c>
      <c r="E41" s="401">
        <f t="shared" si="10"/>
        <v>2557.6475724099992</v>
      </c>
      <c r="F41" s="401">
        <f t="shared" si="10"/>
        <v>4610.7938885000012</v>
      </c>
      <c r="G41" s="401">
        <f t="shared" si="10"/>
        <v>1005.0618128300006</v>
      </c>
      <c r="H41" s="401">
        <f t="shared" si="10"/>
        <v>358.44253239</v>
      </c>
      <c r="I41" s="401">
        <f t="shared" si="10"/>
        <v>145.59510078</v>
      </c>
      <c r="J41" s="401">
        <f t="shared" si="10"/>
        <v>82.620148030000024</v>
      </c>
      <c r="K41" s="401">
        <f t="shared" si="10"/>
        <v>293.93107836999997</v>
      </c>
      <c r="L41" s="111">
        <f t="shared" ref="L41:L50" si="11">SUM(D41:K41)</f>
        <v>79910.641359779998</v>
      </c>
    </row>
    <row r="42" spans="1:15" s="14" customFormat="1" ht="18" customHeight="1">
      <c r="A42" s="30"/>
      <c r="B42" s="31" t="s">
        <v>15</v>
      </c>
      <c r="C42" s="31"/>
      <c r="D42" s="122">
        <v>15735.45305728001</v>
      </c>
      <c r="E42" s="122">
        <v>131.13240697999996</v>
      </c>
      <c r="F42" s="122">
        <v>1504.1874675400013</v>
      </c>
      <c r="G42" s="122">
        <v>174.23122312000001</v>
      </c>
      <c r="H42" s="122">
        <v>62.293155399999996</v>
      </c>
      <c r="I42" s="122">
        <v>14.600825740000001</v>
      </c>
      <c r="J42" s="122">
        <v>1.9842206</v>
      </c>
      <c r="K42" s="122">
        <v>2.9760896400000001</v>
      </c>
      <c r="L42" s="111">
        <f t="shared" si="11"/>
        <v>17626.858446300012</v>
      </c>
    </row>
    <row r="43" spans="1:15" s="14" customFormat="1" ht="18" customHeight="1">
      <c r="A43" s="30"/>
      <c r="B43" s="31" t="s">
        <v>16</v>
      </c>
      <c r="C43" s="31"/>
      <c r="D43" s="111">
        <v>55121.096169189979</v>
      </c>
      <c r="E43" s="111">
        <v>2426.5151654299993</v>
      </c>
      <c r="F43" s="111">
        <v>3106.6064209599999</v>
      </c>
      <c r="G43" s="111">
        <v>830.8305897100006</v>
      </c>
      <c r="H43" s="111">
        <v>296.14937699000001</v>
      </c>
      <c r="I43" s="111">
        <v>130.99427503999999</v>
      </c>
      <c r="J43" s="111">
        <v>80.635927430000024</v>
      </c>
      <c r="K43" s="111">
        <v>290.95498872999997</v>
      </c>
      <c r="L43" s="111">
        <f t="shared" si="11"/>
        <v>62283.782913479976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38569.954045540013</v>
      </c>
      <c r="E44" s="401">
        <f t="shared" si="12"/>
        <v>1322.3666082600009</v>
      </c>
      <c r="F44" s="401">
        <f t="shared" si="12"/>
        <v>6344.0472689199942</v>
      </c>
      <c r="G44" s="401">
        <f t="shared" si="12"/>
        <v>552.46336890000032</v>
      </c>
      <c r="H44" s="401">
        <f t="shared" si="12"/>
        <v>287.00570406999998</v>
      </c>
      <c r="I44" s="401">
        <f t="shared" si="12"/>
        <v>94.370373220000019</v>
      </c>
      <c r="J44" s="401">
        <f t="shared" si="12"/>
        <v>36.681469119999988</v>
      </c>
      <c r="K44" s="401">
        <f t="shared" si="12"/>
        <v>26.74793768</v>
      </c>
      <c r="L44" s="111">
        <f t="shared" si="11"/>
        <v>47233.636775710009</v>
      </c>
    </row>
    <row r="45" spans="1:15" s="14" customFormat="1" ht="18" customHeight="1">
      <c r="A45" s="30"/>
      <c r="B45" s="31" t="s">
        <v>15</v>
      </c>
      <c r="C45" s="31"/>
      <c r="D45" s="122">
        <v>10610.74426134002</v>
      </c>
      <c r="E45" s="122">
        <v>18.10470858</v>
      </c>
      <c r="F45" s="122">
        <v>130.53178746</v>
      </c>
      <c r="G45" s="122">
        <v>0.50150499999999998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10759.882262380021</v>
      </c>
    </row>
    <row r="46" spans="1:15" s="14" customFormat="1" ht="18" customHeight="1">
      <c r="A46" s="30"/>
      <c r="B46" s="31" t="s">
        <v>16</v>
      </c>
      <c r="C46" s="31"/>
      <c r="D46" s="111">
        <v>27959.209784199989</v>
      </c>
      <c r="E46" s="111">
        <v>1304.2618996800009</v>
      </c>
      <c r="F46" s="111">
        <v>6213.5154814599946</v>
      </c>
      <c r="G46" s="111">
        <v>551.96186390000037</v>
      </c>
      <c r="H46" s="111">
        <v>287.00570406999998</v>
      </c>
      <c r="I46" s="111">
        <v>94.370373220000019</v>
      </c>
      <c r="J46" s="111">
        <v>36.681469119999988</v>
      </c>
      <c r="K46" s="111">
        <v>26.74793768</v>
      </c>
      <c r="L46" s="111">
        <f t="shared" si="11"/>
        <v>36473.754513329979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14819.950087800007</v>
      </c>
      <c r="E47" s="401">
        <f t="shared" si="13"/>
        <v>439.67721744999989</v>
      </c>
      <c r="F47" s="401">
        <f t="shared" si="13"/>
        <v>884.88141370000039</v>
      </c>
      <c r="G47" s="401">
        <f t="shared" si="13"/>
        <v>58.027331249999996</v>
      </c>
      <c r="H47" s="401">
        <f t="shared" si="13"/>
        <v>50.123306460000016</v>
      </c>
      <c r="I47" s="401">
        <f t="shared" si="13"/>
        <v>29.034870119999997</v>
      </c>
      <c r="J47" s="401">
        <f t="shared" si="13"/>
        <v>0</v>
      </c>
      <c r="K47" s="401">
        <f t="shared" si="13"/>
        <v>24.144026619999998</v>
      </c>
      <c r="L47" s="111">
        <f t="shared" si="11"/>
        <v>16305.838253400008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1023.8080818799999</v>
      </c>
      <c r="E48" s="122">
        <v>63.415348489999978</v>
      </c>
      <c r="F48" s="122">
        <v>658.0601048000002</v>
      </c>
      <c r="G48" s="122">
        <v>39.585383149999991</v>
      </c>
      <c r="H48" s="122">
        <v>48.718447920000017</v>
      </c>
      <c r="I48" s="122">
        <v>18.839034459999997</v>
      </c>
      <c r="J48" s="122">
        <v>0</v>
      </c>
      <c r="K48" s="122">
        <v>24.144026619999998</v>
      </c>
      <c r="L48" s="111">
        <f t="shared" si="11"/>
        <v>1876.5704273200001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13796.142005920006</v>
      </c>
      <c r="E49" s="111">
        <v>376.2618689599999</v>
      </c>
      <c r="F49" s="111">
        <v>226.82130890000013</v>
      </c>
      <c r="G49" s="111">
        <v>18.441948100000005</v>
      </c>
      <c r="H49" s="111">
        <v>1.40485854</v>
      </c>
      <c r="I49" s="111">
        <v>10.19583566</v>
      </c>
      <c r="J49" s="111">
        <v>0</v>
      </c>
      <c r="K49" s="111">
        <v>0</v>
      </c>
      <c r="L49" s="111">
        <f t="shared" si="11"/>
        <v>14429.267826080008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124246.45335981001</v>
      </c>
      <c r="E50" s="401">
        <f t="shared" si="14"/>
        <v>4319.6913981199996</v>
      </c>
      <c r="F50" s="401">
        <f t="shared" si="14"/>
        <v>11839.722571119997</v>
      </c>
      <c r="G50" s="401">
        <f t="shared" si="14"/>
        <v>1615.5525129800008</v>
      </c>
      <c r="H50" s="401">
        <f t="shared" si="14"/>
        <v>695.57154291999996</v>
      </c>
      <c r="I50" s="401">
        <f t="shared" si="14"/>
        <v>269.00034412000002</v>
      </c>
      <c r="J50" s="401">
        <f t="shared" si="14"/>
        <v>119.30161715000001</v>
      </c>
      <c r="K50" s="401">
        <f t="shared" si="14"/>
        <v>344.82304266999995</v>
      </c>
      <c r="L50" s="111">
        <f t="shared" si="11"/>
        <v>143450.11638888999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118939.26298496005</v>
      </c>
      <c r="E52" s="112">
        <v>4281.6894933499952</v>
      </c>
      <c r="F52" s="112">
        <v>11794.426797149992</v>
      </c>
      <c r="G52" s="112">
        <v>1550.2643022299974</v>
      </c>
      <c r="H52" s="112">
        <v>672.13408775999949</v>
      </c>
      <c r="I52" s="112">
        <v>269.00034411999985</v>
      </c>
      <c r="J52" s="112">
        <v>115.44812936</v>
      </c>
      <c r="K52" s="112">
        <v>344.6994990899999</v>
      </c>
      <c r="L52" s="111">
        <f>SUM(D52:K52)</f>
        <v>137966.92563802004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5300.2819916000008</v>
      </c>
      <c r="E53" s="112">
        <v>25.604048130000002</v>
      </c>
      <c r="F53" s="112">
        <v>45.295773969999999</v>
      </c>
      <c r="G53" s="112">
        <v>42.902559490000002</v>
      </c>
      <c r="H53" s="112">
        <v>23.437455160000003</v>
      </c>
      <c r="I53" s="112">
        <v>0</v>
      </c>
      <c r="J53" s="112">
        <v>3.85348779</v>
      </c>
      <c r="K53" s="112">
        <v>0.12354358</v>
      </c>
      <c r="L53" s="111">
        <f>SUM(D53:K53)</f>
        <v>5441.4988597200008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6.9083832599999999</v>
      </c>
      <c r="E54" s="125">
        <v>12.397856640000001</v>
      </c>
      <c r="F54" s="125">
        <v>0</v>
      </c>
      <c r="G54" s="125">
        <v>22.385651259999999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41.691891159999997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05">
        <v>39337.364062499997</v>
      </c>
      <c r="B2" s="506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July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1461.5232898899992</v>
      </c>
      <c r="E13" s="401">
        <f t="shared" si="0"/>
        <v>641.82788338</v>
      </c>
      <c r="F13" s="401">
        <f t="shared" si="0"/>
        <v>699.69263205000016</v>
      </c>
      <c r="G13" s="401">
        <f t="shared" si="0"/>
        <v>158.14071639000002</v>
      </c>
      <c r="H13" s="401">
        <f t="shared" si="0"/>
        <v>0.35066390000000003</v>
      </c>
      <c r="I13" s="401">
        <f t="shared" si="0"/>
        <v>17.883604160000001</v>
      </c>
      <c r="J13" s="401">
        <f t="shared" si="0"/>
        <v>14.645644320000001</v>
      </c>
      <c r="K13" s="401">
        <f t="shared" ref="K13:K21" si="1">SUM(D13:J13)</f>
        <v>2994.0644340899989</v>
      </c>
      <c r="L13" s="402">
        <f t="shared" si="0"/>
        <v>149.842582685</v>
      </c>
      <c r="M13" s="401">
        <f t="shared" si="0"/>
        <v>299803.1433202147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129.43705861999999</v>
      </c>
      <c r="E14" s="122">
        <v>154.54485485000004</v>
      </c>
      <c r="F14" s="122">
        <v>177.66965150999994</v>
      </c>
      <c r="G14" s="122">
        <v>2.8141272000000006</v>
      </c>
      <c r="H14" s="122">
        <v>0</v>
      </c>
      <c r="I14" s="122">
        <v>2.8371284000000001</v>
      </c>
      <c r="J14" s="122">
        <v>0</v>
      </c>
      <c r="K14" s="122">
        <f t="shared" si="1"/>
        <v>467.30282057999989</v>
      </c>
      <c r="L14" s="388">
        <v>41.249029785000019</v>
      </c>
      <c r="M14" s="122">
        <f>L14+K14+'A2'!L14+'A1'!M14</f>
        <v>196608.44311019467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1332.0862312699992</v>
      </c>
      <c r="E15" s="111">
        <v>487.28302853000002</v>
      </c>
      <c r="F15" s="111">
        <v>522.02298054000028</v>
      </c>
      <c r="G15" s="111">
        <v>155.32658919000002</v>
      </c>
      <c r="H15" s="111">
        <v>0.35066390000000003</v>
      </c>
      <c r="I15" s="111">
        <v>15.04647576</v>
      </c>
      <c r="J15" s="111">
        <v>14.645644320000001</v>
      </c>
      <c r="K15" s="111">
        <f t="shared" si="1"/>
        <v>2526.7616135099997</v>
      </c>
      <c r="L15" s="388">
        <v>108.59355289999998</v>
      </c>
      <c r="M15" s="122">
        <f>L15+K15+'A2'!L15+'A1'!M15</f>
        <v>103194.70021002006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210.40142027999991</v>
      </c>
      <c r="E16" s="401">
        <f t="shared" si="2"/>
        <v>303.62271599000002</v>
      </c>
      <c r="F16" s="401">
        <f t="shared" si="2"/>
        <v>197.80218109999998</v>
      </c>
      <c r="G16" s="401">
        <f t="shared" si="2"/>
        <v>41.832583760000006</v>
      </c>
      <c r="H16" s="401">
        <f t="shared" si="2"/>
        <v>0</v>
      </c>
      <c r="I16" s="401">
        <f t="shared" si="2"/>
        <v>5.9001808499999999</v>
      </c>
      <c r="J16" s="401">
        <f t="shared" si="2"/>
        <v>2.5673838500000001</v>
      </c>
      <c r="K16" s="401">
        <f t="shared" si="1"/>
        <v>762.12646582999992</v>
      </c>
      <c r="L16" s="401">
        <f t="shared" si="2"/>
        <v>115.88926898999998</v>
      </c>
      <c r="M16" s="401">
        <f t="shared" si="2"/>
        <v>97576.736540049998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0.31791553999999994</v>
      </c>
      <c r="E17" s="122">
        <v>3.3396136299999988</v>
      </c>
      <c r="F17" s="122">
        <v>2.8127579999999999E-2</v>
      </c>
      <c r="G17" s="122">
        <v>0</v>
      </c>
      <c r="H17" s="122">
        <v>0</v>
      </c>
      <c r="I17" s="122">
        <v>0</v>
      </c>
      <c r="J17" s="122">
        <v>7.9427600000000001E-3</v>
      </c>
      <c r="K17" s="122">
        <f t="shared" si="1"/>
        <v>3.693599509999999</v>
      </c>
      <c r="L17" s="388">
        <v>3.6747194799999994</v>
      </c>
      <c r="M17" s="122">
        <f>L17+K17+'A2'!L17+'A1'!M17</f>
        <v>58822.710362999947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210.08350473999991</v>
      </c>
      <c r="E18" s="111">
        <v>300.28310236000004</v>
      </c>
      <c r="F18" s="111">
        <v>197.77405352</v>
      </c>
      <c r="G18" s="111">
        <v>41.832583760000006</v>
      </c>
      <c r="H18" s="111">
        <v>0</v>
      </c>
      <c r="I18" s="111">
        <v>5.9001808499999999</v>
      </c>
      <c r="J18" s="111">
        <v>2.55944109</v>
      </c>
      <c r="K18" s="111">
        <f t="shared" si="1"/>
        <v>758.4328663199999</v>
      </c>
      <c r="L18" s="388">
        <v>112.21454950999998</v>
      </c>
      <c r="M18" s="122">
        <f>L18+K18+'A2'!L18+'A1'!M18</f>
        <v>38754.026177050051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548.40908705999982</v>
      </c>
      <c r="E19" s="401">
        <f t="shared" si="3"/>
        <v>253.04186639999989</v>
      </c>
      <c r="F19" s="401">
        <f t="shared" si="3"/>
        <v>835.15667097999994</v>
      </c>
      <c r="G19" s="401">
        <f t="shared" si="3"/>
        <v>125.20454051999999</v>
      </c>
      <c r="H19" s="401">
        <f t="shared" si="3"/>
        <v>0.70752592000000003</v>
      </c>
      <c r="I19" s="401">
        <f t="shared" si="3"/>
        <v>4.9876415399999994</v>
      </c>
      <c r="J19" s="401">
        <f t="shared" si="3"/>
        <v>1.8297616799999998</v>
      </c>
      <c r="K19" s="401">
        <f t="shared" si="1"/>
        <v>1769.3370940999996</v>
      </c>
      <c r="L19" s="401">
        <f t="shared" si="3"/>
        <v>38.143011275000021</v>
      </c>
      <c r="M19" s="401">
        <f t="shared" si="3"/>
        <v>272506.55365495471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302.10396505999989</v>
      </c>
      <c r="E20" s="122">
        <v>104.17493422</v>
      </c>
      <c r="F20" s="122">
        <v>38.158505600000012</v>
      </c>
      <c r="G20" s="122">
        <v>1.261076E-2</v>
      </c>
      <c r="H20" s="122">
        <v>0</v>
      </c>
      <c r="I20" s="122">
        <v>4.9450755499999994</v>
      </c>
      <c r="J20" s="122">
        <v>1.3978657099999998</v>
      </c>
      <c r="K20" s="122">
        <f t="shared" si="1"/>
        <v>450.79295689999992</v>
      </c>
      <c r="L20" s="388">
        <v>29.811851120000021</v>
      </c>
      <c r="M20" s="122">
        <f>L20+K20+'A2'!L20+'A1'!M20</f>
        <v>57442.135038439912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246.30512199999995</v>
      </c>
      <c r="E21" s="111">
        <v>148.86693217999991</v>
      </c>
      <c r="F21" s="111">
        <v>796.99816537999993</v>
      </c>
      <c r="G21" s="111">
        <v>125.19192975999999</v>
      </c>
      <c r="H21" s="111">
        <v>0.70752592000000003</v>
      </c>
      <c r="I21" s="111">
        <v>4.2565989999999998E-2</v>
      </c>
      <c r="J21" s="111">
        <v>0.43189597000000002</v>
      </c>
      <c r="K21" s="111">
        <f t="shared" si="1"/>
        <v>1318.5441371999998</v>
      </c>
      <c r="L21" s="388">
        <v>8.3311601549999992</v>
      </c>
      <c r="M21" s="122">
        <f>L21+K21+'A2'!L21+'A1'!M21</f>
        <v>215064.4186165148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2220.3337972299987</v>
      </c>
      <c r="E22" s="401">
        <f t="shared" si="4"/>
        <v>1198.4924657699999</v>
      </c>
      <c r="F22" s="401">
        <f t="shared" si="4"/>
        <v>1732.65148413</v>
      </c>
      <c r="G22" s="401">
        <f t="shared" si="4"/>
        <v>325.17784067000002</v>
      </c>
      <c r="H22" s="401">
        <f t="shared" si="4"/>
        <v>1.0581898199999999</v>
      </c>
      <c r="I22" s="401">
        <f t="shared" si="4"/>
        <v>28.771426550000001</v>
      </c>
      <c r="J22" s="401">
        <f t="shared" si="4"/>
        <v>19.042789849999998</v>
      </c>
      <c r="K22" s="401">
        <f t="shared" si="4"/>
        <v>5525.527994019998</v>
      </c>
      <c r="L22" s="401">
        <f t="shared" si="4"/>
        <v>303.87486294999997</v>
      </c>
      <c r="M22" s="401">
        <f t="shared" si="4"/>
        <v>669886.43351521948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72.314619469999997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72.314619469999997</v>
      </c>
      <c r="L25" s="401">
        <f t="shared" si="5"/>
        <v>2.2087482099999995</v>
      </c>
      <c r="M25" s="401">
        <f t="shared" si="5"/>
        <v>2729.3850563300002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29.591594319999999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29.591594319999999</v>
      </c>
      <c r="L26" s="388">
        <v>0.92217510999999985</v>
      </c>
      <c r="M26" s="122">
        <f>L26+K26+'A2'!L26+'A1'!M26</f>
        <v>209.02411551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42.723025149999998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42.723025149999998</v>
      </c>
      <c r="L27" s="388">
        <v>1.2865730999999998</v>
      </c>
      <c r="M27" s="122">
        <f>L27+K27+'A2'!L27+'A1'!M27</f>
        <v>2520.3609408200005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40.203808410000001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40.203808410000001</v>
      </c>
      <c r="L28" s="401">
        <f t="shared" si="7"/>
        <v>0</v>
      </c>
      <c r="M28" s="401">
        <f t="shared" si="7"/>
        <v>10361.576044019999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6119.4001936499981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40.203808410000001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40.203808410000001</v>
      </c>
      <c r="L30" s="388">
        <v>0</v>
      </c>
      <c r="M30" s="122">
        <f>L30+K30+'A2'!L30+'A1'!M30</f>
        <v>4242.1758503700003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28.203436249999996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28.203436249999996</v>
      </c>
      <c r="L31" s="401">
        <f t="shared" si="8"/>
        <v>16.928496025000001</v>
      </c>
      <c r="M31" s="401">
        <f t="shared" si="8"/>
        <v>5341.1776961050009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4999.5007290300009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28.203436249999996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28.203436249999996</v>
      </c>
      <c r="L33" s="388">
        <v>16.928496025000001</v>
      </c>
      <c r="M33" s="122">
        <f>L33+K33+'A2'!L33+'A1'!M33</f>
        <v>341.67696707499999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140.72186413</v>
      </c>
      <c r="E34" s="401">
        <f t="shared" si="9"/>
        <v>0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140.72186413</v>
      </c>
      <c r="L34" s="401">
        <f t="shared" si="9"/>
        <v>19.137244235000001</v>
      </c>
      <c r="M34" s="401">
        <f t="shared" si="9"/>
        <v>18432.138796455001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140.72186412999997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140.72186412999997</v>
      </c>
      <c r="L36" s="392">
        <v>2.2087482099999995</v>
      </c>
      <c r="M36" s="122">
        <f>L36+K36+'A2'!L36+'A1'!M36</f>
        <v>4588.076340399999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16.928496025000001</v>
      </c>
      <c r="M37" s="122">
        <f>L37+K37+'A2'!L37+'A1'!M37</f>
        <v>12686.377432095001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1157.6850239300002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238.62366077000004</v>
      </c>
      <c r="E41" s="401">
        <f t="shared" si="10"/>
        <v>685.76115845999993</v>
      </c>
      <c r="F41" s="401">
        <f t="shared" si="10"/>
        <v>812.9576127800002</v>
      </c>
      <c r="G41" s="401">
        <f t="shared" si="10"/>
        <v>50.67139306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1788.0138250700002</v>
      </c>
      <c r="L41" s="401">
        <f t="shared" si="10"/>
        <v>209.49939779999994</v>
      </c>
      <c r="M41" s="401">
        <f t="shared" si="10"/>
        <v>358577.8593689102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9.91102624</v>
      </c>
      <c r="E42" s="122">
        <v>19.901313139999999</v>
      </c>
      <c r="F42" s="122">
        <v>242.29352768000004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272.10586706000004</v>
      </c>
      <c r="L42" s="388">
        <v>4.5557402599999994</v>
      </c>
      <c r="M42" s="122">
        <f>L42+K42+'A2'!L42+'A1'!M42</f>
        <v>200735.03139443035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228.71263453000003</v>
      </c>
      <c r="E43" s="111">
        <v>665.85984531999998</v>
      </c>
      <c r="F43" s="111">
        <v>570.66408510000019</v>
      </c>
      <c r="G43" s="111">
        <v>50.67139306</v>
      </c>
      <c r="H43" s="111">
        <v>0</v>
      </c>
      <c r="I43" s="111">
        <v>0</v>
      </c>
      <c r="J43" s="111">
        <v>0</v>
      </c>
      <c r="K43" s="122">
        <f t="shared" si="11"/>
        <v>1515.9079580100001</v>
      </c>
      <c r="L43" s="388">
        <v>204.94365753999995</v>
      </c>
      <c r="M43" s="122">
        <f>L43+K43+'A2'!L43+'A1'!M43</f>
        <v>157842.82797447988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9.987517780000001</v>
      </c>
      <c r="E44" s="401">
        <f t="shared" si="12"/>
        <v>91.824914110000009</v>
      </c>
      <c r="F44" s="401">
        <f t="shared" si="12"/>
        <v>23.649871919999995</v>
      </c>
      <c r="G44" s="401">
        <f t="shared" si="12"/>
        <v>0</v>
      </c>
      <c r="H44" s="401">
        <f t="shared" si="12"/>
        <v>0</v>
      </c>
      <c r="I44" s="401">
        <f t="shared" si="12"/>
        <v>2.26542698</v>
      </c>
      <c r="J44" s="401">
        <f t="shared" si="12"/>
        <v>1.37294553</v>
      </c>
      <c r="K44" s="401">
        <f t="shared" si="11"/>
        <v>129.10067632000002</v>
      </c>
      <c r="L44" s="401">
        <f t="shared" si="12"/>
        <v>14.676507509999997</v>
      </c>
      <c r="M44" s="401">
        <f t="shared" si="12"/>
        <v>123856.84523982997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3.6394488399999996</v>
      </c>
      <c r="E45" s="122">
        <v>0.13942800999999999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3.7788768499999996</v>
      </c>
      <c r="L45" s="388">
        <v>0</v>
      </c>
      <c r="M45" s="122">
        <f>L45+K45+'A2'!L45+'A1'!M45</f>
        <v>53948.020199039987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6.348068940000001</v>
      </c>
      <c r="E46" s="111">
        <v>91.685486100000006</v>
      </c>
      <c r="F46" s="111">
        <v>23.649871919999995</v>
      </c>
      <c r="G46" s="111">
        <v>0</v>
      </c>
      <c r="H46" s="111">
        <v>0</v>
      </c>
      <c r="I46" s="111">
        <v>2.26542698</v>
      </c>
      <c r="J46" s="111">
        <v>1.37294553</v>
      </c>
      <c r="K46" s="122">
        <f t="shared" si="11"/>
        <v>125.32179947</v>
      </c>
      <c r="L46" s="388">
        <v>14.676507509999997</v>
      </c>
      <c r="M46" s="122">
        <f>L46+K46+'A2'!L46+'A1'!M46</f>
        <v>69908.825040789976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31.349842839999997</v>
      </c>
      <c r="E47" s="401">
        <f t="shared" si="13"/>
        <v>94.325931070000024</v>
      </c>
      <c r="F47" s="401">
        <f t="shared" si="13"/>
        <v>61.298250679999981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186.97402459</v>
      </c>
      <c r="L47" s="401">
        <f>SUM(L48:L49)</f>
        <v>12.072013310000003</v>
      </c>
      <c r="M47" s="401">
        <f>SUM(M48:M49)</f>
        <v>26986.367405890007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31.349842839999997</v>
      </c>
      <c r="E48" s="122">
        <v>91.343875290000028</v>
      </c>
      <c r="F48" s="122">
        <v>54.21544833999998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176.90916647</v>
      </c>
      <c r="L48" s="388">
        <v>12.072013310000003</v>
      </c>
      <c r="M48" s="122">
        <f>L48+K48+'A2'!L48+'A1'!M48</f>
        <v>4340.3303332200012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</v>
      </c>
      <c r="E49" s="111">
        <v>2.98205578</v>
      </c>
      <c r="F49" s="111">
        <v>7.0828023399999989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10.064858119999998</v>
      </c>
      <c r="L49" s="388">
        <v>0</v>
      </c>
      <c r="M49" s="122">
        <f>L49+K49+'A2'!L49+'A1'!M49</f>
        <v>22646.037072670006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279.96102139000004</v>
      </c>
      <c r="E50" s="401">
        <f t="shared" si="14"/>
        <v>871.91200363999997</v>
      </c>
      <c r="F50" s="401">
        <f t="shared" si="14"/>
        <v>897.90573538000012</v>
      </c>
      <c r="G50" s="401">
        <f t="shared" si="14"/>
        <v>50.67139306</v>
      </c>
      <c r="H50" s="401">
        <f t="shared" si="14"/>
        <v>0</v>
      </c>
      <c r="I50" s="401">
        <f t="shared" si="14"/>
        <v>2.26542698</v>
      </c>
      <c r="J50" s="401">
        <f t="shared" si="14"/>
        <v>1.37294553</v>
      </c>
      <c r="K50" s="401">
        <f t="shared" si="14"/>
        <v>2104.0885259800002</v>
      </c>
      <c r="L50" s="401">
        <f t="shared" si="14"/>
        <v>236.24791861999995</v>
      </c>
      <c r="M50" s="401">
        <f t="shared" si="14"/>
        <v>509421.07201463019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248.63177816999999</v>
      </c>
      <c r="E52" s="112">
        <v>804.51468267999996</v>
      </c>
      <c r="F52" s="112">
        <v>803.31673499999965</v>
      </c>
      <c r="G52" s="112">
        <v>26.037772649999997</v>
      </c>
      <c r="H52" s="112">
        <v>0</v>
      </c>
      <c r="I52" s="112">
        <v>2.26542698</v>
      </c>
      <c r="J52" s="122">
        <v>1.2490855600000002</v>
      </c>
      <c r="K52" s="122">
        <f>SUM(D52:J52)</f>
        <v>1886.0154810399997</v>
      </c>
      <c r="L52" s="392">
        <v>236.0624286899999</v>
      </c>
      <c r="M52" s="122">
        <f>L52+K52+'A2'!L52+'A1'!M52</f>
        <v>497580.59736964921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31.329243219999999</v>
      </c>
      <c r="E53" s="112">
        <v>67.397320960000002</v>
      </c>
      <c r="F53" s="112">
        <v>94.589000380000002</v>
      </c>
      <c r="G53" s="112">
        <v>24.633620409999999</v>
      </c>
      <c r="H53" s="112">
        <v>0</v>
      </c>
      <c r="I53" s="112">
        <v>0</v>
      </c>
      <c r="J53" s="122">
        <v>0.12385997</v>
      </c>
      <c r="K53" s="122">
        <f>SUM(D53:J53)</f>
        <v>218.07304493999999</v>
      </c>
      <c r="L53" s="392">
        <v>0.18548993</v>
      </c>
      <c r="M53" s="122">
        <f>L53+K53+'A2'!L53+'A1'!M53</f>
        <v>11577.972089910003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262.50255511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05">
        <v>39337.350324074076</v>
      </c>
      <c r="B2" s="506"/>
      <c r="C2" s="506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8"/>
      <c r="C3" s="509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7"/>
      <c r="C4" s="507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7"/>
      <c r="C5" s="507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July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6" t="s">
        <v>65</v>
      </c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7"/>
      <c r="AL9" s="497"/>
      <c r="AM9" s="497"/>
      <c r="AN9" s="497"/>
      <c r="AO9" s="497"/>
      <c r="AP9" s="497"/>
      <c r="AQ9" s="497"/>
      <c r="AR9" s="498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2.6773743600000004</v>
      </c>
      <c r="O13" s="401">
        <f t="shared" si="0"/>
        <v>49.144134200000003</v>
      </c>
      <c r="P13" s="401">
        <f t="shared" si="0"/>
        <v>0.47413548</v>
      </c>
      <c r="Q13" s="401">
        <f t="shared" si="0"/>
        <v>0</v>
      </c>
      <c r="R13" s="401">
        <f t="shared" si="0"/>
        <v>2.7852000000000003E-3</v>
      </c>
      <c r="S13" s="401">
        <f t="shared" si="0"/>
        <v>5.9059999999999997</v>
      </c>
      <c r="T13" s="401">
        <f t="shared" si="0"/>
        <v>0</v>
      </c>
      <c r="U13" s="401">
        <f t="shared" si="0"/>
        <v>0</v>
      </c>
      <c r="V13" s="401">
        <f t="shared" si="0"/>
        <v>0.57525603999999997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220.72193957000005</v>
      </c>
      <c r="AD13" s="401">
        <f t="shared" si="0"/>
        <v>60.985623060000002</v>
      </c>
      <c r="AE13" s="401">
        <f t="shared" si="0"/>
        <v>0</v>
      </c>
      <c r="AF13" s="401">
        <f t="shared" si="0"/>
        <v>2E-3</v>
      </c>
      <c r="AG13" s="401">
        <f t="shared" si="0"/>
        <v>6.5808160999999989</v>
      </c>
      <c r="AH13" s="401">
        <f t="shared" si="0"/>
        <v>0</v>
      </c>
      <c r="AI13" s="401">
        <f t="shared" si="0"/>
        <v>0</v>
      </c>
      <c r="AJ13" s="401">
        <f t="shared" si="0"/>
        <v>1.1259219999999999E-2</v>
      </c>
      <c r="AK13" s="401">
        <f t="shared" si="0"/>
        <v>0</v>
      </c>
      <c r="AL13" s="401">
        <f t="shared" si="0"/>
        <v>0.31335186000000004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20.408914200000002</v>
      </c>
      <c r="AR13" s="401">
        <f t="shared" si="0"/>
        <v>167.83542985999995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0.57325603999999997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119.10585139000003</v>
      </c>
      <c r="AD14" s="111">
        <v>5.1719999999999997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9.7735600000000006E-3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6.5554054799999975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2.6773743600000004</v>
      </c>
      <c r="O15" s="111">
        <v>49.144134200000003</v>
      </c>
      <c r="P15" s="111">
        <v>0.47413548</v>
      </c>
      <c r="Q15" s="111">
        <v>0</v>
      </c>
      <c r="R15" s="111">
        <v>2.7852000000000003E-3</v>
      </c>
      <c r="S15" s="111">
        <v>5.9059999999999997</v>
      </c>
      <c r="T15" s="111">
        <v>0</v>
      </c>
      <c r="U15" s="111">
        <v>0</v>
      </c>
      <c r="V15" s="111">
        <v>2E-3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101.61608818000002</v>
      </c>
      <c r="AD15" s="111">
        <v>55.813623060000005</v>
      </c>
      <c r="AE15" s="111">
        <v>0</v>
      </c>
      <c r="AF15" s="111">
        <v>2E-3</v>
      </c>
      <c r="AG15" s="111">
        <v>6.5808160999999989</v>
      </c>
      <c r="AH15" s="111">
        <v>0</v>
      </c>
      <c r="AI15" s="111">
        <v>0</v>
      </c>
      <c r="AJ15" s="111">
        <v>1.1259219999999999E-2</v>
      </c>
      <c r="AK15" s="111">
        <v>0</v>
      </c>
      <c r="AL15" s="111">
        <v>0.30357830000000002</v>
      </c>
      <c r="AM15" s="111">
        <v>0</v>
      </c>
      <c r="AN15" s="111">
        <v>0</v>
      </c>
      <c r="AO15" s="111">
        <v>0</v>
      </c>
      <c r="AP15" s="111">
        <v>0</v>
      </c>
      <c r="AQ15" s="111">
        <v>20.408914200000002</v>
      </c>
      <c r="AR15" s="133">
        <v>161.28002437999996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0.25547675999999997</v>
      </c>
      <c r="M16" s="401">
        <f t="shared" si="1"/>
        <v>0</v>
      </c>
      <c r="N16" s="401">
        <f t="shared" si="1"/>
        <v>2.3436474399999998</v>
      </c>
      <c r="O16" s="401">
        <f t="shared" si="1"/>
        <v>2.6781906600000003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0.2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26.351289889999997</v>
      </c>
      <c r="AD16" s="401">
        <f t="shared" si="1"/>
        <v>1.706</v>
      </c>
      <c r="AE16" s="401">
        <f t="shared" si="1"/>
        <v>0</v>
      </c>
      <c r="AF16" s="401">
        <f t="shared" si="1"/>
        <v>0</v>
      </c>
      <c r="AG16" s="401">
        <f t="shared" si="1"/>
        <v>0.96611663999999964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7.8802999999999998E-3</v>
      </c>
      <c r="AR16" s="401">
        <f t="shared" si="1"/>
        <v>407.14161323999997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0.39986252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0.44679453999999991</v>
      </c>
      <c r="AD17" s="111">
        <v>0</v>
      </c>
      <c r="AE17" s="111">
        <v>0</v>
      </c>
      <c r="AF17" s="111">
        <v>0</v>
      </c>
      <c r="AG17" s="111">
        <v>0.11613083999999997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13.736090020000001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0.25547675999999997</v>
      </c>
      <c r="M18" s="111">
        <v>0</v>
      </c>
      <c r="N18" s="111">
        <v>2.3436474399999998</v>
      </c>
      <c r="O18" s="111">
        <v>2.2783281400000002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0.2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25.904495349999998</v>
      </c>
      <c r="AD18" s="111">
        <v>1.706</v>
      </c>
      <c r="AE18" s="111">
        <v>0</v>
      </c>
      <c r="AF18" s="111">
        <v>0</v>
      </c>
      <c r="AG18" s="111">
        <v>0.84998579999999968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7.8802999999999998E-3</v>
      </c>
      <c r="AR18" s="133">
        <v>393.40552321999996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0.26669631999999999</v>
      </c>
      <c r="M19" s="401">
        <f t="shared" si="2"/>
        <v>0</v>
      </c>
      <c r="N19" s="401">
        <f t="shared" si="2"/>
        <v>1.0375617000000001</v>
      </c>
      <c r="O19" s="401">
        <f t="shared" si="2"/>
        <v>19.558697800000004</v>
      </c>
      <c r="P19" s="401">
        <f t="shared" si="2"/>
        <v>2.438384E-2</v>
      </c>
      <c r="Q19" s="401">
        <f t="shared" si="2"/>
        <v>0</v>
      </c>
      <c r="R19" s="401">
        <f t="shared" si="2"/>
        <v>2E-3</v>
      </c>
      <c r="S19" s="401">
        <f t="shared" si="2"/>
        <v>0.74617071999999984</v>
      </c>
      <c r="T19" s="401">
        <f t="shared" si="2"/>
        <v>0</v>
      </c>
      <c r="U19" s="401">
        <f t="shared" si="2"/>
        <v>0</v>
      </c>
      <c r="V19" s="401">
        <f t="shared" si="2"/>
        <v>1.1502732200000001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2.2965099999999999E-2</v>
      </c>
      <c r="AA19" s="401">
        <f t="shared" si="2"/>
        <v>0</v>
      </c>
      <c r="AB19" s="401">
        <f t="shared" si="2"/>
        <v>0</v>
      </c>
      <c r="AC19" s="401">
        <f t="shared" si="2"/>
        <v>7.6663250600000001</v>
      </c>
      <c r="AD19" s="401">
        <f t="shared" si="2"/>
        <v>22.934749040000003</v>
      </c>
      <c r="AE19" s="401">
        <f t="shared" si="2"/>
        <v>0</v>
      </c>
      <c r="AF19" s="401">
        <f t="shared" si="2"/>
        <v>2E-3</v>
      </c>
      <c r="AG19" s="401">
        <f t="shared" si="2"/>
        <v>1.9101577200000002</v>
      </c>
      <c r="AH19" s="401">
        <f t="shared" si="2"/>
        <v>0</v>
      </c>
      <c r="AI19" s="401">
        <f t="shared" si="2"/>
        <v>0</v>
      </c>
      <c r="AJ19" s="401">
        <f t="shared" si="2"/>
        <v>1.2E-2</v>
      </c>
      <c r="AK19" s="401">
        <f t="shared" si="2"/>
        <v>0</v>
      </c>
      <c r="AL19" s="401">
        <f t="shared" si="2"/>
        <v>2.2516620000000001E-2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11.20974694</v>
      </c>
      <c r="AR19" s="401">
        <f t="shared" si="2"/>
        <v>83.058040120000015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0.26669631999999999</v>
      </c>
      <c r="M20" s="111">
        <v>0</v>
      </c>
      <c r="N20" s="111">
        <v>0.98588158000000004</v>
      </c>
      <c r="O20" s="111">
        <v>5.5592195400000008</v>
      </c>
      <c r="P20" s="111">
        <v>2.438384E-2</v>
      </c>
      <c r="Q20" s="111">
        <v>0</v>
      </c>
      <c r="R20" s="111">
        <v>2E-3</v>
      </c>
      <c r="S20" s="111">
        <v>0.69289867999999988</v>
      </c>
      <c r="T20" s="111">
        <v>0</v>
      </c>
      <c r="U20" s="111">
        <v>0</v>
      </c>
      <c r="V20" s="111">
        <v>1.1502732200000001</v>
      </c>
      <c r="W20" s="111">
        <v>0</v>
      </c>
      <c r="X20" s="111">
        <v>0</v>
      </c>
      <c r="Y20" s="111">
        <v>0</v>
      </c>
      <c r="Z20" s="111">
        <v>2.2965099999999999E-2</v>
      </c>
      <c r="AA20" s="111">
        <v>0</v>
      </c>
      <c r="AB20" s="111">
        <v>0</v>
      </c>
      <c r="AC20" s="111">
        <v>4.7297389999999995</v>
      </c>
      <c r="AD20" s="111">
        <v>17.034351390000005</v>
      </c>
      <c r="AE20" s="111">
        <v>0</v>
      </c>
      <c r="AF20" s="111">
        <v>0</v>
      </c>
      <c r="AG20" s="111">
        <v>1.7381577200000002</v>
      </c>
      <c r="AH20" s="111">
        <v>0</v>
      </c>
      <c r="AI20" s="111">
        <v>0</v>
      </c>
      <c r="AJ20" s="111">
        <v>1.2E-2</v>
      </c>
      <c r="AK20" s="111">
        <v>0</v>
      </c>
      <c r="AL20" s="111">
        <v>2.2516620000000001E-2</v>
      </c>
      <c r="AM20" s="111">
        <v>0</v>
      </c>
      <c r="AN20" s="111">
        <v>0</v>
      </c>
      <c r="AO20" s="111">
        <v>0</v>
      </c>
      <c r="AP20" s="111">
        <v>0</v>
      </c>
      <c r="AQ20" s="111">
        <v>11.20974694</v>
      </c>
      <c r="AR20" s="133">
        <v>75.77039996000002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5.1680120000000003E-2</v>
      </c>
      <c r="O21" s="111">
        <v>13.999478260000002</v>
      </c>
      <c r="P21" s="111">
        <v>0</v>
      </c>
      <c r="Q21" s="111">
        <v>0</v>
      </c>
      <c r="R21" s="111">
        <v>0</v>
      </c>
      <c r="S21" s="111">
        <v>5.327204E-2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2.9365860600000002</v>
      </c>
      <c r="AD21" s="111">
        <v>5.9003976499999995</v>
      </c>
      <c r="AE21" s="111">
        <v>0</v>
      </c>
      <c r="AF21" s="111">
        <v>2E-3</v>
      </c>
      <c r="AG21" s="111">
        <v>0.17199999999999999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7.2876401599999996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0.52217307999999996</v>
      </c>
      <c r="M22" s="401">
        <f t="shared" si="3"/>
        <v>0</v>
      </c>
      <c r="N22" s="401">
        <f t="shared" si="3"/>
        <v>6.058583500000001</v>
      </c>
      <c r="O22" s="401">
        <f t="shared" si="3"/>
        <v>71.381022660000014</v>
      </c>
      <c r="P22" s="401">
        <f t="shared" si="3"/>
        <v>0.49851931999999999</v>
      </c>
      <c r="Q22" s="401">
        <f t="shared" si="3"/>
        <v>0</v>
      </c>
      <c r="R22" s="401">
        <f t="shared" si="3"/>
        <v>4.7851999999999999E-3</v>
      </c>
      <c r="S22" s="401">
        <f t="shared" si="3"/>
        <v>6.6521707199999991</v>
      </c>
      <c r="T22" s="401">
        <f t="shared" si="3"/>
        <v>0</v>
      </c>
      <c r="U22" s="401">
        <f t="shared" si="3"/>
        <v>0</v>
      </c>
      <c r="V22" s="401">
        <f t="shared" si="3"/>
        <v>1.92552926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2.2965099999999999E-2</v>
      </c>
      <c r="AA22" s="401">
        <f t="shared" si="3"/>
        <v>0</v>
      </c>
      <c r="AB22" s="401">
        <f t="shared" si="3"/>
        <v>0</v>
      </c>
      <c r="AC22" s="401">
        <f t="shared" si="3"/>
        <v>254.73955452000004</v>
      </c>
      <c r="AD22" s="401">
        <f t="shared" si="3"/>
        <v>85.626372099999998</v>
      </c>
      <c r="AE22" s="401">
        <f t="shared" si="3"/>
        <v>0</v>
      </c>
      <c r="AF22" s="401">
        <f t="shared" si="3"/>
        <v>4.0000000000000001E-3</v>
      </c>
      <c r="AG22" s="401">
        <f t="shared" si="3"/>
        <v>9.4570904599999999</v>
      </c>
      <c r="AH22" s="401">
        <f t="shared" si="3"/>
        <v>0</v>
      </c>
      <c r="AI22" s="401">
        <f t="shared" si="3"/>
        <v>0</v>
      </c>
      <c r="AJ22" s="401">
        <f t="shared" si="3"/>
        <v>2.3259219999999997E-2</v>
      </c>
      <c r="AK22" s="401">
        <f t="shared" si="3"/>
        <v>0</v>
      </c>
      <c r="AL22" s="401">
        <f t="shared" si="3"/>
        <v>0.33586848000000002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31.626541440000004</v>
      </c>
      <c r="AR22" s="401">
        <f t="shared" si="3"/>
        <v>658.03508321999993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1.8443502199999997</v>
      </c>
      <c r="AD25" s="401">
        <f t="shared" si="4"/>
        <v>4.2501461999999997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1.8443502199999997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4.2501461999999997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33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67.713984100000005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67.713984100000005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67.713984100000005</v>
      </c>
      <c r="AA34" s="401">
        <f t="shared" si="7"/>
        <v>0</v>
      </c>
      <c r="AB34" s="401">
        <f t="shared" si="7"/>
        <v>0</v>
      </c>
      <c r="AC34" s="401">
        <f t="shared" si="7"/>
        <v>1.8443502199999997</v>
      </c>
      <c r="AD34" s="401">
        <f t="shared" si="7"/>
        <v>4.2501461999999997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1.8443502199999997</v>
      </c>
      <c r="AD36" s="112">
        <v>4.2501461999999997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67.713984100000005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0.13600000000000001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30.041608159999999</v>
      </c>
      <c r="AD41" s="401">
        <f t="shared" si="8"/>
        <v>602.85858314999984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0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39.897013579999999</v>
      </c>
      <c r="AR41" s="401">
        <f t="shared" si="8"/>
        <v>39.996669079999997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10.12957016</v>
      </c>
      <c r="AD42" s="111">
        <v>1.958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0.13600000000000001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19.912037999999999</v>
      </c>
      <c r="AD43" s="111">
        <v>600.90058314999987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0</v>
      </c>
      <c r="AM43" s="111">
        <v>0</v>
      </c>
      <c r="AN43" s="111">
        <v>0</v>
      </c>
      <c r="AO43" s="111">
        <v>0</v>
      </c>
      <c r="AP43" s="111">
        <v>0</v>
      </c>
      <c r="AQ43" s="111">
        <v>39.897013579999999</v>
      </c>
      <c r="AR43" s="133">
        <v>39.996669079999997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11.313160120000001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0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47.392869919999967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11.313160120000001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0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47.392869919999967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20.915877040000002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27.372176200000002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20.915877040000002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27.372176200000002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33"/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11.44916012</v>
      </c>
      <c r="O50" s="401">
        <f t="shared" si="11"/>
        <v>0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30.041608159999999</v>
      </c>
      <c r="AD50" s="401">
        <f t="shared" si="11"/>
        <v>623.7744601899999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0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67.269189780000005</v>
      </c>
      <c r="AR50" s="401">
        <f t="shared" si="11"/>
        <v>87.389538999999957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11.44916012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30.041608159999996</v>
      </c>
      <c r="AD52" s="112">
        <v>623.77446018999979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67.269189780000005</v>
      </c>
      <c r="AR52" s="133">
        <v>86.647579280000002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0.7419597200000001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10">
        <v>39336.807847222219</v>
      </c>
      <c r="B2" s="511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July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339.65743784999995</v>
      </c>
      <c r="E25" s="264">
        <f t="shared" ref="E25:K25" si="0">SUM(E26:E27)</f>
        <v>71.062851460000005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410.72028930999994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339.65743784999995</v>
      </c>
      <c r="E27" s="264">
        <v>71.062851460000005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410.72028930999994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20.477661810000001</v>
      </c>
      <c r="E28" s="264">
        <f t="shared" si="2"/>
        <v>6.23587267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26.71353448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0</v>
      </c>
      <c r="E29" s="264">
        <v>6.23587267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6.23587267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20.477661810000001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20.477661810000001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102.06910851999999</v>
      </c>
      <c r="E31" s="264">
        <f t="shared" si="3"/>
        <v>23.306852450000001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125.37596096999999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102.06910851999999</v>
      </c>
      <c r="E32" s="264">
        <v>23.306852450000001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125.37596096999999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462.20420817999991</v>
      </c>
      <c r="E34" s="265">
        <f t="shared" si="4"/>
        <v>100.60557658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562.80978475999996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31.210833369999996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31.210833369999996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31.210833369999996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31.210833369999996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9.9297945900000002</v>
      </c>
      <c r="E40" s="264">
        <f t="shared" si="7"/>
        <v>6.23587267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16.165667259999999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9.9297945900000002</v>
      </c>
      <c r="E42" s="264">
        <v>6.23587267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16.165667259999999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64.755768470000007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64.755768470000007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64.755768470000007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64.755768470000007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105.89639643000001</v>
      </c>
      <c r="E46" s="265">
        <f t="shared" si="9"/>
        <v>6.23587267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112.13226910000002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568.10060460999989</v>
      </c>
      <c r="E48" s="409">
        <f t="shared" si="10"/>
        <v>106.84144925000001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674.94205385999999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861247.39896192949</v>
      </c>
      <c r="E50" s="428">
        <f>E48+'A1'!E50+'A1'!E34+'A1'!E22</f>
        <v>54992.28656062996</v>
      </c>
      <c r="F50" s="428">
        <f>F48+'A1'!F50+'A1'!F34+'A1'!F22</f>
        <v>56.071438760000028</v>
      </c>
      <c r="G50" s="428">
        <f>G48+'A1'!G50+'A1'!G34+'A1'!G22</f>
        <v>135.35909383000009</v>
      </c>
      <c r="H50" s="428">
        <f>H48+'A1'!H50+'A1'!H34+'A1'!H22</f>
        <v>111.42540126999999</v>
      </c>
      <c r="I50" s="428">
        <f>I48+'A1'!I50+'A1'!I34+'A1'!I22</f>
        <v>3.79204469</v>
      </c>
      <c r="J50" s="428">
        <f>J48+'A1'!J50+'A1'!J34+'A1'!J22</f>
        <v>4.8240955099999994</v>
      </c>
      <c r="K50" s="428">
        <f>K48+'A1'!K50+'A1'!K34+'A1'!K22</f>
        <v>48.910060130000005</v>
      </c>
      <c r="L50" s="428">
        <f>L48+'A1'!L50+'A1'!L34+'A1'!L22</f>
        <v>96.762278539999983</v>
      </c>
      <c r="M50" s="428">
        <f>M48+'A1'!M50+'A1'!M34+'A1'!M22</f>
        <v>916696.82993528945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05">
        <v>39336.808761574073</v>
      </c>
      <c r="B2" s="506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July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387.79023119000004</v>
      </c>
      <c r="E25" s="264">
        <f t="shared" si="0"/>
        <v>10.6229019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398.41313309000003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387.79023119000004</v>
      </c>
      <c r="E27" s="111">
        <v>10.6229019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398.41313309000003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387.79023119000004</v>
      </c>
      <c r="E34" s="408">
        <f t="shared" si="4"/>
        <v>10.6229019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398.41313309000003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74.657807770000005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74.657807770000005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74.657807770000005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74.657807770000005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74.657807770000005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74.657807770000005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462.44803896000008</v>
      </c>
      <c r="E48" s="409">
        <f t="shared" si="10"/>
        <v>10.6229019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473.07094086000006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238359.86616217013</v>
      </c>
      <c r="E50" s="429">
        <f>E48+'A2'!E50+'A2'!E34+'A2'!E22</f>
        <v>5774.1070953300004</v>
      </c>
      <c r="F50" s="429">
        <f>F48+'A2'!F50+'A2'!F34+'A2'!F22</f>
        <v>24331.343475220001</v>
      </c>
      <c r="G50" s="429">
        <f>G48+'A2'!G50+'A2'!G34+'A2'!G22</f>
        <v>2277.0401925500009</v>
      </c>
      <c r="H50" s="429">
        <f>H48+'A2'!H50+'A2'!H34+'A2'!H22</f>
        <v>1314.2074295999998</v>
      </c>
      <c r="I50" s="429">
        <f>I48+'A2'!I50+'A2'!I34+'A2'!I22</f>
        <v>709.74741695000012</v>
      </c>
      <c r="J50" s="429">
        <f>J48+'A2'!J50+'A2'!J34+'A2'!J22</f>
        <v>309.96931346000008</v>
      </c>
      <c r="K50" s="429">
        <f>K48+'A2'!K50+'A2'!K34+'A2'!K22</f>
        <v>784.94789051999987</v>
      </c>
      <c r="L50" s="429">
        <f>L48+'A2'!L50+'A2'!L34+'A2'!L22</f>
        <v>273861.2289758001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12">
        <v>39336.810648148145</v>
      </c>
      <c r="B2" s="513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July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809.13342239999997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809.13342239999997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26.71353448</v>
      </c>
      <c r="N28" s="184"/>
    </row>
    <row r="29" spans="1:29" s="158" customFormat="1" ht="18" customHeight="1">
      <c r="A29" s="181"/>
      <c r="B29" s="182" t="s">
        <v>15</v>
      </c>
      <c r="C29" s="157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22"/>
      <c r="L29" s="113">
        <v>0</v>
      </c>
      <c r="M29" s="264">
        <f>+SUM(L29,K29,'A6'!L29,'A5'!M29)</f>
        <v>6.23587267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>
        <v>0</v>
      </c>
      <c r="M30" s="264">
        <f>+SUM(L30,K30,'A6'!L30,'A5'!M30)</f>
        <v>20.477661810000001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125.37596096999999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125.37596096999999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961.22291784999993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31.210833369999996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31.210833369999996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16.165667259999999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16.165667259999999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139.41357624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139.41357624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186.79007687000001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1148.0129947200001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2641.0166827499988</v>
      </c>
      <c r="E52" s="409">
        <f>E48+'A3'!E50+'A3'!E34+'A3'!E22</f>
        <v>2070.4044694099998</v>
      </c>
      <c r="F52" s="409">
        <f>F48+'A3'!F50+'A3'!F34+'A3'!F22</f>
        <v>2630.5572195100003</v>
      </c>
      <c r="G52" s="409">
        <f>G48+'A3'!G50+'A3'!G34+'A3'!G22</f>
        <v>375.84923373000004</v>
      </c>
      <c r="H52" s="409">
        <f>H48+'A3'!H50+'A3'!H34+'A3'!H22</f>
        <v>1.0581898199999999</v>
      </c>
      <c r="I52" s="409">
        <f>I48+'A3'!I50+'A3'!I34+'A3'!I22</f>
        <v>31.036853530000002</v>
      </c>
      <c r="J52" s="409">
        <f>J48+'A3'!J50+'A3'!J34+'A3'!J22</f>
        <v>20.415735379999997</v>
      </c>
      <c r="K52" s="409">
        <f>K48+'A3'!K50+'A3'!K34+'A3'!K22</f>
        <v>7770.3383841299983</v>
      </c>
      <c r="L52" s="409">
        <f>L48+'A3'!L50+'A3'!L34+'A3'!L22</f>
        <v>559.26002580499994</v>
      </c>
      <c r="M52" s="409">
        <f>M48+'A3'!M50+'A3'!M34+'A3'!M22</f>
        <v>1198887.6573210247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12"/>
      <c r="B2" s="513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July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0.52217307999999996</v>
      </c>
      <c r="M50" s="410">
        <f>M48+'A4'!M50+'A4'!M34+'A4'!M22</f>
        <v>0</v>
      </c>
      <c r="N50" s="410">
        <f>N48+'A4'!N50+'A4'!N34+'A4'!N22</f>
        <v>17.507743619999999</v>
      </c>
      <c r="O50" s="410">
        <f>O48+'A4'!O50+'A4'!O34+'A4'!O22</f>
        <v>71.381022660000014</v>
      </c>
      <c r="P50" s="410">
        <f>P48+'A4'!P50+'A4'!P34+'A4'!P22</f>
        <v>0.49851931999999999</v>
      </c>
      <c r="Q50" s="410">
        <f>Q48+'A4'!Q50+'A4'!Q34+'A4'!Q22</f>
        <v>0</v>
      </c>
      <c r="R50" s="410">
        <f>R48+'A4'!R50+'A4'!R34+'A4'!R22</f>
        <v>4.7851999999999999E-3</v>
      </c>
      <c r="S50" s="410">
        <f>S48+'A4'!S50+'A4'!S34+'A4'!S22</f>
        <v>6.6521707199999991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1.92552926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67.736949199999998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286.62551290000005</v>
      </c>
      <c r="AD50" s="410">
        <f>AD48+'A4'!AD50+'A4'!AD34+'A4'!AD22</f>
        <v>713.65097848999994</v>
      </c>
      <c r="AE50" s="410">
        <f>AE48+'A4'!AE50+'A4'!AE34+'A4'!AE22</f>
        <v>0</v>
      </c>
      <c r="AF50" s="410">
        <f>AF48+'A4'!AF50+'A4'!AF34+'A4'!AF22</f>
        <v>4.0000000000000001E-3</v>
      </c>
      <c r="AG50" s="410">
        <f>AG48+'A4'!AG50+'A4'!AG34+'A4'!AG22</f>
        <v>9.4570904599999999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2.3259219999999997E-2</v>
      </c>
      <c r="AK50" s="410">
        <f>AK48+'A4'!AK50+'A4'!AK34+'A4'!AK22</f>
        <v>0</v>
      </c>
      <c r="AL50" s="410">
        <f>AL48+'A4'!AL50+'A4'!AL34+'A4'!AL22</f>
        <v>0.33586848000000002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98.895731220000016</v>
      </c>
      <c r="AR50" s="410">
        <f>AR48+'A4'!AR50+'A4'!AR34+'A4'!AR22</f>
        <v>745.42462221999995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16</vt:i4>
      </vt:variant>
    </vt:vector>
  </HeadingPairs>
  <TitlesOfParts>
    <vt:vector size="36" baseType="lpstr"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2019-10-01T13:03:52Z</dcterms:created>
  <dcterms:modified xsi:type="dcterms:W3CDTF">2019-10-01T13:03:52Z</dcterms:modified>
</cp:coreProperties>
</file>