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C:\Проекты ЭД\"/>
    </mc:Choice>
  </mc:AlternateContent>
  <bookViews>
    <workbookView xWindow="165" yWindow="30" windowWidth="16815" windowHeight="6300"/>
  </bookViews>
  <sheets>
    <sheet name="Inward" sheetId="1" r:id="rId1"/>
  </sheets>
  <externalReferences>
    <externalReference r:id="rId2"/>
    <externalReference r:id="rId3"/>
  </externalReferences>
  <definedNames>
    <definedName name="Reporting_Country_Code">'[1]Index Page'!$G$4</definedName>
    <definedName name="Reporting_Currency_Code">'[1]Index Page'!$G$5</definedName>
  </definedNames>
  <calcPr calcId="152511"/>
</workbook>
</file>

<file path=xl/calcChain.xml><?xml version="1.0" encoding="utf-8"?>
<calcChain xmlns="http://schemas.openxmlformats.org/spreadsheetml/2006/main">
  <c r="O315" i="1" l="1"/>
  <c r="N315" i="1"/>
  <c r="M315" i="1"/>
  <c r="L315" i="1"/>
  <c r="K315" i="1"/>
  <c r="J315" i="1"/>
  <c r="I315" i="1"/>
  <c r="H315" i="1"/>
  <c r="G315" i="1"/>
  <c r="F315" i="1"/>
  <c r="O314" i="1"/>
  <c r="O316" i="1" s="1"/>
  <c r="N314" i="1"/>
  <c r="M314" i="1"/>
  <c r="L314" i="1"/>
  <c r="L316" i="1" s="1"/>
  <c r="K314" i="1"/>
  <c r="K316" i="1" s="1"/>
  <c r="J314" i="1"/>
  <c r="I314" i="1"/>
  <c r="H314" i="1"/>
  <c r="H316" i="1" s="1"/>
  <c r="G314" i="1"/>
  <c r="G316" i="1" s="1"/>
  <c r="F314" i="1"/>
  <c r="O309" i="1"/>
  <c r="N309" i="1"/>
  <c r="M309" i="1"/>
  <c r="L309" i="1"/>
  <c r="K309" i="1"/>
  <c r="J309" i="1"/>
  <c r="I309" i="1"/>
  <c r="H309" i="1"/>
  <c r="G309" i="1"/>
  <c r="F309" i="1"/>
  <c r="O307" i="1"/>
  <c r="O308" i="1" s="1"/>
  <c r="N307" i="1"/>
  <c r="N308" i="1" s="1"/>
  <c r="M307" i="1"/>
  <c r="M308" i="1" s="1"/>
  <c r="L307" i="1"/>
  <c r="L308" i="1" s="1"/>
  <c r="K307" i="1"/>
  <c r="K308" i="1" s="1"/>
  <c r="J307" i="1"/>
  <c r="J308" i="1" s="1"/>
  <c r="I307" i="1"/>
  <c r="I308" i="1" s="1"/>
  <c r="H307" i="1"/>
  <c r="H308" i="1" s="1"/>
  <c r="G307" i="1"/>
  <c r="G308" i="1" s="1"/>
  <c r="F307" i="1"/>
  <c r="F308" i="1" s="1"/>
  <c r="O272" i="1"/>
  <c r="N272" i="1"/>
  <c r="M272" i="1"/>
  <c r="L272" i="1"/>
  <c r="K272" i="1"/>
  <c r="J272" i="1"/>
  <c r="I272" i="1"/>
  <c r="H272" i="1"/>
  <c r="G272" i="1"/>
  <c r="F272" i="1"/>
  <c r="O271" i="1"/>
  <c r="N271" i="1"/>
  <c r="M271" i="1"/>
  <c r="L271" i="1"/>
  <c r="K271" i="1"/>
  <c r="J271" i="1"/>
  <c r="I271" i="1"/>
  <c r="H271" i="1"/>
  <c r="G271" i="1"/>
  <c r="F271" i="1"/>
  <c r="O270" i="1"/>
  <c r="N270" i="1"/>
  <c r="M270" i="1"/>
  <c r="L270" i="1"/>
  <c r="K270" i="1"/>
  <c r="J270" i="1"/>
  <c r="I270" i="1"/>
  <c r="H270" i="1"/>
  <c r="G270" i="1"/>
  <c r="F270" i="1"/>
  <c r="O259" i="1"/>
  <c r="N259" i="1"/>
  <c r="M259" i="1"/>
  <c r="L259" i="1"/>
  <c r="K259" i="1"/>
  <c r="J259" i="1"/>
  <c r="I259" i="1"/>
  <c r="H259" i="1"/>
  <c r="G259" i="1"/>
  <c r="F259" i="1"/>
  <c r="O257" i="1"/>
  <c r="O258" i="1" s="1"/>
  <c r="N257" i="1"/>
  <c r="N258" i="1" s="1"/>
  <c r="M257" i="1"/>
  <c r="M258" i="1" s="1"/>
  <c r="L257" i="1"/>
  <c r="L258" i="1" s="1"/>
  <c r="K257" i="1"/>
  <c r="K258" i="1" s="1"/>
  <c r="J257" i="1"/>
  <c r="J258" i="1" s="1"/>
  <c r="I257" i="1"/>
  <c r="I258" i="1" s="1"/>
  <c r="H257" i="1"/>
  <c r="H258" i="1" s="1"/>
  <c r="G257" i="1"/>
  <c r="G258" i="1" s="1"/>
  <c r="F257" i="1"/>
  <c r="F258" i="1" s="1"/>
  <c r="O230" i="1"/>
  <c r="N230" i="1"/>
  <c r="M230" i="1"/>
  <c r="L230" i="1"/>
  <c r="K230" i="1"/>
  <c r="J230" i="1"/>
  <c r="I230" i="1"/>
  <c r="H230" i="1"/>
  <c r="G230" i="1"/>
  <c r="F230" i="1"/>
  <c r="O229" i="1"/>
  <c r="N229" i="1"/>
  <c r="M229" i="1"/>
  <c r="G229" i="1"/>
  <c r="F229" i="1"/>
  <c r="O228" i="1"/>
  <c r="N228" i="1"/>
  <c r="M228" i="1"/>
  <c r="L228" i="1"/>
  <c r="L229" i="1" s="1"/>
  <c r="K228" i="1"/>
  <c r="K229" i="1" s="1"/>
  <c r="J228" i="1"/>
  <c r="J229" i="1" s="1"/>
  <c r="I228" i="1"/>
  <c r="I229" i="1" s="1"/>
  <c r="H228" i="1"/>
  <c r="H229" i="1" s="1"/>
  <c r="G228" i="1"/>
  <c r="F228" i="1"/>
  <c r="O216" i="1"/>
  <c r="N216" i="1"/>
  <c r="M216" i="1"/>
  <c r="L216" i="1"/>
  <c r="K216" i="1"/>
  <c r="J216" i="1"/>
  <c r="I216" i="1"/>
  <c r="H216" i="1"/>
  <c r="G216" i="1"/>
  <c r="F216" i="1"/>
  <c r="O214" i="1"/>
  <c r="O215" i="1" s="1"/>
  <c r="N214" i="1"/>
  <c r="N215" i="1" s="1"/>
  <c r="M214" i="1"/>
  <c r="M215" i="1" s="1"/>
  <c r="L214" i="1"/>
  <c r="L215" i="1" s="1"/>
  <c r="K214" i="1"/>
  <c r="K215" i="1" s="1"/>
  <c r="J214" i="1"/>
  <c r="J215" i="1" s="1"/>
  <c r="I214" i="1"/>
  <c r="I215" i="1" s="1"/>
  <c r="H214" i="1"/>
  <c r="H215" i="1" s="1"/>
  <c r="G214" i="1"/>
  <c r="G215" i="1" s="1"/>
  <c r="F214" i="1"/>
  <c r="F215" i="1" s="1"/>
  <c r="O203" i="1"/>
  <c r="N203" i="1"/>
  <c r="M203" i="1"/>
  <c r="L203" i="1"/>
  <c r="K203" i="1"/>
  <c r="J203" i="1"/>
  <c r="I203" i="1"/>
  <c r="H203" i="1"/>
  <c r="G203" i="1"/>
  <c r="F203" i="1"/>
  <c r="O201" i="1"/>
  <c r="O202" i="1" s="1"/>
  <c r="N201" i="1"/>
  <c r="N202" i="1" s="1"/>
  <c r="M201" i="1"/>
  <c r="M202" i="1" s="1"/>
  <c r="L201" i="1"/>
  <c r="L202" i="1" s="1"/>
  <c r="K201" i="1"/>
  <c r="K202" i="1" s="1"/>
  <c r="J201" i="1"/>
  <c r="J202" i="1" s="1"/>
  <c r="I201" i="1"/>
  <c r="I202" i="1" s="1"/>
  <c r="H201" i="1"/>
  <c r="H202" i="1" s="1"/>
  <c r="G201" i="1"/>
  <c r="G202" i="1" s="1"/>
  <c r="F201" i="1"/>
  <c r="F202" i="1" s="1"/>
  <c r="O184" i="1"/>
  <c r="N184" i="1"/>
  <c r="M184" i="1"/>
  <c r="L184" i="1"/>
  <c r="K184" i="1"/>
  <c r="J184" i="1"/>
  <c r="I184" i="1"/>
  <c r="H184" i="1"/>
  <c r="G184" i="1"/>
  <c r="F184" i="1"/>
  <c r="O182" i="1"/>
  <c r="O183" i="1" s="1"/>
  <c r="N182" i="1"/>
  <c r="M182" i="1"/>
  <c r="M183" i="1" s="1"/>
  <c r="L182" i="1"/>
  <c r="L183" i="1" s="1"/>
  <c r="K182" i="1"/>
  <c r="K183" i="1" s="1"/>
  <c r="J182" i="1"/>
  <c r="J183" i="1" s="1"/>
  <c r="I182" i="1"/>
  <c r="I183" i="1" s="1"/>
  <c r="H182" i="1"/>
  <c r="H183" i="1" s="1"/>
  <c r="G182" i="1"/>
  <c r="G183" i="1" s="1"/>
  <c r="F182" i="1"/>
  <c r="F183" i="1" s="1"/>
  <c r="O150" i="1"/>
  <c r="N150" i="1"/>
  <c r="M150" i="1"/>
  <c r="L150" i="1"/>
  <c r="K150" i="1"/>
  <c r="J150" i="1"/>
  <c r="I150" i="1"/>
  <c r="H150" i="1"/>
  <c r="G150" i="1"/>
  <c r="F150" i="1"/>
  <c r="O149" i="1"/>
  <c r="N149" i="1"/>
  <c r="M149" i="1"/>
  <c r="L149" i="1"/>
  <c r="K149" i="1"/>
  <c r="J149" i="1"/>
  <c r="I149" i="1"/>
  <c r="H149" i="1"/>
  <c r="F149" i="1"/>
  <c r="O148" i="1"/>
  <c r="N148" i="1"/>
  <c r="M148" i="1"/>
  <c r="L148" i="1"/>
  <c r="K148" i="1"/>
  <c r="J148" i="1"/>
  <c r="I148" i="1"/>
  <c r="H148" i="1"/>
  <c r="G148" i="1"/>
  <c r="G149" i="1" s="1"/>
  <c r="F148" i="1"/>
  <c r="O135" i="1"/>
  <c r="N135" i="1"/>
  <c r="M135" i="1"/>
  <c r="L135" i="1"/>
  <c r="K135" i="1"/>
  <c r="J135" i="1"/>
  <c r="I135" i="1"/>
  <c r="H135" i="1"/>
  <c r="G135" i="1"/>
  <c r="F135" i="1"/>
  <c r="O134" i="1"/>
  <c r="N134" i="1"/>
  <c r="M134" i="1"/>
  <c r="L134" i="1"/>
  <c r="K134" i="1"/>
  <c r="J134" i="1"/>
  <c r="I134" i="1"/>
  <c r="H134" i="1"/>
  <c r="G134" i="1"/>
  <c r="F134" i="1"/>
  <c r="O133" i="1"/>
  <c r="N133" i="1"/>
  <c r="M133" i="1"/>
  <c r="L133" i="1"/>
  <c r="K133" i="1"/>
  <c r="J133" i="1"/>
  <c r="I133" i="1"/>
  <c r="H133" i="1"/>
  <c r="G133" i="1"/>
  <c r="F133" i="1"/>
  <c r="O76" i="1"/>
  <c r="N76" i="1"/>
  <c r="M76" i="1"/>
  <c r="L76" i="1"/>
  <c r="K76" i="1"/>
  <c r="J76" i="1"/>
  <c r="I76" i="1"/>
  <c r="H76" i="1"/>
  <c r="G76" i="1"/>
  <c r="F76" i="1"/>
  <c r="O75" i="1"/>
  <c r="N75" i="1"/>
  <c r="M75" i="1"/>
  <c r="L75" i="1"/>
  <c r="K75" i="1"/>
  <c r="J75" i="1"/>
  <c r="I75" i="1"/>
  <c r="H75" i="1"/>
  <c r="G75" i="1"/>
  <c r="F75" i="1"/>
  <c r="O74" i="1"/>
  <c r="N74" i="1"/>
  <c r="M74" i="1"/>
  <c r="L74" i="1"/>
  <c r="K74" i="1"/>
  <c r="J74" i="1"/>
  <c r="I74" i="1"/>
  <c r="H74" i="1"/>
  <c r="G74" i="1"/>
  <c r="F74" i="1"/>
  <c r="O66" i="1"/>
  <c r="N66" i="1"/>
  <c r="M66" i="1"/>
  <c r="L66" i="1"/>
  <c r="K66" i="1"/>
  <c r="J66" i="1"/>
  <c r="I66" i="1"/>
  <c r="H66" i="1"/>
  <c r="G66" i="1"/>
  <c r="F66" i="1"/>
  <c r="O64" i="1"/>
  <c r="O65" i="1" s="1"/>
  <c r="N64" i="1"/>
  <c r="M64" i="1"/>
  <c r="L64" i="1"/>
  <c r="K64" i="1"/>
  <c r="K65" i="1" s="1"/>
  <c r="J64" i="1"/>
  <c r="I64" i="1"/>
  <c r="H64" i="1"/>
  <c r="G64" i="1"/>
  <c r="G65" i="1" s="1"/>
  <c r="F64" i="1"/>
  <c r="F316" i="1" l="1"/>
  <c r="J316" i="1"/>
  <c r="N316" i="1"/>
  <c r="I316" i="1"/>
  <c r="M316" i="1"/>
  <c r="G312" i="1"/>
  <c r="K312" i="1"/>
  <c r="O312" i="1"/>
  <c r="I65" i="1"/>
  <c r="I312" i="1" s="1"/>
  <c r="M65" i="1"/>
  <c r="M312" i="1" s="1"/>
  <c r="F65" i="1"/>
  <c r="F312" i="1" s="1"/>
  <c r="H65" i="1"/>
  <c r="J65" i="1"/>
  <c r="J312" i="1" s="1"/>
  <c r="L65" i="1"/>
  <c r="L312" i="1" s="1"/>
  <c r="N65" i="1"/>
  <c r="N183" i="1"/>
  <c r="N312" i="1" l="1"/>
  <c r="H312" i="1"/>
</calcChain>
</file>

<file path=xl/comments1.xml><?xml version="1.0" encoding="utf-8"?>
<comments xmlns="http://schemas.openxmlformats.org/spreadsheetml/2006/main">
  <authors>
    <author>International Monetary Fund</author>
  </authors>
  <commentList>
    <comment ref="E168" authorId="0" shapeId="0">
      <text>
        <r>
          <rPr>
            <b/>
            <sz val="9"/>
            <rFont val="Tahoma"/>
            <family val="2"/>
          </rPr>
          <t>IMF:</t>
        </r>
        <r>
          <rPr>
            <sz val="9"/>
            <rFont val="Tahoma"/>
            <family val="2"/>
          </rPr>
          <t>Netherlands Antilles was broken into three separate jurisdictions on October 10, 2010: Curacao, St. Maarten, and Bonaire, St. Eustatius, and Saba (BES). For periods after 2009, please allocate accordingly.</t>
        </r>
      </text>
    </comment>
    <comment ref="E265" authorId="0" shapeId="0">
      <text>
        <r>
          <rPr>
            <b/>
            <sz val="9"/>
            <rFont val="Tahoma"/>
            <family val="2"/>
          </rPr>
          <t>IMF:</t>
        </r>
        <r>
          <rPr>
            <sz val="9"/>
            <rFont val="Tahoma"/>
            <family val="2"/>
          </rPr>
          <t xml:space="preserve"> Please verify if the entered data correspond to Korea, Democratic People's Rep or to Korea, Republic of.</t>
        </r>
      </text>
    </comment>
  </commentList>
</comments>
</file>

<file path=xl/sharedStrings.xml><?xml version="1.0" encoding="utf-8"?>
<sst xmlns="http://schemas.openxmlformats.org/spreadsheetml/2006/main" count="1473" uniqueCount="834">
  <si>
    <t>SDMX Code</t>
  </si>
  <si>
    <t>Country Code</t>
  </si>
  <si>
    <t xml:space="preserve">Country of direct investor or of fellow enterprise abroad </t>
  </si>
  <si>
    <t>Total Inward Direct Investment (DI)</t>
  </si>
  <si>
    <t>Of which total Inward, DI with fellow enterprises abroad</t>
  </si>
  <si>
    <t>Equity (Inward-Net)</t>
  </si>
  <si>
    <t>Debt Instruments</t>
  </si>
  <si>
    <t xml:space="preserve"> (Inward-Net)</t>
  </si>
  <si>
    <t>Net Debt</t>
  </si>
  <si>
    <t>Gross Debt Instruments</t>
  </si>
  <si>
    <t xml:space="preserve"> Net - Inward</t>
  </si>
  <si>
    <t>Equity plus debt  with fellow enterprises abroad</t>
  </si>
  <si>
    <t>Resident financial intermediaries (Liabilities-assets)</t>
  </si>
  <si>
    <t>All other resident enterprises (Liabilities-assets)</t>
  </si>
  <si>
    <t>Total debt instrument liabilities</t>
  </si>
  <si>
    <t>Total debt instrument assets</t>
  </si>
  <si>
    <t>Total equity and debt instrument liabilities</t>
  </si>
  <si>
    <t>Total equity and debt instrument assets</t>
  </si>
  <si>
    <t>(1)=(2)+(3)</t>
  </si>
  <si>
    <t>(2)</t>
  </si>
  <si>
    <t xml:space="preserve"> (3)=(4+5)=(6-7)</t>
  </si>
  <si>
    <t>(4)</t>
  </si>
  <si>
    <t>(5)</t>
  </si>
  <si>
    <t>(6)</t>
  </si>
  <si>
    <t>(7)</t>
  </si>
  <si>
    <t>(8)=(9)-(10)</t>
  </si>
  <si>
    <t>(9)</t>
  </si>
  <si>
    <t>(10)</t>
  </si>
  <si>
    <t>Europe</t>
  </si>
  <si>
    <t>AL</t>
  </si>
  <si>
    <t>914</t>
  </si>
  <si>
    <t>Albania</t>
  </si>
  <si>
    <t>AD</t>
  </si>
  <si>
    <t>171</t>
  </si>
  <si>
    <t>Andorra</t>
  </si>
  <si>
    <t>AT</t>
  </si>
  <si>
    <t>122</t>
  </si>
  <si>
    <t>Austria</t>
  </si>
  <si>
    <t>BY</t>
  </si>
  <si>
    <t>913</t>
  </si>
  <si>
    <t>Belarus</t>
  </si>
  <si>
    <t>BE</t>
  </si>
  <si>
    <t>124</t>
  </si>
  <si>
    <t>Belgium</t>
  </si>
  <si>
    <t>BA</t>
  </si>
  <si>
    <t>963</t>
  </si>
  <si>
    <t xml:space="preserve">Bosnia and Herzegovina </t>
  </si>
  <si>
    <t>c</t>
  </si>
  <si>
    <t>BG</t>
  </si>
  <si>
    <t>918</t>
  </si>
  <si>
    <t>Bulgaria</t>
  </si>
  <si>
    <t>HR</t>
  </si>
  <si>
    <t>960</t>
  </si>
  <si>
    <t>Croatia</t>
  </si>
  <si>
    <t>CY</t>
  </si>
  <si>
    <t>423</t>
  </si>
  <si>
    <t>Cyprus</t>
  </si>
  <si>
    <t>CZ</t>
  </si>
  <si>
    <t>935</t>
  </si>
  <si>
    <t>Czech Republic</t>
  </si>
  <si>
    <t>DK</t>
  </si>
  <si>
    <t>128</t>
  </si>
  <si>
    <t>Denmark</t>
  </si>
  <si>
    <t>EE</t>
  </si>
  <si>
    <t>939</t>
  </si>
  <si>
    <t>Estonia</t>
  </si>
  <si>
    <t>FO</t>
  </si>
  <si>
    <t>816</t>
  </si>
  <si>
    <t>Faroe Islands</t>
  </si>
  <si>
    <t>FI</t>
  </si>
  <si>
    <t>172</t>
  </si>
  <si>
    <t>Finland</t>
  </si>
  <si>
    <t>FR</t>
  </si>
  <si>
    <t>132</t>
  </si>
  <si>
    <t>France</t>
  </si>
  <si>
    <t>DE</t>
  </si>
  <si>
    <t>134</t>
  </si>
  <si>
    <t>Germany</t>
  </si>
  <si>
    <t>GI</t>
  </si>
  <si>
    <t>823</t>
  </si>
  <si>
    <t>Gibraltar</t>
  </si>
  <si>
    <t>GR</t>
  </si>
  <si>
    <t>174</t>
  </si>
  <si>
    <t>Greece</t>
  </si>
  <si>
    <t>GL</t>
  </si>
  <si>
    <t>326</t>
  </si>
  <si>
    <t>Greenland</t>
  </si>
  <si>
    <t>GG</t>
  </si>
  <si>
    <t>113</t>
  </si>
  <si>
    <t>Guernsey</t>
  </si>
  <si>
    <t>HU</t>
  </si>
  <si>
    <t>944</t>
  </si>
  <si>
    <t>Hungary</t>
  </si>
  <si>
    <t>IS</t>
  </si>
  <si>
    <t>176</t>
  </si>
  <si>
    <t>Iceland</t>
  </si>
  <si>
    <t>IE</t>
  </si>
  <si>
    <t>178</t>
  </si>
  <si>
    <t>Ireland</t>
  </si>
  <si>
    <t>IM</t>
  </si>
  <si>
    <t>118</t>
  </si>
  <si>
    <t>Isle of Man</t>
  </si>
  <si>
    <t>IT</t>
  </si>
  <si>
    <t>136</t>
  </si>
  <si>
    <t>Italy</t>
  </si>
  <si>
    <t>JE</t>
  </si>
  <si>
    <t>117</t>
  </si>
  <si>
    <t>Jersey</t>
  </si>
  <si>
    <t>XK</t>
  </si>
  <si>
    <t>967</t>
  </si>
  <si>
    <t>Kosovo</t>
  </si>
  <si>
    <t>LV</t>
  </si>
  <si>
    <t>941</t>
  </si>
  <si>
    <t>Latvia</t>
  </si>
  <si>
    <t>LI</t>
  </si>
  <si>
    <t>147</t>
  </si>
  <si>
    <t>Liechtenstein</t>
  </si>
  <si>
    <t>LT</t>
  </si>
  <si>
    <t>946</t>
  </si>
  <si>
    <t>Lithuania</t>
  </si>
  <si>
    <t>LU</t>
  </si>
  <si>
    <t>137</t>
  </si>
  <si>
    <t>Luxembourg</t>
  </si>
  <si>
    <t>MT</t>
  </si>
  <si>
    <t>181</t>
  </si>
  <si>
    <t>Malta</t>
  </si>
  <si>
    <t>MD</t>
  </si>
  <si>
    <t>921</t>
  </si>
  <si>
    <t>Moldova</t>
  </si>
  <si>
    <t>MC</t>
  </si>
  <si>
    <t>183</t>
  </si>
  <si>
    <t>Monaco</t>
  </si>
  <si>
    <t>ME</t>
  </si>
  <si>
    <t>943</t>
  </si>
  <si>
    <t>Montenegro, Republic of</t>
  </si>
  <si>
    <t>NL</t>
  </si>
  <si>
    <t>138</t>
  </si>
  <si>
    <t>Netherlands</t>
  </si>
  <si>
    <t>MK</t>
  </si>
  <si>
    <t>962</t>
  </si>
  <si>
    <t>North Macedonia, Republic of</t>
  </si>
  <si>
    <t>NO</t>
  </si>
  <si>
    <t>142</t>
  </si>
  <si>
    <t>Norway</t>
  </si>
  <si>
    <t>PL</t>
  </si>
  <si>
    <t>964</t>
  </si>
  <si>
    <t>Poland</t>
  </si>
  <si>
    <t>PT</t>
  </si>
  <si>
    <t>182</t>
  </si>
  <si>
    <t>Portugal</t>
  </si>
  <si>
    <t>RO</t>
  </si>
  <si>
    <t>968</t>
  </si>
  <si>
    <t>Romania</t>
  </si>
  <si>
    <t>RU</t>
  </si>
  <si>
    <t>922</t>
  </si>
  <si>
    <t>Russian Federation</t>
  </si>
  <si>
    <t>SM</t>
  </si>
  <si>
    <t>135</t>
  </si>
  <si>
    <t>San Marino</t>
  </si>
  <si>
    <t>RS</t>
  </si>
  <si>
    <t>942</t>
  </si>
  <si>
    <t>Serbia, Republic of</t>
  </si>
  <si>
    <t>SK</t>
  </si>
  <si>
    <t>936</t>
  </si>
  <si>
    <t>Slovak Republic</t>
  </si>
  <si>
    <t>SI</t>
  </si>
  <si>
    <t>961</t>
  </si>
  <si>
    <t>Slovenia</t>
  </si>
  <si>
    <t>ES</t>
  </si>
  <si>
    <t>184</t>
  </si>
  <si>
    <t>Spain</t>
  </si>
  <si>
    <t>SE</t>
  </si>
  <si>
    <t>144</t>
  </si>
  <si>
    <t>Sweden</t>
  </si>
  <si>
    <t>CH</t>
  </si>
  <si>
    <t>146</t>
  </si>
  <si>
    <t>Switzerland</t>
  </si>
  <si>
    <t>TR</t>
  </si>
  <si>
    <t>186</t>
  </si>
  <si>
    <t>Turkey</t>
  </si>
  <si>
    <t>UA</t>
  </si>
  <si>
    <t>926</t>
  </si>
  <si>
    <t>Ukraine</t>
  </si>
  <si>
    <t>GB</t>
  </si>
  <si>
    <t>112</t>
  </si>
  <si>
    <t>United Kingdom</t>
  </si>
  <si>
    <t>VA</t>
  </si>
  <si>
    <t>187</t>
  </si>
  <si>
    <t>Vatican  City State</t>
  </si>
  <si>
    <t>E19</t>
  </si>
  <si>
    <t>EU9</t>
  </si>
  <si>
    <t>E1E9</t>
  </si>
  <si>
    <t>Not Specified (Including Confidential) by Region</t>
  </si>
  <si>
    <t>Automatic
formula</t>
  </si>
  <si>
    <t>Sum of Reported Data, excl. Not Specified (Including Confidential) by Region (calculated)</t>
  </si>
  <si>
    <t>Total Reported Data, incl. Not Specified (Including Confidential) by Europe</t>
  </si>
  <si>
    <t>Please check following issues</t>
  </si>
  <si>
    <t>North Africa</t>
  </si>
  <si>
    <t>DZ</t>
  </si>
  <si>
    <t>612</t>
  </si>
  <si>
    <t>Algeria</t>
  </si>
  <si>
    <t>EG</t>
  </si>
  <si>
    <t>469</t>
  </si>
  <si>
    <t>Egypt</t>
  </si>
  <si>
    <t>LY</t>
  </si>
  <si>
    <t>672</t>
  </si>
  <si>
    <t>Libyan Arab Jamahiriya</t>
  </si>
  <si>
    <t>MA</t>
  </si>
  <si>
    <t>686</t>
  </si>
  <si>
    <t>Morocco</t>
  </si>
  <si>
    <t>TN</t>
  </si>
  <si>
    <t>744</t>
  </si>
  <si>
    <t>Tunisia</t>
  </si>
  <si>
    <t>F49</t>
  </si>
  <si>
    <t>NA9</t>
  </si>
  <si>
    <t>Total Reported Data, incl. Not Specified (Including Confidential) by North Africa</t>
  </si>
  <si>
    <t>Sub-Saharan Africa</t>
  </si>
  <si>
    <t>AO</t>
  </si>
  <si>
    <t>614</t>
  </si>
  <si>
    <t>Angola</t>
  </si>
  <si>
    <t>BJ</t>
  </si>
  <si>
    <t>638</t>
  </si>
  <si>
    <t>Benin</t>
  </si>
  <si>
    <t>BW</t>
  </si>
  <si>
    <t>616</t>
  </si>
  <si>
    <t>Botswana</t>
  </si>
  <si>
    <t>IO</t>
  </si>
  <si>
    <t>585</t>
  </si>
  <si>
    <t>British Indian Ocean Territory</t>
  </si>
  <si>
    <t>BF</t>
  </si>
  <si>
    <t>748</t>
  </si>
  <si>
    <t>Burkina Faso</t>
  </si>
  <si>
    <t>BI</t>
  </si>
  <si>
    <t>618</t>
  </si>
  <si>
    <t>Burundi</t>
  </si>
  <si>
    <t>CV</t>
  </si>
  <si>
    <t>Cabo Verde</t>
  </si>
  <si>
    <t>CM</t>
  </si>
  <si>
    <t>Cameroon</t>
  </si>
  <si>
    <t>CF</t>
  </si>
  <si>
    <t>626</t>
  </si>
  <si>
    <t>Central African Republic</t>
  </si>
  <si>
    <t>TD</t>
  </si>
  <si>
    <t>628</t>
  </si>
  <si>
    <t>Chad</t>
  </si>
  <si>
    <t>KM</t>
  </si>
  <si>
    <t>632</t>
  </si>
  <si>
    <t>Comoros</t>
  </si>
  <si>
    <t>CD</t>
  </si>
  <si>
    <t>636</t>
  </si>
  <si>
    <t>Congo, Dem. Rep. of</t>
  </si>
  <si>
    <t>CG</t>
  </si>
  <si>
    <t>634</t>
  </si>
  <si>
    <t>Congo, Rep. of</t>
  </si>
  <si>
    <t>CI</t>
  </si>
  <si>
    <t>662</t>
  </si>
  <si>
    <t>Côte d'Ivoire</t>
  </si>
  <si>
    <t>DJ</t>
  </si>
  <si>
    <t>611</t>
  </si>
  <si>
    <t>Djibouti</t>
  </si>
  <si>
    <t>GQ</t>
  </si>
  <si>
    <t>642</t>
  </si>
  <si>
    <t>Equatorial Guinea</t>
  </si>
  <si>
    <t>ER</t>
  </si>
  <si>
    <t>643</t>
  </si>
  <si>
    <t>Eritrea</t>
  </si>
  <si>
    <t>SZ</t>
  </si>
  <si>
    <t>734</t>
  </si>
  <si>
    <t>Eswatini, Kingdom of</t>
  </si>
  <si>
    <t>ET</t>
  </si>
  <si>
    <t>644</t>
  </si>
  <si>
    <t>Ethiopia</t>
  </si>
  <si>
    <t>GA</t>
  </si>
  <si>
    <t>646</t>
  </si>
  <si>
    <t>Gabon</t>
  </si>
  <si>
    <t>GM</t>
  </si>
  <si>
    <t>648</t>
  </si>
  <si>
    <t>Gambia, The</t>
  </si>
  <si>
    <t>GH</t>
  </si>
  <si>
    <t>652</t>
  </si>
  <si>
    <t>Ghana</t>
  </si>
  <si>
    <t>GN</t>
  </si>
  <si>
    <t>656</t>
  </si>
  <si>
    <t>Guinea</t>
  </si>
  <si>
    <t>GW</t>
  </si>
  <si>
    <t>654</t>
  </si>
  <si>
    <t>Guinea-Bissau</t>
  </si>
  <si>
    <t>KE</t>
  </si>
  <si>
    <t>664</t>
  </si>
  <si>
    <t>Kenya</t>
  </si>
  <si>
    <t>LS</t>
  </si>
  <si>
    <t>666</t>
  </si>
  <si>
    <t>Lesotho</t>
  </si>
  <si>
    <t>LR</t>
  </si>
  <si>
    <t>668</t>
  </si>
  <si>
    <t>Liberia</t>
  </si>
  <si>
    <t>MG</t>
  </si>
  <si>
    <t>674</t>
  </si>
  <si>
    <t>Madagascar</t>
  </si>
  <si>
    <t>MW</t>
  </si>
  <si>
    <t>676</t>
  </si>
  <si>
    <t>Malawi</t>
  </si>
  <si>
    <t>ML</t>
  </si>
  <si>
    <t>678</t>
  </si>
  <si>
    <t>Mali</t>
  </si>
  <si>
    <t>MR</t>
  </si>
  <si>
    <t>682</t>
  </si>
  <si>
    <t>Mauritania</t>
  </si>
  <si>
    <t>MU</t>
  </si>
  <si>
    <t>684</t>
  </si>
  <si>
    <t>Mauritius</t>
  </si>
  <si>
    <t>YT</t>
  </si>
  <si>
    <t>920</t>
  </si>
  <si>
    <t>Mayotte</t>
  </si>
  <si>
    <t>MZ</t>
  </si>
  <si>
    <t>688</t>
  </si>
  <si>
    <t>Mozambique</t>
  </si>
  <si>
    <t>NA</t>
  </si>
  <si>
    <t>728</t>
  </si>
  <si>
    <t>Namibia</t>
  </si>
  <si>
    <t>NE</t>
  </si>
  <si>
    <t>692</t>
  </si>
  <si>
    <t>Niger</t>
  </si>
  <si>
    <t>NG</t>
  </si>
  <si>
    <t>694</t>
  </si>
  <si>
    <t>Nigeria</t>
  </si>
  <si>
    <t>RE</t>
  </si>
  <si>
    <t>696</t>
  </si>
  <si>
    <t>Réunion</t>
  </si>
  <si>
    <t>RW</t>
  </si>
  <si>
    <t>714</t>
  </si>
  <si>
    <t>Rwanda</t>
  </si>
  <si>
    <t>ST</t>
  </si>
  <si>
    <t>716</t>
  </si>
  <si>
    <t>São Tomé and Príncipe</t>
  </si>
  <si>
    <t>SN</t>
  </si>
  <si>
    <t>722</t>
  </si>
  <si>
    <t>Senegal</t>
  </si>
  <si>
    <t>SC</t>
  </si>
  <si>
    <t>718</t>
  </si>
  <si>
    <t>Seychelles</t>
  </si>
  <si>
    <t>SL</t>
  </si>
  <si>
    <t>724</t>
  </si>
  <si>
    <t>Sierra Leone</t>
  </si>
  <si>
    <t>SO</t>
  </si>
  <si>
    <t>726</t>
  </si>
  <si>
    <t>Somalia</t>
  </si>
  <si>
    <t>ZA</t>
  </si>
  <si>
    <t>199</t>
  </si>
  <si>
    <t>South Africa</t>
  </si>
  <si>
    <t>SS</t>
  </si>
  <si>
    <t>733</t>
  </si>
  <si>
    <t>South Sudan</t>
  </si>
  <si>
    <t>SH</t>
  </si>
  <si>
    <t>856</t>
  </si>
  <si>
    <t>St. Helena</t>
  </si>
  <si>
    <t>SD</t>
  </si>
  <si>
    <t>732</t>
  </si>
  <si>
    <t>Sudan</t>
  </si>
  <si>
    <t>TZ</t>
  </si>
  <si>
    <t>738</t>
  </si>
  <si>
    <t>Tanzania</t>
  </si>
  <si>
    <t>TG</t>
  </si>
  <si>
    <t>742</t>
  </si>
  <si>
    <t>Togo</t>
  </si>
  <si>
    <t>UG</t>
  </si>
  <si>
    <t>746</t>
  </si>
  <si>
    <t>Uganda</t>
  </si>
  <si>
    <t>EH</t>
  </si>
  <si>
    <t>793</t>
  </si>
  <si>
    <t>Western Sahara</t>
  </si>
  <si>
    <t>ZM</t>
  </si>
  <si>
    <t>754</t>
  </si>
  <si>
    <t>Zambia</t>
  </si>
  <si>
    <t>ZW</t>
  </si>
  <si>
    <t>698</t>
  </si>
  <si>
    <t>Zimbabwe</t>
  </si>
  <si>
    <t>F69</t>
  </si>
  <si>
    <t>SH9</t>
  </si>
  <si>
    <t>Total Reported Data, incl. Not Specified (Including Confidential) by Sub-Saharan Africa</t>
  </si>
  <si>
    <t>North and Central America</t>
  </si>
  <si>
    <t>BZ</t>
  </si>
  <si>
    <t>339</t>
  </si>
  <si>
    <t>Belize</t>
  </si>
  <si>
    <t>CA</t>
  </si>
  <si>
    <t>156</t>
  </si>
  <si>
    <t>Canada</t>
  </si>
  <si>
    <t>CR</t>
  </si>
  <si>
    <t>238</t>
  </si>
  <si>
    <t>Costa Rica</t>
  </si>
  <si>
    <t>SV</t>
  </si>
  <si>
    <t>253</t>
  </si>
  <si>
    <t>El Salvador</t>
  </si>
  <si>
    <t>GT</t>
  </si>
  <si>
    <t>258</t>
  </si>
  <si>
    <t>Guatemala</t>
  </si>
  <si>
    <t>HN</t>
  </si>
  <si>
    <t>268</t>
  </si>
  <si>
    <t>Honduras</t>
  </si>
  <si>
    <t>MX</t>
  </si>
  <si>
    <t>273</t>
  </si>
  <si>
    <t>Mexico</t>
  </si>
  <si>
    <t>NI</t>
  </si>
  <si>
    <t>278</t>
  </si>
  <si>
    <t>Nicaragua</t>
  </si>
  <si>
    <t>PA</t>
  </si>
  <si>
    <t>283</t>
  </si>
  <si>
    <t>Panama</t>
  </si>
  <si>
    <t>US</t>
  </si>
  <si>
    <t>111</t>
  </si>
  <si>
    <t>United States</t>
  </si>
  <si>
    <t>A119</t>
  </si>
  <si>
    <t>AM9</t>
  </si>
  <si>
    <t>A2A39</t>
  </si>
  <si>
    <t>Total Reported Data, incl. Not Specified (Including Confidential) by North and Central America</t>
  </si>
  <si>
    <t>North Atlantic and Caribbean</t>
  </si>
  <si>
    <t>AI</t>
  </si>
  <si>
    <t>312</t>
  </si>
  <si>
    <t>Anguilla</t>
  </si>
  <si>
    <t>AG</t>
  </si>
  <si>
    <t>311</t>
  </si>
  <si>
    <t>Antigua and Barbuda</t>
  </si>
  <si>
    <t>AW</t>
  </si>
  <si>
    <t>314</t>
  </si>
  <si>
    <t>Aruba</t>
  </si>
  <si>
    <t>BS</t>
  </si>
  <si>
    <t>313</t>
  </si>
  <si>
    <t>Bahamas, The</t>
  </si>
  <si>
    <t>BB</t>
  </si>
  <si>
    <t>316</t>
  </si>
  <si>
    <t>Barbados</t>
  </si>
  <si>
    <t>BM</t>
  </si>
  <si>
    <t>319</t>
  </si>
  <si>
    <t>Bermuda</t>
  </si>
  <si>
    <t>KY</t>
  </si>
  <si>
    <t>377</t>
  </si>
  <si>
    <t>Cayman Islands</t>
  </si>
  <si>
    <t>CU</t>
  </si>
  <si>
    <t>928</t>
  </si>
  <si>
    <t>Cuba</t>
  </si>
  <si>
    <t>DM</t>
  </si>
  <si>
    <t>321</t>
  </si>
  <si>
    <t>Dominica</t>
  </si>
  <si>
    <t>DO</t>
  </si>
  <si>
    <t>243</t>
  </si>
  <si>
    <t>Dominican Republic</t>
  </si>
  <si>
    <t>GD</t>
  </si>
  <si>
    <t>328</t>
  </si>
  <si>
    <t>Grenada</t>
  </si>
  <si>
    <t>GP</t>
  </si>
  <si>
    <t>329</t>
  </si>
  <si>
    <t>Guadeloupe</t>
  </si>
  <si>
    <t>HT</t>
  </si>
  <si>
    <t>263</t>
  </si>
  <si>
    <t>Haiti</t>
  </si>
  <si>
    <t>JM</t>
  </si>
  <si>
    <t>343</t>
  </si>
  <si>
    <t>Jamaica</t>
  </si>
  <si>
    <t>MQ</t>
  </si>
  <si>
    <t>349</t>
  </si>
  <si>
    <t>Martinique</t>
  </si>
  <si>
    <t>MS</t>
  </si>
  <si>
    <t>351</t>
  </si>
  <si>
    <t>Montserrat</t>
  </si>
  <si>
    <t>AN</t>
  </si>
  <si>
    <t>353</t>
  </si>
  <si>
    <r>
      <t xml:space="preserve">Netherlands Antilles </t>
    </r>
    <r>
      <rPr>
        <vertAlign val="superscript"/>
        <sz val="8"/>
        <rFont val="Verdana"/>
        <family val="2"/>
      </rPr>
      <t>1</t>
    </r>
  </si>
  <si>
    <t>BQ</t>
  </si>
  <si>
    <t>357</t>
  </si>
  <si>
    <r>
      <t xml:space="preserve">Bonaire, St. Eust, Saba (BES) </t>
    </r>
    <r>
      <rPr>
        <vertAlign val="superscript"/>
        <sz val="8"/>
        <rFont val="Verdana"/>
        <family val="2"/>
      </rPr>
      <t>1</t>
    </r>
  </si>
  <si>
    <t>CW</t>
  </si>
  <si>
    <t>354</t>
  </si>
  <si>
    <r>
      <t xml:space="preserve">Curacao </t>
    </r>
    <r>
      <rPr>
        <vertAlign val="superscript"/>
        <sz val="8"/>
        <rFont val="Verdana"/>
        <family val="2"/>
      </rPr>
      <t>1</t>
    </r>
  </si>
  <si>
    <t>SX</t>
  </si>
  <si>
    <t>352</t>
  </si>
  <si>
    <r>
      <t xml:space="preserve">St. Maarten </t>
    </r>
    <r>
      <rPr>
        <vertAlign val="superscript"/>
        <sz val="8"/>
        <rFont val="Verdana"/>
        <family val="2"/>
      </rPr>
      <t>1</t>
    </r>
  </si>
  <si>
    <t>PR</t>
  </si>
  <si>
    <t>359</t>
  </si>
  <si>
    <t>Puerto Rico</t>
  </si>
  <si>
    <t>KN</t>
  </si>
  <si>
    <t>361</t>
  </si>
  <si>
    <t>St. Kitts and Nevis</t>
  </si>
  <si>
    <t>LC</t>
  </si>
  <si>
    <t>362</t>
  </si>
  <si>
    <t>St. Lucia</t>
  </si>
  <si>
    <t>PM</t>
  </si>
  <si>
    <t>363</t>
  </si>
  <si>
    <t>St. Pierre and Miquelon</t>
  </si>
  <si>
    <t>VC</t>
  </si>
  <si>
    <t>364</t>
  </si>
  <si>
    <t>St. Vincent and the Grenadines</t>
  </si>
  <si>
    <t>TT</t>
  </si>
  <si>
    <t>369</t>
  </si>
  <si>
    <t>Trinidad and Tobago</t>
  </si>
  <si>
    <t>TC</t>
  </si>
  <si>
    <t>381</t>
  </si>
  <si>
    <t>Turks and Caicos Islands</t>
  </si>
  <si>
    <t>VG</t>
  </si>
  <si>
    <t>371</t>
  </si>
  <si>
    <t>Virgin Islands, British</t>
  </si>
  <si>
    <t>VI</t>
  </si>
  <si>
    <t>373</t>
  </si>
  <si>
    <t>Virgin Islands, U.S.</t>
  </si>
  <si>
    <t>A69</t>
  </si>
  <si>
    <t>CC9</t>
  </si>
  <si>
    <t xml:space="preserve">Total Reported Data, incl. Not Specified (Including Confidential) by North Atlantic and Caribbean </t>
  </si>
  <si>
    <t>South America</t>
  </si>
  <si>
    <t>AR</t>
  </si>
  <si>
    <t>213</t>
  </si>
  <si>
    <t>Argentina</t>
  </si>
  <si>
    <t>BO</t>
  </si>
  <si>
    <t>218</t>
  </si>
  <si>
    <t>Bolivia</t>
  </si>
  <si>
    <t>BR</t>
  </si>
  <si>
    <t>223</t>
  </si>
  <si>
    <t>Brazil</t>
  </si>
  <si>
    <t>CL</t>
  </si>
  <si>
    <t>228</t>
  </si>
  <si>
    <t>Chile</t>
  </si>
  <si>
    <t>CO</t>
  </si>
  <si>
    <t>233</t>
  </si>
  <si>
    <t>Colombia</t>
  </si>
  <si>
    <t>EC</t>
  </si>
  <si>
    <t>248</t>
  </si>
  <si>
    <t>Ecuador</t>
  </si>
  <si>
    <t>FK</t>
  </si>
  <si>
    <t>323</t>
  </si>
  <si>
    <t xml:space="preserve">Falkland Islands (Malvinas) </t>
  </si>
  <si>
    <t>GF</t>
  </si>
  <si>
    <t>333</t>
  </si>
  <si>
    <t>French Guiana</t>
  </si>
  <si>
    <t>GY</t>
  </si>
  <si>
    <t>336</t>
  </si>
  <si>
    <t>Guyana</t>
  </si>
  <si>
    <t>PY</t>
  </si>
  <si>
    <t>288</t>
  </si>
  <si>
    <t>Paraguay</t>
  </si>
  <si>
    <t>PE</t>
  </si>
  <si>
    <t>293</t>
  </si>
  <si>
    <t>Peru</t>
  </si>
  <si>
    <t>SR</t>
  </si>
  <si>
    <t>366</t>
  </si>
  <si>
    <t>Suriname</t>
  </si>
  <si>
    <t>UY</t>
  </si>
  <si>
    <t>298</t>
  </si>
  <si>
    <t>Uruguay</t>
  </si>
  <si>
    <t>VE</t>
  </si>
  <si>
    <t>299</t>
  </si>
  <si>
    <t>Venezuela, República Bolivariana</t>
  </si>
  <si>
    <t>A79</t>
  </si>
  <si>
    <t>SA9</t>
  </si>
  <si>
    <t>A7E9</t>
  </si>
  <si>
    <t>Total Reported Data, incl. Not Specified (Including Confidential) by South America</t>
  </si>
  <si>
    <t>Countries of Persian Gulf</t>
  </si>
  <si>
    <t>BH</t>
  </si>
  <si>
    <t>419</t>
  </si>
  <si>
    <t xml:space="preserve">Bahrain </t>
  </si>
  <si>
    <t>IR</t>
  </si>
  <si>
    <t>429</t>
  </si>
  <si>
    <t>Iran, Islamic Republic of</t>
  </si>
  <si>
    <t>IQ</t>
  </si>
  <si>
    <t>433</t>
  </si>
  <si>
    <t>Iraq</t>
  </si>
  <si>
    <t>KW</t>
  </si>
  <si>
    <t>443</t>
  </si>
  <si>
    <t>Kuwait</t>
  </si>
  <si>
    <t>OM</t>
  </si>
  <si>
    <t>449</t>
  </si>
  <si>
    <t>Oman</t>
  </si>
  <si>
    <t>QA</t>
  </si>
  <si>
    <t>453</t>
  </si>
  <si>
    <t>Qatar</t>
  </si>
  <si>
    <t>SA</t>
  </si>
  <si>
    <t>456</t>
  </si>
  <si>
    <t>Saudi Arabia</t>
  </si>
  <si>
    <t>AE</t>
  </si>
  <si>
    <t>466</t>
  </si>
  <si>
    <t>United Arab Emirates</t>
  </si>
  <si>
    <t>S349</t>
  </si>
  <si>
    <t>GU9</t>
  </si>
  <si>
    <t>S35E9</t>
  </si>
  <si>
    <t>Total Reported Data, incl. Not Specified (Including Confidential) by Countries of Persian Gulf</t>
  </si>
  <si>
    <t>Other Near and Middle East Economies</t>
  </si>
  <si>
    <t>AM</t>
  </si>
  <si>
    <t>911</t>
  </si>
  <si>
    <t>Armenia</t>
  </si>
  <si>
    <t>AZ</t>
  </si>
  <si>
    <t>912</t>
  </si>
  <si>
    <t>Azerbaijan</t>
  </si>
  <si>
    <t>GE</t>
  </si>
  <si>
    <t>915</t>
  </si>
  <si>
    <t>Georgia</t>
  </si>
  <si>
    <t>IL</t>
  </si>
  <si>
    <t>436</t>
  </si>
  <si>
    <t>Israel</t>
  </si>
  <si>
    <t>JO</t>
  </si>
  <si>
    <t>439</t>
  </si>
  <si>
    <t>Jordan</t>
  </si>
  <si>
    <t>LB</t>
  </si>
  <si>
    <t>446</t>
  </si>
  <si>
    <t>Lebanon</t>
  </si>
  <si>
    <t>SY</t>
  </si>
  <si>
    <t>463</t>
  </si>
  <si>
    <t>Syrian Arab Republic</t>
  </si>
  <si>
    <t>PS</t>
  </si>
  <si>
    <t>487</t>
  </si>
  <si>
    <t>West Bank and Gaza Strip</t>
  </si>
  <si>
    <t>YE</t>
  </si>
  <si>
    <t>474</t>
  </si>
  <si>
    <t>Yemen, Republic of</t>
  </si>
  <si>
    <t>S369</t>
  </si>
  <si>
    <t>ME9</t>
  </si>
  <si>
    <t>S37E9</t>
  </si>
  <si>
    <t>Total Reported Data, incl. Not Specified (Including Confidential) by Other Near and Middle East Countries</t>
  </si>
  <si>
    <t>Central and South Asia</t>
  </si>
  <si>
    <t>AF</t>
  </si>
  <si>
    <t>512</t>
  </si>
  <si>
    <t>Afghanistan, Islamic State of</t>
  </si>
  <si>
    <t>BD</t>
  </si>
  <si>
    <t>513</t>
  </si>
  <si>
    <t>Bangladesh</t>
  </si>
  <si>
    <t>BT</t>
  </si>
  <si>
    <t>514</t>
  </si>
  <si>
    <t>Bhutan</t>
  </si>
  <si>
    <t>BN</t>
  </si>
  <si>
    <t>516</t>
  </si>
  <si>
    <t>Brunei Darussalam</t>
  </si>
  <si>
    <t>KH</t>
  </si>
  <si>
    <t>522</t>
  </si>
  <si>
    <t>Cambodia</t>
  </si>
  <si>
    <t>IN</t>
  </si>
  <si>
    <t>534</t>
  </si>
  <si>
    <t>India</t>
  </si>
  <si>
    <t>ID</t>
  </si>
  <si>
    <t>536</t>
  </si>
  <si>
    <t>Indonesia</t>
  </si>
  <si>
    <t>KZ</t>
  </si>
  <si>
    <t>916</t>
  </si>
  <si>
    <t>Kazakhstan</t>
  </si>
  <si>
    <t>KG</t>
  </si>
  <si>
    <t>917</t>
  </si>
  <si>
    <t>Kyrgyz Republic</t>
  </si>
  <si>
    <t>LA</t>
  </si>
  <si>
    <t>544</t>
  </si>
  <si>
    <t>Lao PDR</t>
  </si>
  <si>
    <t>MY</t>
  </si>
  <si>
    <t>548</t>
  </si>
  <si>
    <t>Malaysia</t>
  </si>
  <si>
    <t>MV</t>
  </si>
  <si>
    <t>556</t>
  </si>
  <si>
    <t>Maldives</t>
  </si>
  <si>
    <t>MM</t>
  </si>
  <si>
    <t>518</t>
  </si>
  <si>
    <t>Myanmar</t>
  </si>
  <si>
    <t>NP</t>
  </si>
  <si>
    <t>558</t>
  </si>
  <si>
    <t>Nepal</t>
  </si>
  <si>
    <t>PK</t>
  </si>
  <si>
    <t>564</t>
  </si>
  <si>
    <t>Pakistan</t>
  </si>
  <si>
    <t>PH</t>
  </si>
  <si>
    <t>566</t>
  </si>
  <si>
    <t>Philippines</t>
  </si>
  <si>
    <t>SG</t>
  </si>
  <si>
    <t>576</t>
  </si>
  <si>
    <t>Singapore</t>
  </si>
  <si>
    <t>LK</t>
  </si>
  <si>
    <t>524</t>
  </si>
  <si>
    <t>Sri Lanka</t>
  </si>
  <si>
    <t>TJ</t>
  </si>
  <si>
    <t>923</t>
  </si>
  <si>
    <t>Tajikistan</t>
  </si>
  <si>
    <t>TH</t>
  </si>
  <si>
    <t>578</t>
  </si>
  <si>
    <t>Thailand</t>
  </si>
  <si>
    <t>TL</t>
  </si>
  <si>
    <t>537</t>
  </si>
  <si>
    <t>Timor-Leste</t>
  </si>
  <si>
    <t>TM</t>
  </si>
  <si>
    <t>925</t>
  </si>
  <si>
    <t>Turkmenistan</t>
  </si>
  <si>
    <t>UZ</t>
  </si>
  <si>
    <t>927</t>
  </si>
  <si>
    <t>Uzbekistan</t>
  </si>
  <si>
    <t>VN</t>
  </si>
  <si>
    <t>582</t>
  </si>
  <si>
    <t>Vietnam</t>
  </si>
  <si>
    <t>S59</t>
  </si>
  <si>
    <t>CA9</t>
  </si>
  <si>
    <t>Total Reported Data, incl. Not Specified (Including Confidential) by Central and South Asia</t>
  </si>
  <si>
    <t>East Asia</t>
  </si>
  <si>
    <t>CN</t>
  </si>
  <si>
    <t>924</t>
  </si>
  <si>
    <t>China, P.R.: Mainland</t>
  </si>
  <si>
    <t>HK</t>
  </si>
  <si>
    <t>532</t>
  </si>
  <si>
    <t>China, P.R.: Hong Kong</t>
  </si>
  <si>
    <t>MO</t>
  </si>
  <si>
    <t>546</t>
  </si>
  <si>
    <t>China, P.R.: Macao</t>
  </si>
  <si>
    <t>JP</t>
  </si>
  <si>
    <t>158</t>
  </si>
  <si>
    <t>Japan</t>
  </si>
  <si>
    <t>KP</t>
  </si>
  <si>
    <t>954</t>
  </si>
  <si>
    <t>Korea, Democratic People's Rep.</t>
  </si>
  <si>
    <t>KR</t>
  </si>
  <si>
    <t>542</t>
  </si>
  <si>
    <t xml:space="preserve">Korea, Republic of </t>
  </si>
  <si>
    <t>MN</t>
  </si>
  <si>
    <t>948</t>
  </si>
  <si>
    <t>Mongolia</t>
  </si>
  <si>
    <t>TW</t>
  </si>
  <si>
    <t>528</t>
  </si>
  <si>
    <t>Taiwan Province of China</t>
  </si>
  <si>
    <t>S29</t>
  </si>
  <si>
    <t>EA9</t>
  </si>
  <si>
    <t>Total Reported Data, incl. Not Specified (Including Confidential) by East Asia</t>
  </si>
  <si>
    <t>Oceania and Polar Region</t>
  </si>
  <si>
    <t>AS</t>
  </si>
  <si>
    <t>859</t>
  </si>
  <si>
    <t>American Samoa</t>
  </si>
  <si>
    <t>AU</t>
  </si>
  <si>
    <t>193</t>
  </si>
  <si>
    <t>Australia</t>
  </si>
  <si>
    <t>BV</t>
  </si>
  <si>
    <t>871</t>
  </si>
  <si>
    <t>Bouvet Island</t>
  </si>
  <si>
    <t>CX</t>
  </si>
  <si>
    <t>814</t>
  </si>
  <si>
    <t>Christmas Island</t>
  </si>
  <si>
    <t>CC</t>
  </si>
  <si>
    <t>865</t>
  </si>
  <si>
    <t>Cocos (Keeling) Islands</t>
  </si>
  <si>
    <t>CK</t>
  </si>
  <si>
    <t>815</t>
  </si>
  <si>
    <t>Cook Islands</t>
  </si>
  <si>
    <t>FJ</t>
  </si>
  <si>
    <t>819</t>
  </si>
  <si>
    <t>Fiji</t>
  </si>
  <si>
    <t>PF</t>
  </si>
  <si>
    <t>887</t>
  </si>
  <si>
    <t>French Polynesia</t>
  </si>
  <si>
    <t>TF</t>
  </si>
  <si>
    <t>876</t>
  </si>
  <si>
    <t>French Southern Territories</t>
  </si>
  <si>
    <t>GU</t>
  </si>
  <si>
    <t>829</t>
  </si>
  <si>
    <t>Guam</t>
  </si>
  <si>
    <t>HM</t>
  </si>
  <si>
    <t>872</t>
  </si>
  <si>
    <t>Heard Island and McDonald Is.</t>
  </si>
  <si>
    <t>KI</t>
  </si>
  <si>
    <t>826</t>
  </si>
  <si>
    <t>Kiribati</t>
  </si>
  <si>
    <t>MH</t>
  </si>
  <si>
    <t>867</t>
  </si>
  <si>
    <t>Marshall Islands</t>
  </si>
  <si>
    <t>FM</t>
  </si>
  <si>
    <t>868</t>
  </si>
  <si>
    <t>Micronesia, Federated States of</t>
  </si>
  <si>
    <t>NR</t>
  </si>
  <si>
    <t>836</t>
  </si>
  <si>
    <t>Nauru</t>
  </si>
  <si>
    <t>NC</t>
  </si>
  <si>
    <t>839</t>
  </si>
  <si>
    <t>New Caledonia</t>
  </si>
  <si>
    <t>NZ</t>
  </si>
  <si>
    <t>196</t>
  </si>
  <si>
    <t>New Zealand</t>
  </si>
  <si>
    <t>NU</t>
  </si>
  <si>
    <t>851</t>
  </si>
  <si>
    <t>Niue</t>
  </si>
  <si>
    <t>NF</t>
  </si>
  <si>
    <t>849</t>
  </si>
  <si>
    <t>Norfolk Island</t>
  </si>
  <si>
    <t>MP</t>
  </si>
  <si>
    <t>817</t>
  </si>
  <si>
    <t>Northern Mariana Islands</t>
  </si>
  <si>
    <t>PW</t>
  </si>
  <si>
    <t>565</t>
  </si>
  <si>
    <t>Palau</t>
  </si>
  <si>
    <t>PG</t>
  </si>
  <si>
    <t>853</t>
  </si>
  <si>
    <t>Papua New Guinea</t>
  </si>
  <si>
    <t>PN</t>
  </si>
  <si>
    <t>863</t>
  </si>
  <si>
    <t xml:space="preserve">Pitcairn </t>
  </si>
  <si>
    <t>WS</t>
  </si>
  <si>
    <t>862</t>
  </si>
  <si>
    <t xml:space="preserve">Samoa </t>
  </si>
  <si>
    <t>SB</t>
  </si>
  <si>
    <t>813</t>
  </si>
  <si>
    <t>Solomon Islands</t>
  </si>
  <si>
    <t>GS</t>
  </si>
  <si>
    <t>873</t>
  </si>
  <si>
    <t>South Georgia and Sandwich Is.</t>
  </si>
  <si>
    <t>TK</t>
  </si>
  <si>
    <t>818</t>
  </si>
  <si>
    <t xml:space="preserve">Tokelau </t>
  </si>
  <si>
    <t>TO</t>
  </si>
  <si>
    <t>866</t>
  </si>
  <si>
    <t>Tonga</t>
  </si>
  <si>
    <t>TV</t>
  </si>
  <si>
    <t>869</t>
  </si>
  <si>
    <t>Tuvalu</t>
  </si>
  <si>
    <t>UM</t>
  </si>
  <si>
    <t>374</t>
  </si>
  <si>
    <t>US Minor Outlying Islands</t>
  </si>
  <si>
    <t>VU</t>
  </si>
  <si>
    <t>846</t>
  </si>
  <si>
    <t>Vanuatu</t>
  </si>
  <si>
    <t>WF</t>
  </si>
  <si>
    <t>857</t>
  </si>
  <si>
    <t>Wallis and Futuna Islands</t>
  </si>
  <si>
    <t>O29</t>
  </si>
  <si>
    <t>OP9</t>
  </si>
  <si>
    <t>Total Reported Data, Incl. Not Specified (Including Confidential) by Oceania and Polar Region</t>
  </si>
  <si>
    <t>Total Not Specified (Including Confidential)</t>
  </si>
  <si>
    <t>X4</t>
  </si>
  <si>
    <t>983</t>
  </si>
  <si>
    <t>W09</t>
  </si>
  <si>
    <r>
      <t>Total Not Specified (Including Confidential)</t>
    </r>
    <r>
      <rPr>
        <b/>
        <vertAlign val="superscript"/>
        <sz val="8"/>
        <rFont val="Verdana"/>
        <family val="2"/>
      </rPr>
      <t>2</t>
    </r>
  </si>
  <si>
    <t>Global Totals</t>
  </si>
  <si>
    <r>
      <t>Global Total Reported Data</t>
    </r>
    <r>
      <rPr>
        <sz val="8"/>
        <rFont val="Verdana"/>
        <family val="2"/>
      </rPr>
      <t xml:space="preserve"> excl. Not Specified (Including Confidential) (</t>
    </r>
    <r>
      <rPr>
        <b/>
        <sz val="8"/>
        <rFont val="Verdana"/>
        <family val="2"/>
      </rPr>
      <t>calculated)</t>
    </r>
  </si>
  <si>
    <r>
      <t xml:space="preserve">Global Total Reported Data </t>
    </r>
    <r>
      <rPr>
        <sz val="8"/>
        <rFont val="Verdana"/>
        <family val="2"/>
      </rPr>
      <t xml:space="preserve">incl. Not Specified (Including Confidential) </t>
    </r>
    <r>
      <rPr>
        <b/>
        <sz val="8"/>
        <rFont val="Verdana"/>
        <family val="2"/>
      </rPr>
      <t>(calculated)</t>
    </r>
  </si>
  <si>
    <t>Footnotes:</t>
  </si>
  <si>
    <t xml:space="preserve">1/ Netherlands Antilles was broken into three separate jurisdictions on October 10, 2010: Curacao, St. Maarten, and Bonaire, St. Eustatius, and Saba (BES). </t>
  </si>
  <si>
    <t>2/ Total not Specified (Including Confidential) is Total Unallocated plus Total Confidential.</t>
  </si>
  <si>
    <t>Note:</t>
  </si>
  <si>
    <t xml:space="preserve">Type "c" if it is confidential data. </t>
  </si>
  <si>
    <t>The Coordinated Direct Investment Survey of the Russian Federation</t>
  </si>
  <si>
    <t>Inward Direct Investment Position, as of December 31, 2014</t>
  </si>
  <si>
    <t>Million US Dollars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</si>
</sst>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34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2"/>
    </font>
    <font>
      <sz val="9"/>
      <color indexed="12"/>
      <name val="Verdana"/>
      <family val="2"/>
    </font>
    <font>
      <b/>
      <sz val="9"/>
      <name val="Verdana"/>
      <family val="2"/>
    </font>
    <font>
      <sz val="8"/>
      <name val="Verdana"/>
      <family val="2"/>
    </font>
    <font>
      <sz val="11"/>
      <color rgb="FF006100"/>
      <name val="Calibri"/>
      <family val="2"/>
      <scheme val="minor"/>
    </font>
    <font>
      <sz val="9"/>
      <name val="Verdana"/>
      <family val="2"/>
    </font>
    <font>
      <b/>
      <sz val="13"/>
      <color theme="3"/>
      <name val="Calibri"/>
      <family val="2"/>
      <scheme val="minor"/>
    </font>
    <font>
      <b/>
      <sz val="8"/>
      <color indexed="59"/>
      <name val="Verdana"/>
      <family val="2"/>
    </font>
    <font>
      <b/>
      <sz val="15"/>
      <color theme="3"/>
      <name val="Calibri"/>
      <family val="2"/>
      <scheme val="minor"/>
    </font>
    <font>
      <b/>
      <sz val="9"/>
      <color indexed="59"/>
      <name val="Verdana"/>
      <family val="2"/>
    </font>
    <font>
      <b/>
      <sz val="8"/>
      <name val="Verdana"/>
      <family val="2"/>
    </font>
    <font>
      <sz val="8"/>
      <color indexed="59"/>
      <name val="Verdana"/>
      <family val="2"/>
    </font>
    <font>
      <b/>
      <sz val="11"/>
      <color theme="3"/>
      <name val="Calibri"/>
      <family val="2"/>
      <scheme val="minor"/>
    </font>
    <font>
      <b/>
      <sz val="7"/>
      <color indexed="59"/>
      <name val="Verdana"/>
      <family val="2"/>
    </font>
    <font>
      <sz val="7"/>
      <color indexed="12"/>
      <name val="Verdana"/>
      <family val="2"/>
    </font>
    <font>
      <b/>
      <sz val="7"/>
      <color indexed="12"/>
      <name val="Verdana"/>
      <family val="2"/>
    </font>
    <font>
      <b/>
      <sz val="7"/>
      <color indexed="60"/>
      <name val="Verdana"/>
      <family val="2"/>
    </font>
    <font>
      <sz val="7"/>
      <name val="Verdana"/>
      <family val="2"/>
    </font>
    <font>
      <sz val="9"/>
      <color indexed="10"/>
      <name val="Verdana"/>
      <family val="2"/>
    </font>
    <font>
      <sz val="11"/>
      <color rgb="FF9C6500"/>
      <name val="Calibri"/>
      <family val="2"/>
      <scheme val="minor"/>
    </font>
    <font>
      <b/>
      <sz val="8"/>
      <color indexed="18"/>
      <name val="Verdana"/>
      <family val="2"/>
    </font>
    <font>
      <sz val="8"/>
      <color rgb="FFFF0000"/>
      <name val="Verdana"/>
      <family val="2"/>
    </font>
    <font>
      <vertAlign val="superscript"/>
      <sz val="8"/>
      <name val="Verdana"/>
      <family val="2"/>
    </font>
    <font>
      <b/>
      <vertAlign val="superscript"/>
      <sz val="8"/>
      <name val="Verdana"/>
      <family val="2"/>
    </font>
    <font>
      <sz val="14"/>
      <color indexed="12"/>
      <name val="Verdana"/>
      <family val="2"/>
    </font>
    <font>
      <b/>
      <sz val="14"/>
      <name val="Verdana"/>
      <family val="2"/>
    </font>
    <font>
      <sz val="14"/>
      <name val="Verdana"/>
      <family val="2"/>
    </font>
    <font>
      <b/>
      <u/>
      <sz val="9"/>
      <color indexed="10"/>
      <name val="Verdana"/>
      <family val="2"/>
    </font>
    <font>
      <sz val="9"/>
      <color rgb="FFFF0000"/>
      <name val="Verdana"/>
      <family val="2"/>
    </font>
    <font>
      <b/>
      <u/>
      <sz val="9"/>
      <name val="Verdana"/>
      <family val="2"/>
    </font>
    <font>
      <b/>
      <sz val="9"/>
      <name val="Tahoma"/>
      <family val="2"/>
    </font>
    <font>
      <sz val="9"/>
      <name val="Tahoma"/>
      <family val="2"/>
    </font>
    <font>
      <b/>
      <sz val="9"/>
      <name val="Verdana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1499374370555742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0" tint="-0.24991607409894101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thick">
        <color theme="4" tint="0.49992370372631001"/>
      </bottom>
      <diagonal/>
    </border>
    <border>
      <left style="medium">
        <color auto="1"/>
      </left>
      <right style="dotted">
        <color auto="1"/>
      </right>
      <top style="medium">
        <color auto="1"/>
      </top>
      <bottom/>
      <diagonal/>
    </border>
    <border>
      <left style="medium">
        <color auto="1"/>
      </left>
      <right style="dotted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dotted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</borders>
  <cellStyleXfs count="8">
    <xf numFmtId="0" fontId="0" fillId="0" borderId="0"/>
    <xf numFmtId="0" fontId="1" fillId="0" borderId="0">
      <alignment vertical="top"/>
    </xf>
    <xf numFmtId="0" fontId="5" fillId="2" borderId="0" applyNumberFormat="0" applyBorder="0" applyAlignment="0" applyProtection="0"/>
    <xf numFmtId="0" fontId="7" fillId="0" borderId="3" applyNumberFormat="0" applyFill="0" applyAlignment="0" applyProtection="0"/>
    <xf numFmtId="0" fontId="9" fillId="0" borderId="1" applyNumberFormat="0" applyFill="0" applyAlignment="0" applyProtection="0"/>
    <xf numFmtId="0" fontId="1" fillId="0" borderId="0"/>
    <xf numFmtId="0" fontId="13" fillId="0" borderId="2" applyNumberFormat="0" applyFill="0" applyAlignment="0" applyProtection="0"/>
    <xf numFmtId="0" fontId="20" fillId="6" borderId="0" applyNumberFormat="0" applyBorder="0" applyAlignment="0" applyProtection="0"/>
  </cellStyleXfs>
  <cellXfs count="125">
    <xf numFmtId="0" fontId="0" fillId="0" borderId="0" xfId="0"/>
    <xf numFmtId="0" fontId="2" fillId="0" borderId="0" xfId="1" applyFont="1" applyFill="1" applyBorder="1" applyAlignment="1" applyProtection="1">
      <alignment horizontal="right"/>
    </xf>
    <xf numFmtId="0" fontId="6" fillId="0" borderId="0" xfId="1" applyFont="1" applyFill="1" applyAlignment="1" applyProtection="1">
      <alignment vertical="top"/>
    </xf>
    <xf numFmtId="0" fontId="6" fillId="0" borderId="0" xfId="1" applyFont="1" applyFill="1" applyAlignment="1" applyProtection="1"/>
    <xf numFmtId="0" fontId="6" fillId="0" borderId="0" xfId="1" applyFont="1" applyFill="1" applyBorder="1" applyAlignment="1" applyProtection="1"/>
    <xf numFmtId="0" fontId="6" fillId="0" borderId="0" xfId="1" applyFont="1" applyFill="1" applyBorder="1" applyAlignment="1" applyProtection="1">
      <alignment vertical="top"/>
    </xf>
    <xf numFmtId="0" fontId="6" fillId="0" borderId="0" xfId="5" applyFont="1" applyAlignment="1" applyProtection="1">
      <alignment vertical="center"/>
    </xf>
    <xf numFmtId="1" fontId="6" fillId="0" borderId="0" xfId="1" applyNumberFormat="1" applyFont="1" applyFill="1" applyAlignment="1" applyProtection="1">
      <alignment horizontal="left" vertical="center"/>
    </xf>
    <xf numFmtId="0" fontId="6" fillId="0" borderId="0" xfId="1" applyFont="1" applyFill="1" applyAlignment="1" applyProtection="1">
      <alignment horizontal="left" vertical="top"/>
    </xf>
    <xf numFmtId="0" fontId="15" fillId="0" borderId="0" xfId="1" applyFont="1" applyFill="1" applyBorder="1" applyAlignment="1" applyProtection="1">
      <alignment horizontal="right" vertical="top"/>
    </xf>
    <xf numFmtId="0" fontId="16" fillId="3" borderId="6" xfId="1" applyFont="1" applyFill="1" applyBorder="1" applyAlignment="1" applyProtection="1">
      <alignment horizontal="center" vertical="center" wrapText="1"/>
    </xf>
    <xf numFmtId="0" fontId="18" fillId="0" borderId="0" xfId="1" applyFont="1" applyFill="1" applyBorder="1" applyAlignment="1" applyProtection="1">
      <alignment horizontal="center" vertical="top"/>
    </xf>
    <xf numFmtId="0" fontId="18" fillId="0" borderId="0" xfId="1" applyFont="1" applyFill="1" applyAlignment="1" applyProtection="1">
      <alignment vertical="top"/>
    </xf>
    <xf numFmtId="0" fontId="2" fillId="0" borderId="0" xfId="1" applyFont="1" applyFill="1" applyBorder="1" applyAlignment="1" applyProtection="1">
      <alignment horizontal="right" vertical="top"/>
    </xf>
    <xf numFmtId="164" fontId="3" fillId="4" borderId="11" xfId="1" applyNumberFormat="1" applyFont="1" applyFill="1" applyBorder="1" applyAlignment="1" applyProtection="1">
      <alignment horizontal="center" vertical="center"/>
    </xf>
    <xf numFmtId="164" fontId="3" fillId="4" borderId="12" xfId="1" applyNumberFormat="1" applyFont="1" applyFill="1" applyBorder="1" applyAlignment="1" applyProtection="1">
      <alignment horizontal="center" vertical="center"/>
    </xf>
    <xf numFmtId="0" fontId="6" fillId="4" borderId="0" xfId="1" applyFont="1" applyFill="1" applyAlignment="1" applyProtection="1">
      <alignment vertical="top"/>
    </xf>
    <xf numFmtId="164" fontId="6" fillId="0" borderId="13" xfId="1" applyNumberFormat="1" applyFont="1" applyFill="1" applyBorder="1" applyAlignment="1" applyProtection="1">
      <alignment horizontal="center" vertical="center"/>
    </xf>
    <xf numFmtId="164" fontId="4" fillId="0" borderId="14" xfId="1" applyNumberFormat="1" applyFont="1" applyFill="1" applyBorder="1" applyAlignment="1" applyProtection="1">
      <alignment horizontal="center" vertical="center"/>
      <protection locked="0"/>
    </xf>
    <xf numFmtId="164" fontId="6" fillId="0" borderId="15" xfId="1" applyNumberFormat="1" applyFont="1" applyFill="1" applyBorder="1" applyAlignment="1" applyProtection="1">
      <alignment horizontal="center" vertical="center"/>
    </xf>
    <xf numFmtId="0" fontId="19" fillId="0" borderId="0" xfId="1" applyFont="1" applyFill="1" applyBorder="1" applyAlignment="1" applyProtection="1">
      <alignment horizontal="right" vertical="top"/>
    </xf>
    <xf numFmtId="0" fontId="2" fillId="0" borderId="0" xfId="1" applyFont="1" applyFill="1" applyBorder="1" applyAlignment="1" applyProtection="1">
      <alignment horizontal="left" vertical="center"/>
    </xf>
    <xf numFmtId="164" fontId="6" fillId="0" borderId="17" xfId="1" applyNumberFormat="1" applyFont="1" applyFill="1" applyBorder="1" applyAlignment="1" applyProtection="1">
      <alignment horizontal="center" vertical="center"/>
    </xf>
    <xf numFmtId="0" fontId="6" fillId="0" borderId="0" xfId="1" applyFont="1" applyFill="1" applyAlignment="1" applyProtection="1">
      <alignment horizontal="left" vertical="center"/>
    </xf>
    <xf numFmtId="164" fontId="21" fillId="7" borderId="23" xfId="2" applyNumberFormat="1" applyFont="1" applyFill="1" applyBorder="1" applyAlignment="1" applyProtection="1">
      <alignment horizontal="center" vertical="center" textRotation="90"/>
    </xf>
    <xf numFmtId="164" fontId="6" fillId="0" borderId="7" xfId="1" applyNumberFormat="1" applyFont="1" applyFill="1" applyBorder="1" applyAlignment="1" applyProtection="1">
      <alignment horizontal="center" vertical="center"/>
    </xf>
    <xf numFmtId="164" fontId="4" fillId="0" borderId="24" xfId="1" applyNumberFormat="1" applyFont="1" applyFill="1" applyBorder="1" applyAlignment="1" applyProtection="1">
      <alignment horizontal="center" vertical="center"/>
      <protection locked="0"/>
    </xf>
    <xf numFmtId="164" fontId="6" fillId="0" borderId="25" xfId="1" applyNumberFormat="1" applyFont="1" applyFill="1" applyBorder="1" applyAlignment="1" applyProtection="1">
      <alignment horizontal="center" vertical="center"/>
    </xf>
    <xf numFmtId="0" fontId="6" fillId="0" borderId="0" xfId="1" applyFont="1" applyFill="1" applyBorder="1" applyAlignment="1" applyProtection="1">
      <alignment horizontal="left" vertical="top"/>
    </xf>
    <xf numFmtId="164" fontId="6" fillId="0" borderId="6" xfId="1" applyNumberFormat="1" applyFont="1" applyFill="1" applyBorder="1" applyAlignment="1" applyProtection="1">
      <alignment horizontal="center" vertical="center"/>
    </xf>
    <xf numFmtId="0" fontId="19" fillId="0" borderId="0" xfId="1" applyFont="1" applyFill="1" applyAlignment="1" applyProtection="1">
      <alignment vertical="top"/>
    </xf>
    <xf numFmtId="0" fontId="19" fillId="0" borderId="0" xfId="1" applyFont="1" applyFill="1" applyAlignment="1" applyProtection="1">
      <alignment horizontal="left" vertical="center"/>
    </xf>
    <xf numFmtId="0" fontId="2" fillId="0" borderId="0" xfId="1" applyFont="1" applyFill="1" applyBorder="1" applyAlignment="1" applyProtection="1">
      <alignment horizontal="right" vertical="center"/>
    </xf>
    <xf numFmtId="0" fontId="6" fillId="0" borderId="0" xfId="1" applyFont="1" applyFill="1" applyAlignment="1" applyProtection="1">
      <alignment vertical="center"/>
    </xf>
    <xf numFmtId="0" fontId="6" fillId="0" borderId="0" xfId="1" applyFont="1" applyFill="1" applyBorder="1" applyAlignment="1" applyProtection="1">
      <alignment horizontal="left" vertical="center"/>
    </xf>
    <xf numFmtId="164" fontId="6" fillId="7" borderId="17" xfId="2" applyNumberFormat="1" applyFont="1" applyFill="1" applyBorder="1" applyAlignment="1" applyProtection="1">
      <alignment horizontal="center" vertical="center" wrapText="1"/>
    </xf>
    <xf numFmtId="0" fontId="16" fillId="0" borderId="0" xfId="1" applyFont="1" applyFill="1" applyBorder="1" applyAlignment="1" applyProtection="1">
      <alignment horizontal="center" vertical="center" wrapText="1"/>
    </xf>
    <xf numFmtId="0" fontId="25" fillId="0" borderId="0" xfId="1" applyFont="1" applyFill="1" applyBorder="1" applyAlignment="1" applyProtection="1">
      <alignment horizontal="right" vertical="top"/>
    </xf>
    <xf numFmtId="164" fontId="26" fillId="4" borderId="12" xfId="1" applyNumberFormat="1" applyFont="1" applyFill="1" applyBorder="1" applyAlignment="1" applyProtection="1">
      <alignment horizontal="center" vertical="center"/>
    </xf>
    <xf numFmtId="0" fontId="27" fillId="0" borderId="0" xfId="1" applyFont="1" applyFill="1" applyAlignment="1" applyProtection="1">
      <alignment vertical="top"/>
    </xf>
    <xf numFmtId="0" fontId="27" fillId="4" borderId="0" xfId="1" applyFont="1" applyFill="1" applyAlignment="1" applyProtection="1">
      <alignment vertical="top"/>
    </xf>
    <xf numFmtId="164" fontId="6" fillId="0" borderId="0" xfId="5" applyNumberFormat="1" applyFont="1" applyAlignment="1" applyProtection="1">
      <alignment vertical="center"/>
    </xf>
    <xf numFmtId="1" fontId="19" fillId="0" borderId="0" xfId="1" applyNumberFormat="1" applyFont="1" applyFill="1" applyAlignment="1" applyProtection="1">
      <alignment horizontal="center" vertical="center"/>
    </xf>
    <xf numFmtId="164" fontId="19" fillId="0" borderId="0" xfId="1" applyNumberFormat="1" applyFont="1" applyFill="1" applyAlignment="1" applyProtection="1">
      <alignment horizontal="left" vertical="top" wrapText="1"/>
    </xf>
    <xf numFmtId="164" fontId="19" fillId="0" borderId="0" xfId="1" applyNumberFormat="1" applyFont="1" applyFill="1" applyAlignment="1" applyProtection="1">
      <alignment horizontal="center" vertical="top"/>
    </xf>
    <xf numFmtId="0" fontId="19" fillId="0" borderId="0" xfId="1" applyFont="1" applyFill="1" applyBorder="1" applyAlignment="1" applyProtection="1">
      <alignment vertical="top"/>
    </xf>
    <xf numFmtId="164" fontId="28" fillId="0" borderId="0" xfId="1" applyNumberFormat="1" applyFont="1" applyFill="1" applyAlignment="1" applyProtection="1">
      <alignment vertical="center"/>
    </xf>
    <xf numFmtId="164" fontId="6" fillId="0" borderId="0" xfId="1" applyNumberFormat="1" applyFont="1" applyFill="1" applyAlignment="1" applyProtection="1">
      <alignment horizontal="left" vertical="top"/>
    </xf>
    <xf numFmtId="1" fontId="29" fillId="0" borderId="0" xfId="1" applyNumberFormat="1" applyFont="1" applyFill="1" applyAlignment="1" applyProtection="1">
      <alignment horizontal="left" vertical="center"/>
    </xf>
    <xf numFmtId="164" fontId="30" fillId="0" borderId="0" xfId="1" applyNumberFormat="1" applyFont="1" applyFill="1" applyAlignment="1" applyProtection="1">
      <alignment vertical="center"/>
    </xf>
    <xf numFmtId="164" fontId="6" fillId="0" borderId="0" xfId="1" applyNumberFormat="1" applyFont="1" applyFill="1" applyAlignment="1" applyProtection="1">
      <alignment horizontal="left" vertical="top" wrapText="1"/>
    </xf>
    <xf numFmtId="164" fontId="6" fillId="0" borderId="0" xfId="1" applyNumberFormat="1" applyFont="1" applyFill="1" applyAlignment="1" applyProtection="1">
      <alignment horizontal="center" vertical="top"/>
    </xf>
    <xf numFmtId="164" fontId="6" fillId="0" borderId="0" xfId="1" applyNumberFormat="1" applyFont="1" applyFill="1" applyAlignment="1" applyProtection="1">
      <alignment vertical="center"/>
    </xf>
    <xf numFmtId="1" fontId="6" fillId="0" borderId="0" xfId="1" applyNumberFormat="1" applyFont="1" applyFill="1" applyAlignment="1" applyProtection="1">
      <alignment horizontal="center" vertical="center"/>
    </xf>
    <xf numFmtId="0" fontId="6" fillId="0" borderId="0" xfId="1" applyFont="1" applyFill="1" applyAlignment="1" applyProtection="1">
      <alignment horizontal="center" vertical="top"/>
    </xf>
    <xf numFmtId="0" fontId="6" fillId="0" borderId="0" xfId="1" applyFont="1" applyFill="1" applyAlignment="1" applyProtection="1">
      <alignment horizontal="right" vertical="top"/>
    </xf>
    <xf numFmtId="0" fontId="11" fillId="5" borderId="26" xfId="5" applyFont="1" applyFill="1" applyBorder="1" applyAlignment="1" applyProtection="1">
      <alignment horizontal="center" vertical="center" textRotation="90" wrapText="1"/>
    </xf>
    <xf numFmtId="0" fontId="11" fillId="5" borderId="27" xfId="5" applyFont="1" applyFill="1" applyBorder="1" applyAlignment="1" applyProtection="1">
      <alignment horizontal="center" vertical="center" textRotation="90" wrapText="1"/>
    </xf>
    <xf numFmtId="0" fontId="11" fillId="5" borderId="28" xfId="5" applyFont="1" applyFill="1" applyBorder="1" applyAlignment="1" applyProtection="1">
      <alignment horizontal="center" vertical="center" textRotation="90" wrapText="1"/>
    </xf>
    <xf numFmtId="0" fontId="33" fillId="0" borderId="0" xfId="5" applyFont="1" applyAlignment="1" applyProtection="1">
      <alignment horizontal="center" vertical="center"/>
    </xf>
    <xf numFmtId="0" fontId="11" fillId="5" borderId="20" xfId="5" applyFont="1" applyFill="1" applyBorder="1" applyAlignment="1" applyProtection="1">
      <alignment horizontal="center" vertical="center" textRotation="90" wrapText="1"/>
    </xf>
    <xf numFmtId="0" fontId="11" fillId="5" borderId="21" xfId="5" applyFont="1" applyFill="1" applyBorder="1" applyAlignment="1" applyProtection="1">
      <alignment horizontal="center" vertical="center" textRotation="90"/>
    </xf>
    <xf numFmtId="0" fontId="11" fillId="5" borderId="19" xfId="5" applyFont="1" applyFill="1" applyBorder="1" applyAlignment="1" applyProtection="1">
      <alignment horizontal="center" vertical="center" textRotation="90" wrapText="1"/>
    </xf>
    <xf numFmtId="0" fontId="8" fillId="3" borderId="4" xfId="3" applyFont="1" applyFill="1" applyBorder="1" applyAlignment="1" applyProtection="1">
      <alignment horizontal="center" vertical="center" textRotation="90" wrapText="1"/>
    </xf>
    <xf numFmtId="0" fontId="8" fillId="3" borderId="5" xfId="3" applyFont="1" applyFill="1" applyBorder="1" applyAlignment="1" applyProtection="1">
      <alignment horizontal="center" vertical="center" textRotation="90" wrapText="1"/>
    </xf>
    <xf numFmtId="0" fontId="8" fillId="3" borderId="8" xfId="3" applyFont="1" applyFill="1" applyBorder="1" applyAlignment="1" applyProtection="1">
      <alignment horizontal="center" vertical="center" textRotation="90" wrapText="1"/>
    </xf>
    <xf numFmtId="0" fontId="8" fillId="3" borderId="11" xfId="3" applyFont="1" applyFill="1" applyBorder="1" applyAlignment="1" applyProtection="1">
      <alignment horizontal="center" vertical="center" textRotation="90" wrapText="1"/>
    </xf>
    <xf numFmtId="0" fontId="8" fillId="3" borderId="7" xfId="3" applyFont="1" applyFill="1" applyBorder="1" applyAlignment="1" applyProtection="1">
      <alignment horizontal="center" vertical="center" textRotation="90" wrapText="1"/>
    </xf>
    <xf numFmtId="0" fontId="8" fillId="3" borderId="29" xfId="3" applyFont="1" applyFill="1" applyBorder="1" applyAlignment="1" applyProtection="1">
      <alignment horizontal="center" vertical="center" textRotation="90" wrapText="1"/>
    </xf>
    <xf numFmtId="0" fontId="11" fillId="5" borderId="30" xfId="5" applyFont="1" applyFill="1" applyBorder="1" applyAlignment="1" applyProtection="1">
      <alignment horizontal="center" vertical="center" textRotation="90" wrapText="1"/>
    </xf>
    <xf numFmtId="0" fontId="11" fillId="5" borderId="31" xfId="5" applyFont="1" applyFill="1" applyBorder="1" applyAlignment="1" applyProtection="1">
      <alignment horizontal="center" vertical="center" textRotation="90"/>
    </xf>
    <xf numFmtId="0" fontId="11" fillId="5" borderId="0" xfId="5" applyFont="1" applyFill="1" applyBorder="1" applyAlignment="1" applyProtection="1">
      <alignment horizontal="center" vertical="center" textRotation="90" wrapText="1"/>
    </xf>
    <xf numFmtId="0" fontId="8" fillId="3" borderId="18" xfId="3" applyFont="1" applyFill="1" applyBorder="1" applyAlignment="1" applyProtection="1">
      <alignment horizontal="center" vertical="center" textRotation="90" wrapText="1"/>
    </xf>
    <xf numFmtId="0" fontId="8" fillId="3" borderId="9" xfId="3" applyFont="1" applyFill="1" applyBorder="1" applyAlignment="1" applyProtection="1">
      <alignment horizontal="center" vertical="center" wrapText="1"/>
    </xf>
    <xf numFmtId="0" fontId="8" fillId="3" borderId="9" xfId="4" applyFont="1" applyFill="1" applyBorder="1" applyAlignment="1" applyProtection="1">
      <alignment horizontal="center" vertical="center" wrapText="1"/>
    </xf>
    <xf numFmtId="3" fontId="10" fillId="3" borderId="9" xfId="1" applyNumberFormat="1" applyFont="1" applyFill="1" applyBorder="1" applyAlignment="1" applyProtection="1">
      <alignment horizontal="left" vertical="top"/>
    </xf>
    <xf numFmtId="3" fontId="10" fillId="3" borderId="9" xfId="1" applyNumberFormat="1" applyFont="1" applyFill="1" applyBorder="1" applyAlignment="1" applyProtection="1">
      <alignment horizontal="center" vertical="top"/>
    </xf>
    <xf numFmtId="0" fontId="8" fillId="3" borderId="9" xfId="4" applyFont="1" applyFill="1" applyBorder="1" applyAlignment="1" applyProtection="1">
      <alignment horizontal="center" vertical="top" wrapText="1"/>
    </xf>
    <xf numFmtId="0" fontId="8" fillId="3" borderId="10" xfId="4" applyFont="1" applyFill="1" applyBorder="1" applyAlignment="1" applyProtection="1">
      <alignment horizontal="center" vertical="top" wrapText="1"/>
    </xf>
    <xf numFmtId="0" fontId="8" fillId="3" borderId="20" xfId="3" applyFont="1" applyFill="1" applyBorder="1" applyAlignment="1" applyProtection="1">
      <alignment horizontal="center" vertical="center" textRotation="90" wrapText="1"/>
    </xf>
    <xf numFmtId="0" fontId="8" fillId="3" borderId="14" xfId="3" applyFont="1" applyFill="1" applyBorder="1" applyAlignment="1" applyProtection="1">
      <alignment horizontal="center" vertical="center" wrapText="1"/>
    </xf>
    <xf numFmtId="0" fontId="8" fillId="3" borderId="14" xfId="4" applyFont="1" applyFill="1" applyBorder="1" applyAlignment="1" applyProtection="1">
      <alignment horizontal="center" vertical="center" wrapText="1"/>
    </xf>
    <xf numFmtId="0" fontId="10" fillId="3" borderId="14" xfId="4" applyFont="1" applyFill="1" applyBorder="1" applyAlignment="1" applyProtection="1">
      <alignment horizontal="centerContinuous" vertical="center"/>
    </xf>
    <xf numFmtId="0" fontId="8" fillId="3" borderId="14" xfId="3" applyFont="1" applyFill="1" applyBorder="1" applyAlignment="1" applyProtection="1">
      <alignment horizontal="centerContinuous" vertical="center" wrapText="1"/>
    </xf>
    <xf numFmtId="0" fontId="10" fillId="3" borderId="14" xfId="3" applyFont="1" applyFill="1" applyBorder="1" applyAlignment="1" applyProtection="1">
      <alignment horizontal="centerContinuous" vertical="center" wrapText="1"/>
    </xf>
    <xf numFmtId="0" fontId="10" fillId="3" borderId="14" xfId="3" applyFont="1" applyFill="1" applyBorder="1" applyAlignment="1" applyProtection="1">
      <alignment horizontal="centerContinuous" vertical="center"/>
    </xf>
    <xf numFmtId="0" fontId="8" fillId="3" borderId="14" xfId="4" applyFont="1" applyFill="1" applyBorder="1" applyAlignment="1" applyProtection="1">
      <alignment horizontal="center" vertical="top" wrapText="1"/>
    </xf>
    <xf numFmtId="0" fontId="8" fillId="3" borderId="24" xfId="4" applyFont="1" applyFill="1" applyBorder="1" applyAlignment="1" applyProtection="1">
      <alignment horizontal="center" vertical="top" wrapText="1"/>
    </xf>
    <xf numFmtId="0" fontId="12" fillId="3" borderId="14" xfId="5" applyFont="1" applyFill="1" applyBorder="1" applyProtection="1"/>
    <xf numFmtId="0" fontId="10" fillId="3" borderId="14" xfId="4" applyFont="1" applyFill="1" applyBorder="1" applyAlignment="1" applyProtection="1">
      <alignment horizontal="center" vertical="center" wrapText="1"/>
    </xf>
    <xf numFmtId="0" fontId="8" fillId="3" borderId="24" xfId="3" applyFont="1" applyFill="1" applyBorder="1" applyAlignment="1" applyProtection="1">
      <alignment horizontal="center" vertical="center" wrapText="1"/>
    </xf>
    <xf numFmtId="0" fontId="14" fillId="3" borderId="14" xfId="6" applyFont="1" applyFill="1" applyBorder="1" applyAlignment="1" applyProtection="1">
      <alignment horizontal="center" vertical="center" wrapText="1"/>
    </xf>
    <xf numFmtId="0" fontId="14" fillId="3" borderId="24" xfId="6" applyFont="1" applyFill="1" applyBorder="1" applyAlignment="1" applyProtection="1">
      <alignment horizontal="center" vertical="center" wrapText="1"/>
    </xf>
    <xf numFmtId="0" fontId="16" fillId="3" borderId="20" xfId="1" applyFont="1" applyFill="1" applyBorder="1" applyAlignment="1" applyProtection="1">
      <alignment horizontal="center" vertical="center" wrapText="1"/>
    </xf>
    <xf numFmtId="0" fontId="16" fillId="3" borderId="14" xfId="1" applyFont="1" applyFill="1" applyBorder="1" applyAlignment="1" applyProtection="1">
      <alignment horizontal="center" vertical="top" wrapText="1"/>
    </xf>
    <xf numFmtId="0" fontId="17" fillId="3" borderId="14" xfId="1" quotePrefix="1" applyNumberFormat="1" applyFont="1" applyFill="1" applyBorder="1" applyAlignment="1" applyProtection="1">
      <alignment horizontal="center" vertical="top" wrapText="1"/>
    </xf>
    <xf numFmtId="0" fontId="17" fillId="3" borderId="24" xfId="1" quotePrefix="1" applyNumberFormat="1" applyFont="1" applyFill="1" applyBorder="1" applyAlignment="1" applyProtection="1">
      <alignment horizontal="center" vertical="top" wrapText="1"/>
    </xf>
    <xf numFmtId="164" fontId="3" fillId="4" borderId="20" xfId="1" applyNumberFormat="1" applyFont="1" applyFill="1" applyBorder="1" applyAlignment="1" applyProtection="1">
      <alignment horizontal="center" vertical="center"/>
    </xf>
    <xf numFmtId="164" fontId="11" fillId="4" borderId="14" xfId="1" applyNumberFormat="1" applyFont="1" applyFill="1" applyBorder="1" applyAlignment="1" applyProtection="1">
      <alignment horizontal="centerContinuous" vertical="top"/>
    </xf>
    <xf numFmtId="164" fontId="3" fillId="4" borderId="14" xfId="1" applyNumberFormat="1" applyFont="1" applyFill="1" applyBorder="1" applyAlignment="1" applyProtection="1">
      <alignment horizontal="centerContinuous" vertical="top"/>
    </xf>
    <xf numFmtId="164" fontId="3" fillId="4" borderId="24" xfId="1" applyNumberFormat="1" applyFont="1" applyFill="1" applyBorder="1" applyAlignment="1" applyProtection="1">
      <alignment horizontal="centerContinuous" vertical="top"/>
    </xf>
    <xf numFmtId="164" fontId="6" fillId="0" borderId="20" xfId="1" applyNumberFormat="1" applyFont="1" applyFill="1" applyBorder="1" applyAlignment="1" applyProtection="1">
      <alignment horizontal="center" vertical="center"/>
    </xf>
    <xf numFmtId="164" fontId="4" fillId="0" borderId="14" xfId="1" applyNumberFormat="1" applyFont="1" applyFill="1" applyBorder="1" applyAlignment="1" applyProtection="1">
      <alignment horizontal="left" vertical="top" wrapText="1"/>
    </xf>
    <xf numFmtId="164" fontId="4" fillId="0" borderId="14" xfId="1" applyNumberFormat="1" applyFont="1" applyFill="1" applyBorder="1" applyAlignment="1" applyProtection="1">
      <alignment horizontal="center" vertical="center" wrapText="1"/>
      <protection locked="0"/>
    </xf>
    <xf numFmtId="164" fontId="11" fillId="0" borderId="14" xfId="1" applyNumberFormat="1" applyFont="1" applyFill="1" applyBorder="1" applyAlignment="1" applyProtection="1">
      <alignment horizontal="left" vertical="center" wrapText="1"/>
    </xf>
    <xf numFmtId="164" fontId="11" fillId="5" borderId="14" xfId="1" applyNumberFormat="1" applyFont="1" applyFill="1" applyBorder="1" applyAlignment="1" applyProtection="1">
      <alignment horizontal="left" vertical="center" wrapText="1"/>
    </xf>
    <xf numFmtId="164" fontId="4" fillId="5" borderId="14" xfId="1" applyNumberFormat="1" applyFont="1" applyFill="1" applyBorder="1" applyAlignment="1" applyProtection="1">
      <alignment horizontal="center" vertical="center"/>
    </xf>
    <xf numFmtId="164" fontId="4" fillId="5" borderId="24" xfId="1" applyNumberFormat="1" applyFont="1" applyFill="1" applyBorder="1" applyAlignment="1" applyProtection="1">
      <alignment horizontal="center" vertical="center"/>
    </xf>
    <xf numFmtId="0" fontId="11" fillId="5" borderId="20" xfId="5" applyFont="1" applyFill="1" applyBorder="1" applyAlignment="1" applyProtection="1">
      <alignment horizontal="center" vertical="center" textRotation="90"/>
    </xf>
    <xf numFmtId="164" fontId="11" fillId="5" borderId="14" xfId="7" applyNumberFormat="1" applyFont="1" applyFill="1" applyBorder="1" applyAlignment="1" applyProtection="1">
      <alignment horizontal="left" vertical="center" wrapText="1"/>
    </xf>
    <xf numFmtId="164" fontId="21" fillId="7" borderId="20" xfId="2" applyNumberFormat="1" applyFont="1" applyFill="1" applyBorder="1" applyAlignment="1" applyProtection="1">
      <alignment horizontal="center" vertical="center" textRotation="90"/>
    </xf>
    <xf numFmtId="164" fontId="4" fillId="7" borderId="14" xfId="2" applyNumberFormat="1" applyFont="1" applyFill="1" applyBorder="1" applyAlignment="1" applyProtection="1">
      <alignment horizontal="center" vertical="center" wrapText="1"/>
    </xf>
    <xf numFmtId="3" fontId="22" fillId="7" borderId="14" xfId="2" applyNumberFormat="1" applyFont="1" applyFill="1" applyBorder="1" applyAlignment="1" applyProtection="1">
      <alignment horizontal="center" vertical="center" wrapText="1"/>
    </xf>
    <xf numFmtId="3" fontId="22" fillId="7" borderId="24" xfId="2" applyNumberFormat="1" applyFont="1" applyFill="1" applyBorder="1" applyAlignment="1" applyProtection="1">
      <alignment horizontal="center" vertical="center" wrapText="1"/>
    </xf>
    <xf numFmtId="164" fontId="6" fillId="7" borderId="20" xfId="2" applyNumberFormat="1" applyFont="1" applyFill="1" applyBorder="1" applyAlignment="1" applyProtection="1">
      <alignment horizontal="center" vertical="center" wrapText="1"/>
    </xf>
    <xf numFmtId="164" fontId="22" fillId="7" borderId="14" xfId="1" applyNumberFormat="1" applyFont="1" applyFill="1" applyBorder="1" applyAlignment="1" applyProtection="1">
      <alignment horizontal="center" vertical="center" wrapText="1"/>
    </xf>
    <xf numFmtId="164" fontId="22" fillId="7" borderId="24" xfId="1" applyNumberFormat="1" applyFont="1" applyFill="1" applyBorder="1" applyAlignment="1" applyProtection="1">
      <alignment horizontal="center" vertical="center" wrapText="1"/>
    </xf>
    <xf numFmtId="164" fontId="26" fillId="4" borderId="20" xfId="1" applyNumberFormat="1" applyFont="1" applyFill="1" applyBorder="1" applyAlignment="1" applyProtection="1">
      <alignment horizontal="center" vertical="center"/>
    </xf>
    <xf numFmtId="164" fontId="26" fillId="4" borderId="14" xfId="1" applyNumberFormat="1" applyFont="1" applyFill="1" applyBorder="1" applyAlignment="1" applyProtection="1">
      <alignment horizontal="centerContinuous" vertical="top"/>
    </xf>
    <xf numFmtId="164" fontId="26" fillId="4" borderId="24" xfId="1" applyNumberFormat="1" applyFont="1" applyFill="1" applyBorder="1" applyAlignment="1" applyProtection="1">
      <alignment horizontal="centerContinuous" vertical="top"/>
    </xf>
    <xf numFmtId="164" fontId="4" fillId="5" borderId="14" xfId="1" applyNumberFormat="1" applyFont="1" applyFill="1" applyBorder="1" applyAlignment="1" applyProtection="1">
      <alignment horizontal="left" vertical="center" wrapText="1"/>
    </xf>
    <xf numFmtId="0" fontId="11" fillId="5" borderId="21" xfId="5" applyFont="1" applyFill="1" applyBorder="1" applyAlignment="1" applyProtection="1">
      <alignment horizontal="center" vertical="center" textRotation="90" wrapText="1"/>
    </xf>
    <xf numFmtId="164" fontId="11" fillId="5" borderId="16" xfId="7" applyNumberFormat="1" applyFont="1" applyFill="1" applyBorder="1" applyAlignment="1" applyProtection="1">
      <alignment horizontal="left" vertical="center" wrapText="1"/>
    </xf>
    <xf numFmtId="164" fontId="4" fillId="5" borderId="16" xfId="1" applyNumberFormat="1" applyFont="1" applyFill="1" applyBorder="1" applyAlignment="1" applyProtection="1">
      <alignment horizontal="center" vertical="center"/>
    </xf>
    <xf numFmtId="164" fontId="4" fillId="5" borderId="22" xfId="1" applyNumberFormat="1" applyFont="1" applyFill="1" applyBorder="1" applyAlignment="1" applyProtection="1">
      <alignment horizontal="center" vertical="center"/>
    </xf>
  </cellXfs>
  <cellStyles count="8">
    <cellStyle name="Good" xfId="2"/>
    <cellStyle name="Heading 1" xfId="4"/>
    <cellStyle name="Heading 2" xfId="3"/>
    <cellStyle name="Heading 3" xfId="6"/>
    <cellStyle name="Neutral" xfId="7"/>
    <cellStyle name="Normal" xfId="5"/>
    <cellStyle name="Normal 2" xfId="1"/>
    <cellStyle name="Обычный" xfId="0" builtinId="0"/>
  </cellStyles>
  <dxfs count="7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gray0625"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FS/1_&#1054;&#1055;&#1048;/&#1057;&#1074;&#1086;&#1076;%20&#1086;&#1089;&#1090;&#1072;&#1090;&#1082;&#1086;&#1074;%20&#1087;&#1086;%20&#1087;&#1088;&#1103;&#1084;&#1099;&#1084;%20&#1080;&#1085;&#1074;&#1077;&#1089;&#1090;&#1080;&#1094;&#1080;&#1103;&#1084;/!&#1057;&#1074;&#1086;&#1076;&#1085;&#1099;&#1077;%20&#1076;&#1072;&#1085;&#1085;&#1099;&#1077;/3%20&#1054;&#1090;&#1095;&#1077;&#1090;&#1099;/CDIS/20150101/Template_CDI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FS\1_&#1054;&#1055;&#1048;\&#1057;&#1074;&#1086;&#1076;%20&#1086;&#1089;&#1090;&#1072;&#1090;&#1082;&#1086;&#1074;%20&#1087;&#1086;%20&#1087;&#1088;&#1103;&#1084;&#1099;&#1084;%20&#1080;&#1085;&#1074;&#1077;&#1089;&#1090;&#1080;&#1094;&#1080;&#1103;&#1084;\!&#1057;&#1074;&#1086;&#1076;&#1085;&#1099;&#1077;%20&#1076;&#1072;&#1085;&#1085;&#1099;&#1077;\3%20&#1054;&#1090;&#1095;&#1077;&#1090;&#1099;\CDIS\20150101\Template_CD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ndex Page"/>
      <sheetName val="Inward"/>
      <sheetName val="Outward"/>
      <sheetName val="Report Form"/>
    </sheetNames>
    <sheetDataSet>
      <sheetData sheetId="0"/>
      <sheetData sheetId="1">
        <row r="4">
          <cell r="G4" t="str">
            <v>922</v>
          </cell>
        </row>
        <row r="5">
          <cell r="G5" t="str">
            <v>USD</v>
          </cell>
        </row>
      </sheetData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 Page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M355"/>
  <sheetViews>
    <sheetView tabSelected="1" topLeftCell="D1" workbookViewId="0">
      <selection activeCell="Q271" sqref="Q271"/>
    </sheetView>
  </sheetViews>
  <sheetFormatPr defaultColWidth="8.42578125" defaultRowHeight="11.25" x14ac:dyDescent="0.15"/>
  <cols>
    <col min="1" max="1" width="7.5703125" style="4" hidden="1" customWidth="1"/>
    <col min="2" max="2" width="7.42578125" style="6" hidden="1" customWidth="1"/>
    <col min="3" max="3" width="4.85546875" style="7" hidden="1" customWidth="1"/>
    <col min="4" max="4" width="7.42578125" style="6" customWidth="1"/>
    <col min="5" max="5" width="39.7109375" style="8" customWidth="1"/>
    <col min="6" max="10" width="15.5703125" style="54" customWidth="1"/>
    <col min="11" max="12" width="14.140625" style="54" customWidth="1"/>
    <col min="13" max="13" width="14.85546875" style="54" bestFit="1" customWidth="1"/>
    <col min="14" max="15" width="14.140625" style="54" customWidth="1"/>
    <col min="16" max="16" width="8.42578125" style="3" customWidth="1"/>
    <col min="17" max="17" width="76.28515625" style="3" customWidth="1"/>
    <col min="18" max="16384" width="8.42578125" style="3"/>
  </cols>
  <sheetData>
    <row r="1" spans="1:247" x14ac:dyDescent="0.15">
      <c r="D1" s="59" t="s">
        <v>831</v>
      </c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</row>
    <row r="2" spans="1:247" x14ac:dyDescent="0.15">
      <c r="D2" s="59" t="s">
        <v>832</v>
      </c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</row>
    <row r="3" spans="1:247" ht="12" thickBot="1" x14ac:dyDescent="0.2">
      <c r="O3" s="55" t="s">
        <v>833</v>
      </c>
    </row>
    <row r="4" spans="1:247" ht="12" customHeight="1" x14ac:dyDescent="0.15">
      <c r="B4" s="63" t="s">
        <v>0</v>
      </c>
      <c r="C4" s="66" t="s">
        <v>1</v>
      </c>
      <c r="D4" s="72" t="s">
        <v>0</v>
      </c>
      <c r="E4" s="73" t="s">
        <v>2</v>
      </c>
      <c r="F4" s="74" t="s">
        <v>3</v>
      </c>
      <c r="G4" s="75"/>
      <c r="H4" s="75"/>
      <c r="I4" s="76"/>
      <c r="J4" s="76"/>
      <c r="K4" s="75"/>
      <c r="L4" s="75"/>
      <c r="M4" s="77" t="s">
        <v>4</v>
      </c>
      <c r="N4" s="77"/>
      <c r="O4" s="78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</row>
    <row r="5" spans="1:247" s="4" customFormat="1" x14ac:dyDescent="0.15">
      <c r="B5" s="64"/>
      <c r="C5" s="67"/>
      <c r="D5" s="79"/>
      <c r="E5" s="80"/>
      <c r="F5" s="81"/>
      <c r="G5" s="81" t="s">
        <v>5</v>
      </c>
      <c r="H5" s="82" t="s">
        <v>6</v>
      </c>
      <c r="I5" s="83"/>
      <c r="J5" s="83"/>
      <c r="K5" s="84"/>
      <c r="L5" s="85"/>
      <c r="M5" s="86"/>
      <c r="N5" s="86"/>
      <c r="O5" s="87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  <c r="EP5" s="5"/>
      <c r="EQ5" s="5"/>
      <c r="ER5" s="5"/>
      <c r="ES5" s="5"/>
      <c r="ET5" s="5"/>
      <c r="EU5" s="5"/>
      <c r="EV5" s="5"/>
      <c r="EW5" s="5"/>
      <c r="EX5" s="5"/>
      <c r="EY5" s="5"/>
      <c r="EZ5" s="5"/>
      <c r="FA5" s="5"/>
      <c r="FB5" s="5"/>
      <c r="FC5" s="5"/>
      <c r="FD5" s="5"/>
      <c r="FE5" s="5"/>
      <c r="FF5" s="5"/>
      <c r="FG5" s="5"/>
      <c r="FH5" s="5"/>
      <c r="FI5" s="5"/>
      <c r="FJ5" s="5"/>
      <c r="FK5" s="5"/>
      <c r="FL5" s="5"/>
      <c r="FM5" s="5"/>
      <c r="FN5" s="5"/>
      <c r="FO5" s="5"/>
      <c r="FP5" s="5"/>
      <c r="FQ5" s="5"/>
      <c r="FR5" s="5"/>
      <c r="FS5" s="5"/>
      <c r="FT5" s="5"/>
      <c r="FU5" s="5"/>
      <c r="FV5" s="5"/>
      <c r="FW5" s="5"/>
      <c r="FX5" s="5"/>
      <c r="FY5" s="5"/>
      <c r="FZ5" s="5"/>
      <c r="GA5" s="5"/>
      <c r="GB5" s="5"/>
      <c r="GC5" s="5"/>
      <c r="GD5" s="5"/>
      <c r="GE5" s="5"/>
      <c r="GF5" s="5"/>
      <c r="GG5" s="5"/>
      <c r="GH5" s="5"/>
      <c r="GI5" s="5"/>
      <c r="GJ5" s="5"/>
      <c r="GK5" s="5"/>
      <c r="GL5" s="5"/>
      <c r="GM5" s="5"/>
      <c r="GN5" s="5"/>
      <c r="GO5" s="5"/>
      <c r="GP5" s="5"/>
      <c r="GQ5" s="5"/>
      <c r="GR5" s="5"/>
      <c r="GS5" s="5"/>
      <c r="GT5" s="5"/>
      <c r="GU5" s="5"/>
      <c r="GV5" s="5"/>
      <c r="GW5" s="5"/>
      <c r="GX5" s="5"/>
      <c r="GY5" s="5"/>
      <c r="GZ5" s="5"/>
      <c r="HA5" s="5"/>
      <c r="HB5" s="5"/>
      <c r="HC5" s="5"/>
      <c r="HD5" s="5"/>
      <c r="HE5" s="5"/>
      <c r="HF5" s="5"/>
      <c r="HG5" s="5"/>
      <c r="HH5" s="5"/>
      <c r="HI5" s="5"/>
      <c r="HJ5" s="5"/>
      <c r="HK5" s="5"/>
      <c r="HL5" s="5"/>
      <c r="HM5" s="5"/>
      <c r="HN5" s="5"/>
      <c r="HO5" s="5"/>
      <c r="HP5" s="5"/>
      <c r="HQ5" s="5"/>
      <c r="HR5" s="5"/>
      <c r="HS5" s="5"/>
      <c r="HT5" s="5"/>
      <c r="HU5" s="5"/>
      <c r="HV5" s="5"/>
      <c r="HW5" s="5"/>
      <c r="HX5" s="5"/>
      <c r="HY5" s="5"/>
      <c r="HZ5" s="5"/>
      <c r="IA5" s="5"/>
      <c r="IB5" s="5"/>
      <c r="IC5" s="5"/>
      <c r="ID5" s="5"/>
      <c r="IE5" s="5"/>
      <c r="IF5" s="5"/>
      <c r="IG5" s="5"/>
      <c r="IH5" s="5"/>
      <c r="II5" s="5"/>
      <c r="IJ5" s="5"/>
      <c r="IK5" s="5"/>
      <c r="IL5" s="5"/>
      <c r="IM5" s="5"/>
    </row>
    <row r="6" spans="1:247" ht="32.1" customHeight="1" x14ac:dyDescent="0.15">
      <c r="B6" s="64"/>
      <c r="C6" s="67"/>
      <c r="D6" s="79"/>
      <c r="E6" s="80"/>
      <c r="F6" s="81"/>
      <c r="G6" s="88"/>
      <c r="H6" s="81" t="s">
        <v>7</v>
      </c>
      <c r="I6" s="80" t="s">
        <v>8</v>
      </c>
      <c r="J6" s="80"/>
      <c r="K6" s="80" t="s">
        <v>9</v>
      </c>
      <c r="L6" s="80"/>
      <c r="M6" s="89" t="s">
        <v>10</v>
      </c>
      <c r="N6" s="80" t="s">
        <v>11</v>
      </c>
      <c r="O6" s="90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</row>
    <row r="7" spans="1:247" ht="63" customHeight="1" thickBot="1" x14ac:dyDescent="0.2">
      <c r="A7" s="1"/>
      <c r="B7" s="65"/>
      <c r="C7" s="68"/>
      <c r="D7" s="79"/>
      <c r="E7" s="80"/>
      <c r="F7" s="81"/>
      <c r="G7" s="88"/>
      <c r="H7" s="81"/>
      <c r="I7" s="91" t="s">
        <v>12</v>
      </c>
      <c r="J7" s="91" t="s">
        <v>13</v>
      </c>
      <c r="K7" s="91" t="s">
        <v>14</v>
      </c>
      <c r="L7" s="91" t="s">
        <v>15</v>
      </c>
      <c r="M7" s="89"/>
      <c r="N7" s="91" t="s">
        <v>16</v>
      </c>
      <c r="O7" s="92" t="s">
        <v>17</v>
      </c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</row>
    <row r="8" spans="1:247" s="12" customFormat="1" thickBot="1" x14ac:dyDescent="0.3">
      <c r="A8" s="9"/>
      <c r="B8" s="10"/>
      <c r="C8" s="10"/>
      <c r="D8" s="93"/>
      <c r="E8" s="94"/>
      <c r="F8" s="95" t="s">
        <v>18</v>
      </c>
      <c r="G8" s="95" t="s">
        <v>19</v>
      </c>
      <c r="H8" s="95" t="s">
        <v>20</v>
      </c>
      <c r="I8" s="95" t="s">
        <v>21</v>
      </c>
      <c r="J8" s="95" t="s">
        <v>22</v>
      </c>
      <c r="K8" s="95" t="s">
        <v>23</v>
      </c>
      <c r="L8" s="95" t="s">
        <v>24</v>
      </c>
      <c r="M8" s="95" t="s">
        <v>25</v>
      </c>
      <c r="N8" s="95" t="s">
        <v>26</v>
      </c>
      <c r="O8" s="96" t="s">
        <v>27</v>
      </c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1"/>
      <c r="BM8" s="11"/>
      <c r="BN8" s="11"/>
      <c r="BO8" s="11"/>
      <c r="BP8" s="11"/>
      <c r="BQ8" s="11"/>
      <c r="BR8" s="11"/>
      <c r="BS8" s="11"/>
      <c r="BT8" s="11"/>
      <c r="BU8" s="11"/>
      <c r="BV8" s="11"/>
      <c r="BW8" s="11"/>
      <c r="BX8" s="11"/>
      <c r="BY8" s="11"/>
      <c r="BZ8" s="11"/>
      <c r="CA8" s="11"/>
      <c r="CB8" s="11"/>
      <c r="CC8" s="11"/>
      <c r="CD8" s="11"/>
      <c r="CE8" s="11"/>
      <c r="CF8" s="11"/>
      <c r="CG8" s="11"/>
      <c r="CH8" s="11"/>
      <c r="CI8" s="11"/>
      <c r="CJ8" s="11"/>
      <c r="CK8" s="11"/>
      <c r="CL8" s="11"/>
      <c r="CM8" s="11"/>
      <c r="CN8" s="11"/>
      <c r="CO8" s="11"/>
      <c r="CP8" s="11"/>
      <c r="CQ8" s="11"/>
      <c r="CR8" s="11"/>
      <c r="CS8" s="11"/>
      <c r="CT8" s="11"/>
      <c r="CU8" s="11"/>
      <c r="CV8" s="11"/>
      <c r="CW8" s="11"/>
      <c r="CX8" s="11"/>
      <c r="CY8" s="11"/>
      <c r="CZ8" s="11"/>
      <c r="DA8" s="11"/>
      <c r="DB8" s="11"/>
      <c r="DC8" s="11"/>
      <c r="DD8" s="11"/>
      <c r="DE8" s="11"/>
      <c r="DF8" s="11"/>
      <c r="DG8" s="11"/>
      <c r="DH8" s="11"/>
      <c r="DI8" s="11"/>
      <c r="DJ8" s="11"/>
      <c r="DK8" s="11"/>
      <c r="DL8" s="11"/>
      <c r="DM8" s="11"/>
      <c r="DN8" s="11"/>
      <c r="DO8" s="11"/>
      <c r="DP8" s="11"/>
      <c r="DQ8" s="11"/>
      <c r="DR8" s="11"/>
      <c r="DS8" s="11"/>
      <c r="DT8" s="11"/>
      <c r="DU8" s="11"/>
      <c r="DV8" s="11"/>
      <c r="DW8" s="11"/>
      <c r="DX8" s="11"/>
      <c r="DY8" s="11"/>
      <c r="DZ8" s="11"/>
      <c r="EA8" s="11"/>
      <c r="EB8" s="11"/>
      <c r="EC8" s="11"/>
      <c r="ED8" s="11"/>
      <c r="EE8" s="11"/>
      <c r="EF8" s="11"/>
      <c r="EG8" s="11"/>
      <c r="EH8" s="11"/>
      <c r="EI8" s="11"/>
      <c r="EJ8" s="11"/>
      <c r="EK8" s="11"/>
      <c r="EL8" s="11"/>
      <c r="EM8" s="11"/>
      <c r="EN8" s="11"/>
      <c r="EO8" s="11"/>
      <c r="EP8" s="11"/>
      <c r="EQ8" s="11"/>
      <c r="ER8" s="11"/>
      <c r="ES8" s="11"/>
      <c r="ET8" s="11"/>
      <c r="EU8" s="11"/>
      <c r="EV8" s="11"/>
      <c r="EW8" s="11"/>
      <c r="EX8" s="11"/>
      <c r="EY8" s="11"/>
      <c r="EZ8" s="11"/>
      <c r="FA8" s="11"/>
      <c r="FB8" s="11"/>
      <c r="FC8" s="11"/>
      <c r="FD8" s="11"/>
      <c r="FE8" s="11"/>
      <c r="FF8" s="11"/>
      <c r="FG8" s="11"/>
      <c r="FH8" s="11"/>
      <c r="FI8" s="11"/>
      <c r="FJ8" s="11"/>
      <c r="FK8" s="11"/>
      <c r="FL8" s="11"/>
      <c r="FM8" s="11"/>
      <c r="FN8" s="11"/>
      <c r="FO8" s="11"/>
      <c r="FP8" s="11"/>
      <c r="FQ8" s="11"/>
      <c r="FR8" s="11"/>
      <c r="FS8" s="11"/>
      <c r="FT8" s="11"/>
      <c r="FU8" s="11"/>
      <c r="FV8" s="11"/>
      <c r="FW8" s="11"/>
      <c r="FX8" s="11"/>
      <c r="FY8" s="11"/>
      <c r="FZ8" s="11"/>
      <c r="GA8" s="11"/>
      <c r="GB8" s="11"/>
      <c r="GC8" s="11"/>
      <c r="GD8" s="11"/>
      <c r="GE8" s="11"/>
      <c r="GF8" s="11"/>
      <c r="GG8" s="11"/>
      <c r="GH8" s="11"/>
      <c r="GI8" s="11"/>
      <c r="GJ8" s="11"/>
      <c r="GK8" s="11"/>
      <c r="GL8" s="11"/>
      <c r="GM8" s="11"/>
      <c r="GN8" s="11"/>
      <c r="GO8" s="11"/>
      <c r="GP8" s="11"/>
      <c r="GQ8" s="11"/>
      <c r="GR8" s="11"/>
      <c r="GS8" s="11"/>
      <c r="GT8" s="11"/>
      <c r="GU8" s="11"/>
      <c r="GV8" s="11"/>
      <c r="GW8" s="11"/>
      <c r="GX8" s="11"/>
      <c r="GY8" s="11"/>
      <c r="GZ8" s="11"/>
      <c r="HA8" s="11"/>
      <c r="HB8" s="11"/>
      <c r="HC8" s="11"/>
      <c r="HD8" s="11"/>
      <c r="HE8" s="11"/>
      <c r="HF8" s="11"/>
      <c r="HG8" s="11"/>
      <c r="HH8" s="11"/>
      <c r="HI8" s="11"/>
      <c r="HJ8" s="11"/>
      <c r="HK8" s="11"/>
      <c r="HL8" s="11"/>
      <c r="HM8" s="11"/>
      <c r="HN8" s="11"/>
      <c r="HO8" s="11"/>
      <c r="HP8" s="11"/>
      <c r="HQ8" s="11"/>
      <c r="HR8" s="11"/>
      <c r="HS8" s="11"/>
      <c r="HT8" s="11"/>
      <c r="HU8" s="11"/>
      <c r="HV8" s="11"/>
      <c r="HW8" s="11"/>
      <c r="HX8" s="11"/>
      <c r="HY8" s="11"/>
      <c r="HZ8" s="11"/>
      <c r="IA8" s="11"/>
      <c r="IB8" s="11"/>
      <c r="IC8" s="11"/>
      <c r="ID8" s="11"/>
      <c r="IE8" s="11"/>
      <c r="IF8" s="11"/>
      <c r="IG8" s="11"/>
      <c r="IH8" s="11"/>
      <c r="II8" s="11"/>
      <c r="IJ8" s="11"/>
      <c r="IK8" s="11"/>
      <c r="IL8" s="11"/>
      <c r="IM8" s="11"/>
    </row>
    <row r="9" spans="1:247" s="16" customFormat="1" ht="12" thickBot="1" x14ac:dyDescent="0.3">
      <c r="A9" s="13"/>
      <c r="B9" s="14"/>
      <c r="C9" s="15"/>
      <c r="D9" s="97"/>
      <c r="E9" s="98" t="s">
        <v>28</v>
      </c>
      <c r="F9" s="99"/>
      <c r="G9" s="99"/>
      <c r="H9" s="99"/>
      <c r="I9" s="99"/>
      <c r="J9" s="99"/>
      <c r="K9" s="99"/>
      <c r="L9" s="99"/>
      <c r="M9" s="99"/>
      <c r="N9" s="99"/>
      <c r="O9" s="100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</row>
    <row r="10" spans="1:247" s="2" customFormat="1" x14ac:dyDescent="0.25">
      <c r="A10" s="13"/>
      <c r="B10" s="17" t="s">
        <v>29</v>
      </c>
      <c r="C10" s="5" t="s">
        <v>30</v>
      </c>
      <c r="D10" s="101" t="s">
        <v>29</v>
      </c>
      <c r="E10" s="102" t="s">
        <v>31</v>
      </c>
      <c r="F10" s="18">
        <v>7.0781619999999998</v>
      </c>
      <c r="G10" s="18">
        <v>7.0781619999999998</v>
      </c>
      <c r="H10" s="18">
        <v>0</v>
      </c>
      <c r="I10" s="18">
        <v>0</v>
      </c>
      <c r="J10" s="18">
        <v>0</v>
      </c>
      <c r="K10" s="18">
        <v>0</v>
      </c>
      <c r="L10" s="18">
        <v>0</v>
      </c>
      <c r="M10" s="18">
        <v>0</v>
      </c>
      <c r="N10" s="18">
        <v>0</v>
      </c>
      <c r="O10" s="26">
        <v>0</v>
      </c>
    </row>
    <row r="11" spans="1:247" s="2" customFormat="1" x14ac:dyDescent="0.25">
      <c r="A11" s="13"/>
      <c r="B11" s="19" t="s">
        <v>32</v>
      </c>
      <c r="C11" s="5" t="s">
        <v>33</v>
      </c>
      <c r="D11" s="101" t="s">
        <v>32</v>
      </c>
      <c r="E11" s="102" t="s">
        <v>34</v>
      </c>
      <c r="F11" s="18">
        <v>0</v>
      </c>
      <c r="G11" s="18">
        <v>0</v>
      </c>
      <c r="H11" s="18">
        <v>0</v>
      </c>
      <c r="I11" s="18">
        <v>0</v>
      </c>
      <c r="J11" s="18">
        <v>0</v>
      </c>
      <c r="K11" s="18">
        <v>0</v>
      </c>
      <c r="L11" s="18">
        <v>0</v>
      </c>
      <c r="M11" s="18">
        <v>0</v>
      </c>
      <c r="N11" s="18">
        <v>0</v>
      </c>
      <c r="O11" s="26">
        <v>0</v>
      </c>
    </row>
    <row r="12" spans="1:247" s="2" customFormat="1" x14ac:dyDescent="0.25">
      <c r="A12" s="13"/>
      <c r="B12" s="19" t="s">
        <v>35</v>
      </c>
      <c r="C12" s="5" t="s">
        <v>36</v>
      </c>
      <c r="D12" s="101" t="s">
        <v>35</v>
      </c>
      <c r="E12" s="102" t="s">
        <v>37</v>
      </c>
      <c r="F12" s="18">
        <v>7552.5668186379498</v>
      </c>
      <c r="G12" s="18">
        <v>6576.7322279443297</v>
      </c>
      <c r="H12" s="18">
        <v>975.83459069361197</v>
      </c>
      <c r="I12" s="18">
        <v>380.79029756452502</v>
      </c>
      <c r="J12" s="18">
        <v>595.04429312908599</v>
      </c>
      <c r="K12" s="18">
        <v>1070.8602832923593</v>
      </c>
      <c r="L12" s="18">
        <v>95.025692598744797</v>
      </c>
      <c r="M12" s="18">
        <v>3.2310504523493302</v>
      </c>
      <c r="N12" s="18">
        <v>3.2310504523493302</v>
      </c>
      <c r="O12" s="26">
        <v>0</v>
      </c>
    </row>
    <row r="13" spans="1:247" s="2" customFormat="1" x14ac:dyDescent="0.25">
      <c r="A13" s="13"/>
      <c r="B13" s="19" t="s">
        <v>38</v>
      </c>
      <c r="C13" s="5" t="s">
        <v>39</v>
      </c>
      <c r="D13" s="101" t="s">
        <v>38</v>
      </c>
      <c r="E13" s="102" t="s">
        <v>40</v>
      </c>
      <c r="F13" s="18">
        <v>351.66891886044698</v>
      </c>
      <c r="G13" s="18">
        <v>231.92391858219599</v>
      </c>
      <c r="H13" s="18">
        <v>119.745000278251</v>
      </c>
      <c r="I13" s="18">
        <v>6.8614850736956603</v>
      </c>
      <c r="J13" s="18">
        <v>112.883515204555</v>
      </c>
      <c r="K13" s="18">
        <v>134.62647866903299</v>
      </c>
      <c r="L13" s="18">
        <v>14.881478390782499</v>
      </c>
      <c r="M13" s="18">
        <v>0</v>
      </c>
      <c r="N13" s="18">
        <v>0</v>
      </c>
      <c r="O13" s="26">
        <v>0</v>
      </c>
    </row>
    <row r="14" spans="1:247" s="2" customFormat="1" x14ac:dyDescent="0.25">
      <c r="A14" s="13"/>
      <c r="B14" s="19" t="s">
        <v>41</v>
      </c>
      <c r="C14" s="5" t="s">
        <v>42</v>
      </c>
      <c r="D14" s="101" t="s">
        <v>41</v>
      </c>
      <c r="E14" s="102" t="s">
        <v>43</v>
      </c>
      <c r="F14" s="18">
        <v>1110.15561157912</v>
      </c>
      <c r="G14" s="18">
        <v>481.38081946586999</v>
      </c>
      <c r="H14" s="18">
        <v>628.77479211324999</v>
      </c>
      <c r="I14" s="18">
        <v>2.6662685039052E-2</v>
      </c>
      <c r="J14" s="18">
        <v>628.74812942821097</v>
      </c>
      <c r="K14" s="18">
        <v>680.322649855382</v>
      </c>
      <c r="L14" s="18">
        <v>51.547857742132699</v>
      </c>
      <c r="M14" s="18">
        <v>372.16323129247098</v>
      </c>
      <c r="N14" s="18">
        <v>372.16323129247098</v>
      </c>
      <c r="O14" s="26">
        <v>0</v>
      </c>
    </row>
    <row r="15" spans="1:247" s="2" customFormat="1" x14ac:dyDescent="0.25">
      <c r="A15" s="13"/>
      <c r="B15" s="19" t="s">
        <v>44</v>
      </c>
      <c r="C15" s="5" t="s">
        <v>45</v>
      </c>
      <c r="D15" s="101" t="s">
        <v>44</v>
      </c>
      <c r="E15" s="102" t="s">
        <v>46</v>
      </c>
      <c r="F15" s="18">
        <v>2.6181724680107701</v>
      </c>
      <c r="G15" s="18" t="s">
        <v>47</v>
      </c>
      <c r="H15" s="18" t="s">
        <v>47</v>
      </c>
      <c r="I15" s="18" t="s">
        <v>47</v>
      </c>
      <c r="J15" s="18" t="s">
        <v>47</v>
      </c>
      <c r="K15" s="18" t="s">
        <v>47</v>
      </c>
      <c r="L15" s="18" t="s">
        <v>47</v>
      </c>
      <c r="M15" s="18">
        <v>0</v>
      </c>
      <c r="N15" s="18">
        <v>0</v>
      </c>
      <c r="O15" s="26">
        <v>0</v>
      </c>
    </row>
    <row r="16" spans="1:247" s="2" customFormat="1" x14ac:dyDescent="0.25">
      <c r="A16" s="13"/>
      <c r="B16" s="19" t="s">
        <v>48</v>
      </c>
      <c r="C16" s="5" t="s">
        <v>49</v>
      </c>
      <c r="D16" s="101" t="s">
        <v>48</v>
      </c>
      <c r="E16" s="102" t="s">
        <v>50</v>
      </c>
      <c r="F16" s="18">
        <v>29.286265595136399</v>
      </c>
      <c r="G16" s="18">
        <v>19.113641397277402</v>
      </c>
      <c r="H16" s="18">
        <v>10.172624197858999</v>
      </c>
      <c r="I16" s="18">
        <v>0.66430299999999998</v>
      </c>
      <c r="J16" s="18">
        <v>9.5083211978590203</v>
      </c>
      <c r="K16" s="18">
        <v>10.172624197858999</v>
      </c>
      <c r="L16" s="18">
        <v>0</v>
      </c>
      <c r="M16" s="18">
        <v>0</v>
      </c>
      <c r="N16" s="18">
        <v>0</v>
      </c>
      <c r="O16" s="26">
        <v>0</v>
      </c>
    </row>
    <row r="17" spans="1:15" s="2" customFormat="1" x14ac:dyDescent="0.25">
      <c r="A17" s="13"/>
      <c r="B17" s="19" t="s">
        <v>51</v>
      </c>
      <c r="C17" s="5" t="s">
        <v>52</v>
      </c>
      <c r="D17" s="101" t="s">
        <v>51</v>
      </c>
      <c r="E17" s="102" t="s">
        <v>53</v>
      </c>
      <c r="F17" s="18">
        <v>22.178202773636801</v>
      </c>
      <c r="G17" s="18">
        <v>2.03241114153679</v>
      </c>
      <c r="H17" s="18">
        <v>20.145791632100099</v>
      </c>
      <c r="I17" s="18">
        <v>0</v>
      </c>
      <c r="J17" s="18">
        <v>20.145791632100099</v>
      </c>
      <c r="K17" s="18">
        <v>20.145791632100099</v>
      </c>
      <c r="L17" s="18">
        <v>0</v>
      </c>
      <c r="M17" s="18">
        <v>0</v>
      </c>
      <c r="N17" s="18">
        <v>0</v>
      </c>
      <c r="O17" s="26">
        <v>0</v>
      </c>
    </row>
    <row r="18" spans="1:15" s="2" customFormat="1" x14ac:dyDescent="0.25">
      <c r="A18" s="13"/>
      <c r="B18" s="19" t="s">
        <v>54</v>
      </c>
      <c r="C18" s="5" t="s">
        <v>55</v>
      </c>
      <c r="D18" s="101" t="s">
        <v>54</v>
      </c>
      <c r="E18" s="102" t="s">
        <v>56</v>
      </c>
      <c r="F18" s="18">
        <v>105985.990500774</v>
      </c>
      <c r="G18" s="18">
        <v>88318.163623746106</v>
      </c>
      <c r="H18" s="18">
        <v>17667.826877027499</v>
      </c>
      <c r="I18" s="18">
        <v>360.89553633678099</v>
      </c>
      <c r="J18" s="18">
        <v>17306.931340690699</v>
      </c>
      <c r="K18" s="18">
        <v>21097.805928255839</v>
      </c>
      <c r="L18" s="18">
        <v>3429.9790512283498</v>
      </c>
      <c r="M18" s="18">
        <v>7676.3442950615408</v>
      </c>
      <c r="N18" s="18">
        <v>7677.5742950615404</v>
      </c>
      <c r="O18" s="26">
        <v>1.23</v>
      </c>
    </row>
    <row r="19" spans="1:15" s="2" customFormat="1" x14ac:dyDescent="0.25">
      <c r="A19" s="13"/>
      <c r="B19" s="19" t="s">
        <v>57</v>
      </c>
      <c r="C19" s="5" t="s">
        <v>58</v>
      </c>
      <c r="D19" s="101" t="s">
        <v>57</v>
      </c>
      <c r="E19" s="102" t="s">
        <v>59</v>
      </c>
      <c r="F19" s="18">
        <v>347.17516911804699</v>
      </c>
      <c r="G19" s="18">
        <v>301.11815665791897</v>
      </c>
      <c r="H19" s="18">
        <v>46.057012460127297</v>
      </c>
      <c r="I19" s="18">
        <v>6.1857429290558999E-2</v>
      </c>
      <c r="J19" s="18">
        <v>45.995155030836699</v>
      </c>
      <c r="K19" s="18">
        <v>46.057012460127297</v>
      </c>
      <c r="L19" s="18">
        <v>0</v>
      </c>
      <c r="M19" s="18">
        <v>0</v>
      </c>
      <c r="N19" s="18">
        <v>0</v>
      </c>
      <c r="O19" s="26">
        <v>0</v>
      </c>
    </row>
    <row r="20" spans="1:15" s="2" customFormat="1" x14ac:dyDescent="0.25">
      <c r="A20" s="13"/>
      <c r="B20" s="19" t="s">
        <v>60</v>
      </c>
      <c r="C20" s="5" t="s">
        <v>61</v>
      </c>
      <c r="D20" s="101" t="s">
        <v>60</v>
      </c>
      <c r="E20" s="102" t="s">
        <v>62</v>
      </c>
      <c r="F20" s="18">
        <v>558.26182035370596</v>
      </c>
      <c r="G20" s="18">
        <v>374.22148520996501</v>
      </c>
      <c r="H20" s="18">
        <v>184.040335143741</v>
      </c>
      <c r="I20" s="18">
        <v>11.8491754582036</v>
      </c>
      <c r="J20" s="18">
        <v>172.191159685538</v>
      </c>
      <c r="K20" s="18">
        <v>206.73916778028942</v>
      </c>
      <c r="L20" s="18">
        <v>22.698832636548499</v>
      </c>
      <c r="M20" s="18">
        <v>14.0022539908084</v>
      </c>
      <c r="N20" s="18">
        <v>14.0022539908084</v>
      </c>
      <c r="O20" s="26">
        <v>0</v>
      </c>
    </row>
    <row r="21" spans="1:15" s="2" customFormat="1" x14ac:dyDescent="0.25">
      <c r="A21" s="13"/>
      <c r="B21" s="19" t="s">
        <v>63</v>
      </c>
      <c r="C21" s="5" t="s">
        <v>64</v>
      </c>
      <c r="D21" s="101" t="s">
        <v>63</v>
      </c>
      <c r="E21" s="102" t="s">
        <v>65</v>
      </c>
      <c r="F21" s="18">
        <v>149.04870652147</v>
      </c>
      <c r="G21" s="18">
        <v>79.322977610005495</v>
      </c>
      <c r="H21" s="18">
        <v>69.725728911464103</v>
      </c>
      <c r="I21" s="18">
        <v>4.443780839839E-3</v>
      </c>
      <c r="J21" s="18">
        <v>69.721285130624295</v>
      </c>
      <c r="K21" s="18">
        <v>69.725728911464103</v>
      </c>
      <c r="L21" s="18">
        <v>0</v>
      </c>
      <c r="M21" s="18">
        <v>0</v>
      </c>
      <c r="N21" s="18">
        <v>0</v>
      </c>
      <c r="O21" s="26">
        <v>0</v>
      </c>
    </row>
    <row r="22" spans="1:15" s="2" customFormat="1" x14ac:dyDescent="0.25">
      <c r="A22" s="13"/>
      <c r="B22" s="19" t="s">
        <v>66</v>
      </c>
      <c r="C22" s="5" t="s">
        <v>67</v>
      </c>
      <c r="D22" s="101" t="s">
        <v>66</v>
      </c>
      <c r="E22" s="102" t="s">
        <v>68</v>
      </c>
      <c r="F22" s="18">
        <v>0</v>
      </c>
      <c r="G22" s="18">
        <v>0</v>
      </c>
      <c r="H22" s="18">
        <v>0</v>
      </c>
      <c r="I22" s="18">
        <v>0</v>
      </c>
      <c r="J22" s="18">
        <v>0</v>
      </c>
      <c r="K22" s="18">
        <v>0</v>
      </c>
      <c r="L22" s="18">
        <v>0</v>
      </c>
      <c r="M22" s="18">
        <v>0</v>
      </c>
      <c r="N22" s="18">
        <v>0</v>
      </c>
      <c r="O22" s="26">
        <v>0</v>
      </c>
    </row>
    <row r="23" spans="1:15" s="2" customFormat="1" x14ac:dyDescent="0.25">
      <c r="A23" s="13"/>
      <c r="B23" s="19" t="s">
        <v>69</v>
      </c>
      <c r="C23" s="5" t="s">
        <v>70</v>
      </c>
      <c r="D23" s="101" t="s">
        <v>69</v>
      </c>
      <c r="E23" s="102" t="s">
        <v>71</v>
      </c>
      <c r="F23" s="18">
        <v>2724.2607477142501</v>
      </c>
      <c r="G23" s="18">
        <v>1331.43035735578</v>
      </c>
      <c r="H23" s="18">
        <v>1392.8303903584799</v>
      </c>
      <c r="I23" s="18">
        <v>24.384113441011401</v>
      </c>
      <c r="J23" s="18">
        <v>1368.44627691747</v>
      </c>
      <c r="K23" s="18">
        <v>1401.1846983373712</v>
      </c>
      <c r="L23" s="18">
        <v>8.3543079788973706</v>
      </c>
      <c r="M23" s="18">
        <v>89.527042663181305</v>
      </c>
      <c r="N23" s="18">
        <v>89.527042663181305</v>
      </c>
      <c r="O23" s="26">
        <v>0</v>
      </c>
    </row>
    <row r="24" spans="1:15" s="2" customFormat="1" x14ac:dyDescent="0.25">
      <c r="A24" s="13"/>
      <c r="B24" s="19" t="s">
        <v>72</v>
      </c>
      <c r="C24" s="5" t="s">
        <v>73</v>
      </c>
      <c r="D24" s="101" t="s">
        <v>72</v>
      </c>
      <c r="E24" s="102" t="s">
        <v>74</v>
      </c>
      <c r="F24" s="18">
        <v>9700.0699555159208</v>
      </c>
      <c r="G24" s="18">
        <v>6718.6333674006601</v>
      </c>
      <c r="H24" s="18">
        <v>2981.4365881152598</v>
      </c>
      <c r="I24" s="18">
        <v>1.70071989249605</v>
      </c>
      <c r="J24" s="18">
        <v>2979.73586822276</v>
      </c>
      <c r="K24" s="18">
        <v>3007.1752870641499</v>
      </c>
      <c r="L24" s="18">
        <v>25.738698948889201</v>
      </c>
      <c r="M24" s="18">
        <v>1083.0365110744599</v>
      </c>
      <c r="N24" s="18">
        <v>1083.4064828544599</v>
      </c>
      <c r="O24" s="26">
        <v>0.36997177999999997</v>
      </c>
    </row>
    <row r="25" spans="1:15" s="2" customFormat="1" x14ac:dyDescent="0.25">
      <c r="A25" s="13"/>
      <c r="B25" s="19" t="s">
        <v>75</v>
      </c>
      <c r="C25" s="5" t="s">
        <v>76</v>
      </c>
      <c r="D25" s="101" t="s">
        <v>75</v>
      </c>
      <c r="E25" s="102" t="s">
        <v>77</v>
      </c>
      <c r="F25" s="18">
        <v>13745.372852217701</v>
      </c>
      <c r="G25" s="18">
        <v>9881.45953660739</v>
      </c>
      <c r="H25" s="18">
        <v>3863.9133156102798</v>
      </c>
      <c r="I25" s="18">
        <v>437.19807761424897</v>
      </c>
      <c r="J25" s="18">
        <v>3426.7152379960298</v>
      </c>
      <c r="K25" s="18">
        <v>3942.8382651906813</v>
      </c>
      <c r="L25" s="18">
        <v>78.924949580398604</v>
      </c>
      <c r="M25" s="18">
        <v>375.68507183213097</v>
      </c>
      <c r="N25" s="18">
        <v>375.68507183213097</v>
      </c>
      <c r="O25" s="26">
        <v>0</v>
      </c>
    </row>
    <row r="26" spans="1:15" s="2" customFormat="1" x14ac:dyDescent="0.25">
      <c r="A26" s="13"/>
      <c r="B26" s="19" t="s">
        <v>78</v>
      </c>
      <c r="C26" s="5" t="s">
        <v>79</v>
      </c>
      <c r="D26" s="101" t="s">
        <v>78</v>
      </c>
      <c r="E26" s="102" t="s">
        <v>80</v>
      </c>
      <c r="F26" s="18">
        <v>39.893334524824702</v>
      </c>
      <c r="G26" s="18">
        <v>3.2677950707303398</v>
      </c>
      <c r="H26" s="18">
        <v>36.625539454094401</v>
      </c>
      <c r="I26" s="18">
        <v>0.51395650999999998</v>
      </c>
      <c r="J26" s="18">
        <v>36.111582944094401</v>
      </c>
      <c r="K26" s="18">
        <v>36.625539454094401</v>
      </c>
      <c r="L26" s="18">
        <v>0</v>
      </c>
      <c r="M26" s="18">
        <v>0</v>
      </c>
      <c r="N26" s="18">
        <v>0</v>
      </c>
      <c r="O26" s="26">
        <v>0</v>
      </c>
    </row>
    <row r="27" spans="1:15" s="2" customFormat="1" x14ac:dyDescent="0.25">
      <c r="A27" s="13"/>
      <c r="B27" s="19" t="s">
        <v>81</v>
      </c>
      <c r="C27" s="5" t="s">
        <v>82</v>
      </c>
      <c r="D27" s="101" t="s">
        <v>81</v>
      </c>
      <c r="E27" s="102" t="s">
        <v>83</v>
      </c>
      <c r="F27" s="18">
        <v>86.747817737606695</v>
      </c>
      <c r="G27" s="18">
        <v>85.746007844674295</v>
      </c>
      <c r="H27" s="18">
        <v>1.0018098929324</v>
      </c>
      <c r="I27" s="18">
        <v>0</v>
      </c>
      <c r="J27" s="18">
        <v>1.0018098929324</v>
      </c>
      <c r="K27" s="18">
        <v>1.0018098929324</v>
      </c>
      <c r="L27" s="18">
        <v>0</v>
      </c>
      <c r="M27" s="18">
        <v>0</v>
      </c>
      <c r="N27" s="18">
        <v>0</v>
      </c>
      <c r="O27" s="26">
        <v>0</v>
      </c>
    </row>
    <row r="28" spans="1:15" s="2" customFormat="1" x14ac:dyDescent="0.25">
      <c r="A28" s="13"/>
      <c r="B28" s="19" t="s">
        <v>84</v>
      </c>
      <c r="C28" s="5" t="s">
        <v>85</v>
      </c>
      <c r="D28" s="101" t="s">
        <v>84</v>
      </c>
      <c r="E28" s="102" t="s">
        <v>86</v>
      </c>
      <c r="F28" s="18">
        <v>0</v>
      </c>
      <c r="G28" s="18">
        <v>0</v>
      </c>
      <c r="H28" s="18">
        <v>0</v>
      </c>
      <c r="I28" s="18">
        <v>0</v>
      </c>
      <c r="J28" s="18">
        <v>0</v>
      </c>
      <c r="K28" s="18">
        <v>0</v>
      </c>
      <c r="L28" s="18">
        <v>0</v>
      </c>
      <c r="M28" s="18">
        <v>0</v>
      </c>
      <c r="N28" s="18">
        <v>0</v>
      </c>
      <c r="O28" s="26">
        <v>0</v>
      </c>
    </row>
    <row r="29" spans="1:15" s="2" customFormat="1" x14ac:dyDescent="0.25">
      <c r="A29" s="13"/>
      <c r="B29" s="19" t="s">
        <v>87</v>
      </c>
      <c r="C29" s="5" t="s">
        <v>88</v>
      </c>
      <c r="D29" s="101" t="s">
        <v>87</v>
      </c>
      <c r="E29" s="102" t="s">
        <v>89</v>
      </c>
      <c r="F29" s="18">
        <v>10.6701174840563</v>
      </c>
      <c r="G29" s="18" t="s">
        <v>47</v>
      </c>
      <c r="H29" s="18" t="s">
        <v>47</v>
      </c>
      <c r="I29" s="18" t="s">
        <v>47</v>
      </c>
      <c r="J29" s="18" t="s">
        <v>47</v>
      </c>
      <c r="K29" s="18" t="s">
        <v>47</v>
      </c>
      <c r="L29" s="18" t="s">
        <v>47</v>
      </c>
      <c r="M29" s="18">
        <v>0</v>
      </c>
      <c r="N29" s="18">
        <v>0</v>
      </c>
      <c r="O29" s="26">
        <v>0</v>
      </c>
    </row>
    <row r="30" spans="1:15" s="2" customFormat="1" x14ac:dyDescent="0.25">
      <c r="A30" s="13"/>
      <c r="B30" s="19" t="s">
        <v>90</v>
      </c>
      <c r="C30" s="5" t="s">
        <v>91</v>
      </c>
      <c r="D30" s="101" t="s">
        <v>90</v>
      </c>
      <c r="E30" s="102" t="s">
        <v>92</v>
      </c>
      <c r="F30" s="18">
        <v>616.30102014206204</v>
      </c>
      <c r="G30" s="18">
        <v>516.42819534987404</v>
      </c>
      <c r="H30" s="18">
        <v>99.872824792188098</v>
      </c>
      <c r="I30" s="18">
        <v>0.2535</v>
      </c>
      <c r="J30" s="18">
        <v>99.619324792188095</v>
      </c>
      <c r="K30" s="18">
        <v>99.872824792188098</v>
      </c>
      <c r="L30" s="18">
        <v>0</v>
      </c>
      <c r="M30" s="18">
        <v>0</v>
      </c>
      <c r="N30" s="18">
        <v>0</v>
      </c>
      <c r="O30" s="26">
        <v>0</v>
      </c>
    </row>
    <row r="31" spans="1:15" s="2" customFormat="1" x14ac:dyDescent="0.25">
      <c r="A31" s="13"/>
      <c r="B31" s="19" t="s">
        <v>93</v>
      </c>
      <c r="C31" s="5" t="s">
        <v>94</v>
      </c>
      <c r="D31" s="101" t="s">
        <v>93</v>
      </c>
      <c r="E31" s="102" t="s">
        <v>95</v>
      </c>
      <c r="F31" s="18" t="s">
        <v>47</v>
      </c>
      <c r="G31" s="18" t="s">
        <v>47</v>
      </c>
      <c r="H31" s="18">
        <v>22.5587152234691</v>
      </c>
      <c r="I31" s="18">
        <v>0.90297799999999995</v>
      </c>
      <c r="J31" s="18">
        <v>21.655737223469099</v>
      </c>
      <c r="K31" s="18">
        <v>22.5587152234691</v>
      </c>
      <c r="L31" s="18">
        <v>0</v>
      </c>
      <c r="M31" s="18" t="s">
        <v>47</v>
      </c>
      <c r="N31" s="18" t="s">
        <v>47</v>
      </c>
      <c r="O31" s="26" t="s">
        <v>47</v>
      </c>
    </row>
    <row r="32" spans="1:15" s="2" customFormat="1" x14ac:dyDescent="0.25">
      <c r="A32" s="13"/>
      <c r="B32" s="19" t="s">
        <v>96</v>
      </c>
      <c r="C32" s="5" t="s">
        <v>97</v>
      </c>
      <c r="D32" s="101" t="s">
        <v>96</v>
      </c>
      <c r="E32" s="102" t="s">
        <v>98</v>
      </c>
      <c r="F32" s="18">
        <v>4648.47801172658</v>
      </c>
      <c r="G32" s="18">
        <v>53.431484940974102</v>
      </c>
      <c r="H32" s="18">
        <v>4595.0465267856098</v>
      </c>
      <c r="I32" s="18">
        <v>70.777682397630699</v>
      </c>
      <c r="J32" s="18">
        <v>4524.2688443879797</v>
      </c>
      <c r="K32" s="18">
        <v>4595.0465267856043</v>
      </c>
      <c r="L32" s="18">
        <v>0</v>
      </c>
      <c r="M32" s="18">
        <v>4443.6257163401797</v>
      </c>
      <c r="N32" s="18">
        <v>4443.6257163401797</v>
      </c>
      <c r="O32" s="26">
        <v>0</v>
      </c>
    </row>
    <row r="33" spans="1:15" s="2" customFormat="1" x14ac:dyDescent="0.25">
      <c r="A33" s="13"/>
      <c r="B33" s="19" t="s">
        <v>99</v>
      </c>
      <c r="C33" s="5" t="s">
        <v>100</v>
      </c>
      <c r="D33" s="101" t="s">
        <v>99</v>
      </c>
      <c r="E33" s="102" t="s">
        <v>101</v>
      </c>
      <c r="F33" s="18">
        <v>6.1077450396081696</v>
      </c>
      <c r="G33" s="18">
        <v>2.7244037017645</v>
      </c>
      <c r="H33" s="18">
        <v>3.3833413378436599</v>
      </c>
      <c r="I33" s="18">
        <v>0</v>
      </c>
      <c r="J33" s="18">
        <v>3.3833413378436599</v>
      </c>
      <c r="K33" s="18">
        <v>3.3833413378436599</v>
      </c>
      <c r="L33" s="18">
        <v>0</v>
      </c>
      <c r="M33" s="18">
        <v>0</v>
      </c>
      <c r="N33" s="18">
        <v>0</v>
      </c>
      <c r="O33" s="26">
        <v>0</v>
      </c>
    </row>
    <row r="34" spans="1:15" s="2" customFormat="1" x14ac:dyDescent="0.25">
      <c r="A34" s="13"/>
      <c r="B34" s="19" t="s">
        <v>102</v>
      </c>
      <c r="C34" s="5" t="s">
        <v>103</v>
      </c>
      <c r="D34" s="101" t="s">
        <v>102</v>
      </c>
      <c r="E34" s="102" t="s">
        <v>104</v>
      </c>
      <c r="F34" s="18">
        <v>714.947502030652</v>
      </c>
      <c r="G34" s="18">
        <v>400.09930259270402</v>
      </c>
      <c r="H34" s="18">
        <v>314.84819943794702</v>
      </c>
      <c r="I34" s="18">
        <v>0.80216722975832899</v>
      </c>
      <c r="J34" s="18">
        <v>314.04603220818899</v>
      </c>
      <c r="K34" s="18">
        <v>314.84819943794702</v>
      </c>
      <c r="L34" s="18">
        <v>0</v>
      </c>
      <c r="M34" s="18">
        <v>0</v>
      </c>
      <c r="N34" s="18">
        <v>0</v>
      </c>
      <c r="O34" s="26">
        <v>0</v>
      </c>
    </row>
    <row r="35" spans="1:15" s="2" customFormat="1" x14ac:dyDescent="0.25">
      <c r="A35" s="13"/>
      <c r="B35" s="19" t="s">
        <v>105</v>
      </c>
      <c r="C35" s="5" t="s">
        <v>106</v>
      </c>
      <c r="D35" s="101" t="s">
        <v>105</v>
      </c>
      <c r="E35" s="102" t="s">
        <v>107</v>
      </c>
      <c r="F35" s="18">
        <v>3913.9502659938098</v>
      </c>
      <c r="G35" s="18" t="s">
        <v>47</v>
      </c>
      <c r="H35" s="18" t="s">
        <v>47</v>
      </c>
      <c r="I35" s="18" t="s">
        <v>47</v>
      </c>
      <c r="J35" s="18" t="s">
        <v>47</v>
      </c>
      <c r="K35" s="18" t="s">
        <v>47</v>
      </c>
      <c r="L35" s="18" t="s">
        <v>47</v>
      </c>
      <c r="M35" s="18">
        <v>69.719960458165502</v>
      </c>
      <c r="N35" s="18">
        <v>69.719960458165502</v>
      </c>
      <c r="O35" s="26">
        <v>0</v>
      </c>
    </row>
    <row r="36" spans="1:15" s="2" customFormat="1" x14ac:dyDescent="0.25">
      <c r="A36" s="13"/>
      <c r="B36" s="19" t="s">
        <v>108</v>
      </c>
      <c r="C36" s="5" t="s">
        <v>109</v>
      </c>
      <c r="D36" s="101" t="s">
        <v>108</v>
      </c>
      <c r="E36" s="102" t="s">
        <v>110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18">
        <v>0</v>
      </c>
      <c r="N36" s="18">
        <v>0</v>
      </c>
      <c r="O36" s="26">
        <v>0</v>
      </c>
    </row>
    <row r="37" spans="1:15" s="2" customFormat="1" x14ac:dyDescent="0.25">
      <c r="A37" s="13"/>
      <c r="B37" s="19" t="s">
        <v>111</v>
      </c>
      <c r="C37" s="5" t="s">
        <v>112</v>
      </c>
      <c r="D37" s="101" t="s">
        <v>111</v>
      </c>
      <c r="E37" s="102" t="s">
        <v>113</v>
      </c>
      <c r="F37" s="18">
        <v>232.66309933677101</v>
      </c>
      <c r="G37" s="18">
        <v>184.40135049708101</v>
      </c>
      <c r="H37" s="18">
        <v>48.261748839689801</v>
      </c>
      <c r="I37" s="18">
        <v>0.49360959702373403</v>
      </c>
      <c r="J37" s="18">
        <v>47.768139242666102</v>
      </c>
      <c r="K37" s="18">
        <v>48.261748839689801</v>
      </c>
      <c r="L37" s="18">
        <v>0</v>
      </c>
      <c r="M37" s="18">
        <v>1.766655E-2</v>
      </c>
      <c r="N37" s="18">
        <v>0</v>
      </c>
      <c r="O37" s="26">
        <v>-1.766655E-2</v>
      </c>
    </row>
    <row r="38" spans="1:15" s="2" customFormat="1" x14ac:dyDescent="0.25">
      <c r="A38" s="13"/>
      <c r="B38" s="19" t="s">
        <v>114</v>
      </c>
      <c r="C38" s="5" t="s">
        <v>115</v>
      </c>
      <c r="D38" s="101" t="s">
        <v>114</v>
      </c>
      <c r="E38" s="102" t="s">
        <v>116</v>
      </c>
      <c r="F38" s="18">
        <v>62.027460121762203</v>
      </c>
      <c r="G38" s="103">
        <v>44.621407820807498</v>
      </c>
      <c r="H38" s="18">
        <v>17.406052300954801</v>
      </c>
      <c r="I38" s="18">
        <v>1.5607555045433199</v>
      </c>
      <c r="J38" s="18">
        <v>15.8452967964114</v>
      </c>
      <c r="K38" s="18">
        <v>17.406052300954801</v>
      </c>
      <c r="L38" s="18">
        <v>0</v>
      </c>
      <c r="M38" s="18">
        <v>0</v>
      </c>
      <c r="N38" s="18">
        <v>0</v>
      </c>
      <c r="O38" s="26">
        <v>0</v>
      </c>
    </row>
    <row r="39" spans="1:15" s="2" customFormat="1" x14ac:dyDescent="0.25">
      <c r="A39" s="13"/>
      <c r="B39" s="19" t="s">
        <v>117</v>
      </c>
      <c r="C39" s="5" t="s">
        <v>118</v>
      </c>
      <c r="D39" s="101" t="s">
        <v>117</v>
      </c>
      <c r="E39" s="102" t="s">
        <v>119</v>
      </c>
      <c r="F39" s="18">
        <v>151.31349748692799</v>
      </c>
      <c r="G39" s="18">
        <v>40.725752699159699</v>
      </c>
      <c r="H39" s="18">
        <v>110.587744787768</v>
      </c>
      <c r="I39" s="18">
        <v>17.674757115204098</v>
      </c>
      <c r="J39" s="18">
        <v>92.912987672563901</v>
      </c>
      <c r="K39" s="18">
        <v>110.587744787768</v>
      </c>
      <c r="L39" s="18">
        <v>0</v>
      </c>
      <c r="M39" s="18">
        <v>0</v>
      </c>
      <c r="N39" s="18">
        <v>0</v>
      </c>
      <c r="O39" s="26">
        <v>0</v>
      </c>
    </row>
    <row r="40" spans="1:15" s="2" customFormat="1" x14ac:dyDescent="0.25">
      <c r="A40" s="13"/>
      <c r="B40" s="19" t="s">
        <v>120</v>
      </c>
      <c r="C40" s="5" t="s">
        <v>121</v>
      </c>
      <c r="D40" s="101" t="s">
        <v>120</v>
      </c>
      <c r="E40" s="102" t="s">
        <v>122</v>
      </c>
      <c r="F40" s="18">
        <v>10393.6507050323</v>
      </c>
      <c r="G40" s="18">
        <v>6240.8002665174099</v>
      </c>
      <c r="H40" s="18">
        <v>4152.8504385149299</v>
      </c>
      <c r="I40" s="18">
        <v>719.92854643533701</v>
      </c>
      <c r="J40" s="18">
        <v>3432.9218920796002</v>
      </c>
      <c r="K40" s="18">
        <v>4780.97449806442</v>
      </c>
      <c r="L40" s="18">
        <v>628.12405954949304</v>
      </c>
      <c r="M40" s="18">
        <v>1741.26805293088</v>
      </c>
      <c r="N40" s="18">
        <v>1741.26805293088</v>
      </c>
      <c r="O40" s="26">
        <v>0</v>
      </c>
    </row>
    <row r="41" spans="1:15" s="2" customFormat="1" x14ac:dyDescent="0.25">
      <c r="A41" s="13"/>
      <c r="B41" s="19" t="s">
        <v>123</v>
      </c>
      <c r="C41" s="5" t="s">
        <v>124</v>
      </c>
      <c r="D41" s="101" t="s">
        <v>123</v>
      </c>
      <c r="E41" s="102" t="s">
        <v>125</v>
      </c>
      <c r="F41" s="18">
        <v>74.027510752168297</v>
      </c>
      <c r="G41" s="18">
        <v>41.976305664280197</v>
      </c>
      <c r="H41" s="18">
        <v>32.0512050878881</v>
      </c>
      <c r="I41" s="18">
        <v>0.73494222521102603</v>
      </c>
      <c r="J41" s="18">
        <v>31.3162628626771</v>
      </c>
      <c r="K41" s="18">
        <v>32.0512050878881</v>
      </c>
      <c r="L41" s="18">
        <v>0</v>
      </c>
      <c r="M41" s="18">
        <v>0</v>
      </c>
      <c r="N41" s="18">
        <v>0</v>
      </c>
      <c r="O41" s="26">
        <v>0</v>
      </c>
    </row>
    <row r="42" spans="1:15" s="2" customFormat="1" x14ac:dyDescent="0.25">
      <c r="A42" s="13"/>
      <c r="B42" s="19" t="s">
        <v>126</v>
      </c>
      <c r="C42" s="5" t="s">
        <v>127</v>
      </c>
      <c r="D42" s="101" t="s">
        <v>126</v>
      </c>
      <c r="E42" s="102" t="s">
        <v>128</v>
      </c>
      <c r="F42" s="18">
        <v>40.109983955168701</v>
      </c>
      <c r="G42" s="18">
        <v>39.869441646535698</v>
      </c>
      <c r="H42" s="18">
        <v>0.24054230863302201</v>
      </c>
      <c r="I42" s="18">
        <v>0</v>
      </c>
      <c r="J42" s="18">
        <v>0.24054230863302201</v>
      </c>
      <c r="K42" s="18">
        <v>0.24054230863302201</v>
      </c>
      <c r="L42" s="18">
        <v>0</v>
      </c>
      <c r="M42" s="18">
        <v>0</v>
      </c>
      <c r="N42" s="18">
        <v>0</v>
      </c>
      <c r="O42" s="26">
        <v>0</v>
      </c>
    </row>
    <row r="43" spans="1:15" s="2" customFormat="1" x14ac:dyDescent="0.25">
      <c r="A43" s="13"/>
      <c r="B43" s="19" t="s">
        <v>129</v>
      </c>
      <c r="C43" s="5" t="s">
        <v>130</v>
      </c>
      <c r="D43" s="101" t="s">
        <v>129</v>
      </c>
      <c r="E43" s="102" t="s">
        <v>131</v>
      </c>
      <c r="F43" s="18" t="s">
        <v>47</v>
      </c>
      <c r="G43" s="18" t="s">
        <v>47</v>
      </c>
      <c r="H43" s="18" t="s">
        <v>47</v>
      </c>
      <c r="I43" s="18" t="s">
        <v>47</v>
      </c>
      <c r="J43" s="18" t="s">
        <v>47</v>
      </c>
      <c r="K43" s="18" t="s">
        <v>47</v>
      </c>
      <c r="L43" s="18" t="s">
        <v>47</v>
      </c>
      <c r="M43" s="18" t="s">
        <v>47</v>
      </c>
      <c r="N43" s="18" t="s">
        <v>47</v>
      </c>
      <c r="O43" s="26" t="s">
        <v>47</v>
      </c>
    </row>
    <row r="44" spans="1:15" s="2" customFormat="1" x14ac:dyDescent="0.25">
      <c r="A44" s="20"/>
      <c r="B44" s="19" t="s">
        <v>132</v>
      </c>
      <c r="C44" s="5" t="s">
        <v>133</v>
      </c>
      <c r="D44" s="101" t="s">
        <v>132</v>
      </c>
      <c r="E44" s="102" t="s">
        <v>134</v>
      </c>
      <c r="F44" s="18">
        <v>9.4922566538707205</v>
      </c>
      <c r="G44" s="18">
        <v>9.4922566538707205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26">
        <v>0</v>
      </c>
    </row>
    <row r="45" spans="1:15" s="2" customFormat="1" x14ac:dyDescent="0.25">
      <c r="A45" s="13"/>
      <c r="B45" s="19" t="s">
        <v>135</v>
      </c>
      <c r="C45" s="5" t="s">
        <v>136</v>
      </c>
      <c r="D45" s="101" t="s">
        <v>135</v>
      </c>
      <c r="E45" s="102" t="s">
        <v>137</v>
      </c>
      <c r="F45" s="18">
        <v>41845.670049141103</v>
      </c>
      <c r="G45" s="18">
        <v>37211.853603309799</v>
      </c>
      <c r="H45" s="18">
        <v>4633.8164458312904</v>
      </c>
      <c r="I45" s="18">
        <v>-27.291067989370902</v>
      </c>
      <c r="J45" s="18">
        <v>4661.1075138206597</v>
      </c>
      <c r="K45" s="18">
        <v>7718.4654155990302</v>
      </c>
      <c r="L45" s="18">
        <v>3084.6489697677398</v>
      </c>
      <c r="M45" s="18">
        <v>4756.8242591246317</v>
      </c>
      <c r="N45" s="18">
        <v>4756.8242591246317</v>
      </c>
      <c r="O45" s="26">
        <v>0</v>
      </c>
    </row>
    <row r="46" spans="1:15" s="2" customFormat="1" x14ac:dyDescent="0.25">
      <c r="A46" s="13"/>
      <c r="B46" s="19" t="s">
        <v>138</v>
      </c>
      <c r="C46" s="5" t="s">
        <v>139</v>
      </c>
      <c r="D46" s="101" t="s">
        <v>138</v>
      </c>
      <c r="E46" s="102" t="s">
        <v>140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26">
        <v>0</v>
      </c>
    </row>
    <row r="47" spans="1:15" s="2" customFormat="1" x14ac:dyDescent="0.25">
      <c r="A47" s="13"/>
      <c r="B47" s="19" t="s">
        <v>141</v>
      </c>
      <c r="C47" s="5" t="s">
        <v>142</v>
      </c>
      <c r="D47" s="101" t="s">
        <v>141</v>
      </c>
      <c r="E47" s="102" t="s">
        <v>143</v>
      </c>
      <c r="F47" s="18">
        <v>267.15971470456901</v>
      </c>
      <c r="G47" s="18">
        <v>95.077945333344701</v>
      </c>
      <c r="H47" s="18">
        <v>172.081769371224</v>
      </c>
      <c r="I47" s="18">
        <v>0.38870560542958899</v>
      </c>
      <c r="J47" s="18">
        <v>171.69306376579499</v>
      </c>
      <c r="K47" s="18">
        <v>172.081769371224</v>
      </c>
      <c r="L47" s="18">
        <v>0</v>
      </c>
      <c r="M47" s="18">
        <v>0</v>
      </c>
      <c r="N47" s="18">
        <v>0</v>
      </c>
      <c r="O47" s="26">
        <v>0</v>
      </c>
    </row>
    <row r="48" spans="1:15" s="2" customFormat="1" x14ac:dyDescent="0.25">
      <c r="A48" s="13"/>
      <c r="B48" s="19" t="s">
        <v>144</v>
      </c>
      <c r="C48" s="5" t="s">
        <v>145</v>
      </c>
      <c r="D48" s="101" t="s">
        <v>144</v>
      </c>
      <c r="E48" s="102" t="s">
        <v>146</v>
      </c>
      <c r="F48" s="18">
        <v>315.63911022149603</v>
      </c>
      <c r="G48" s="18">
        <v>245.50165518369801</v>
      </c>
      <c r="H48" s="18">
        <v>70.137455037797395</v>
      </c>
      <c r="I48" s="18">
        <v>6.4009520000000002</v>
      </c>
      <c r="J48" s="18">
        <v>63.736503037797398</v>
      </c>
      <c r="K48" s="18">
        <v>70.324291977797401</v>
      </c>
      <c r="L48" s="18">
        <v>0.18683694000000001</v>
      </c>
      <c r="M48" s="18">
        <v>0</v>
      </c>
      <c r="N48" s="18">
        <v>0</v>
      </c>
      <c r="O48" s="26">
        <v>0</v>
      </c>
    </row>
    <row r="49" spans="1:15" s="2" customFormat="1" x14ac:dyDescent="0.25">
      <c r="A49" s="13"/>
      <c r="B49" s="19" t="s">
        <v>147</v>
      </c>
      <c r="C49" s="5" t="s">
        <v>148</v>
      </c>
      <c r="D49" s="101" t="s">
        <v>147</v>
      </c>
      <c r="E49" s="102" t="s">
        <v>149</v>
      </c>
      <c r="F49" s="18">
        <v>11.2673424469994</v>
      </c>
      <c r="G49" s="18">
        <v>3.1350553987629799</v>
      </c>
      <c r="H49" s="18">
        <v>8.1322870482363694</v>
      </c>
      <c r="I49" s="18">
        <v>0.49478899999999998</v>
      </c>
      <c r="J49" s="18">
        <v>7.6374980482363704</v>
      </c>
      <c r="K49" s="18">
        <v>8.1322870482363694</v>
      </c>
      <c r="L49" s="18">
        <v>0</v>
      </c>
      <c r="M49" s="18">
        <v>0</v>
      </c>
      <c r="N49" s="18">
        <v>0</v>
      </c>
      <c r="O49" s="26">
        <v>0</v>
      </c>
    </row>
    <row r="50" spans="1:15" s="2" customFormat="1" x14ac:dyDescent="0.25">
      <c r="A50" s="13"/>
      <c r="B50" s="19" t="s">
        <v>150</v>
      </c>
      <c r="C50" s="5" t="s">
        <v>151</v>
      </c>
      <c r="D50" s="101" t="s">
        <v>150</v>
      </c>
      <c r="E50" s="102" t="s">
        <v>152</v>
      </c>
      <c r="F50" s="18">
        <v>9.5245890872832906</v>
      </c>
      <c r="G50" s="18">
        <v>0.26535691962944102</v>
      </c>
      <c r="H50" s="18">
        <v>9.2592321676538401</v>
      </c>
      <c r="I50" s="18">
        <v>0</v>
      </c>
      <c r="J50" s="18">
        <v>9.2592321676538401</v>
      </c>
      <c r="K50" s="18">
        <v>9.2592321676538401</v>
      </c>
      <c r="L50" s="18">
        <v>0</v>
      </c>
      <c r="M50" s="18">
        <v>0</v>
      </c>
      <c r="N50" s="18">
        <v>0</v>
      </c>
      <c r="O50" s="26">
        <v>0</v>
      </c>
    </row>
    <row r="51" spans="1:15" s="2" customFormat="1" x14ac:dyDescent="0.25">
      <c r="A51" s="13"/>
      <c r="B51" s="19" t="s">
        <v>153</v>
      </c>
      <c r="C51" s="5" t="s">
        <v>154</v>
      </c>
      <c r="D51" s="101" t="s">
        <v>153</v>
      </c>
      <c r="E51" s="102" t="s">
        <v>155</v>
      </c>
      <c r="F51" s="18"/>
      <c r="G51" s="18"/>
      <c r="H51" s="18"/>
      <c r="I51" s="18"/>
      <c r="J51" s="18"/>
      <c r="K51" s="18"/>
      <c r="L51" s="18"/>
      <c r="M51" s="18"/>
      <c r="N51" s="18"/>
      <c r="O51" s="26"/>
    </row>
    <row r="52" spans="1:15" s="2" customFormat="1" x14ac:dyDescent="0.25">
      <c r="A52" s="13"/>
      <c r="B52" s="19" t="s">
        <v>156</v>
      </c>
      <c r="C52" s="5" t="s">
        <v>157</v>
      </c>
      <c r="D52" s="101" t="s">
        <v>156</v>
      </c>
      <c r="E52" s="102" t="s">
        <v>158</v>
      </c>
      <c r="F52" s="18">
        <v>0.69273989303935701</v>
      </c>
      <c r="G52" s="18">
        <v>0.69273989303935701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26">
        <v>0</v>
      </c>
    </row>
    <row r="53" spans="1:15" s="2" customFormat="1" x14ac:dyDescent="0.25">
      <c r="A53" s="13"/>
      <c r="B53" s="19" t="s">
        <v>159</v>
      </c>
      <c r="C53" s="5" t="s">
        <v>160</v>
      </c>
      <c r="D53" s="101" t="s">
        <v>159</v>
      </c>
      <c r="E53" s="102" t="s">
        <v>161</v>
      </c>
      <c r="F53" s="18">
        <v>26.7811966565829</v>
      </c>
      <c r="G53" s="18">
        <v>25.975396215660599</v>
      </c>
      <c r="H53" s="18">
        <v>0.80580044092228698</v>
      </c>
      <c r="I53" s="18">
        <v>0</v>
      </c>
      <c r="J53" s="18">
        <v>0.80580044092228698</v>
      </c>
      <c r="K53" s="18">
        <v>0.80580044092228698</v>
      </c>
      <c r="L53" s="18">
        <v>0</v>
      </c>
      <c r="M53" s="18">
        <v>0</v>
      </c>
      <c r="N53" s="18">
        <v>0</v>
      </c>
      <c r="O53" s="26">
        <v>0</v>
      </c>
    </row>
    <row r="54" spans="1:15" s="2" customFormat="1" x14ac:dyDescent="0.25">
      <c r="A54" s="13"/>
      <c r="B54" s="19" t="s">
        <v>162</v>
      </c>
      <c r="C54" s="5" t="s">
        <v>163</v>
      </c>
      <c r="D54" s="101" t="s">
        <v>162</v>
      </c>
      <c r="E54" s="102" t="s">
        <v>164</v>
      </c>
      <c r="F54" s="18">
        <v>21.5284402028378</v>
      </c>
      <c r="G54" s="18">
        <v>17.021120401575601</v>
      </c>
      <c r="H54" s="18">
        <v>4.5073198012622298</v>
      </c>
      <c r="I54" s="18">
        <v>0</v>
      </c>
      <c r="J54" s="18">
        <v>4.5073198012622298</v>
      </c>
      <c r="K54" s="18">
        <v>4.5073198012622298</v>
      </c>
      <c r="L54" s="18">
        <v>0</v>
      </c>
      <c r="M54" s="18">
        <v>0</v>
      </c>
      <c r="N54" s="18">
        <v>0</v>
      </c>
      <c r="O54" s="26">
        <v>0</v>
      </c>
    </row>
    <row r="55" spans="1:15" s="2" customFormat="1" x14ac:dyDescent="0.25">
      <c r="A55" s="13"/>
      <c r="B55" s="19" t="s">
        <v>165</v>
      </c>
      <c r="C55" s="5" t="s">
        <v>166</v>
      </c>
      <c r="D55" s="101" t="s">
        <v>165</v>
      </c>
      <c r="E55" s="102" t="s">
        <v>167</v>
      </c>
      <c r="F55" s="18">
        <v>156.546231714963</v>
      </c>
      <c r="G55" s="18">
        <v>109.66705748293199</v>
      </c>
      <c r="H55" s="18">
        <v>46.8791742320305</v>
      </c>
      <c r="I55" s="18">
        <v>0</v>
      </c>
      <c r="J55" s="18">
        <v>46.8791742320305</v>
      </c>
      <c r="K55" s="18">
        <v>46.8791742320305</v>
      </c>
      <c r="L55" s="18">
        <v>0</v>
      </c>
      <c r="M55" s="18">
        <v>0</v>
      </c>
      <c r="N55" s="18">
        <v>0</v>
      </c>
      <c r="O55" s="26">
        <v>0</v>
      </c>
    </row>
    <row r="56" spans="1:15" s="2" customFormat="1" x14ac:dyDescent="0.25">
      <c r="A56" s="13"/>
      <c r="B56" s="19" t="s">
        <v>168</v>
      </c>
      <c r="C56" s="5" t="s">
        <v>169</v>
      </c>
      <c r="D56" s="101" t="s">
        <v>168</v>
      </c>
      <c r="E56" s="102" t="s">
        <v>170</v>
      </c>
      <c r="F56" s="18">
        <v>347.326107182361</v>
      </c>
      <c r="G56" s="18">
        <v>257.058395986927</v>
      </c>
      <c r="H56" s="18">
        <v>90.267711195433506</v>
      </c>
      <c r="I56" s="18">
        <v>0.63116752210336602</v>
      </c>
      <c r="J56" s="18">
        <v>89.636543673330095</v>
      </c>
      <c r="K56" s="18">
        <v>90.267711195433506</v>
      </c>
      <c r="L56" s="18">
        <v>0</v>
      </c>
      <c r="M56" s="18">
        <v>0</v>
      </c>
      <c r="N56" s="18">
        <v>0</v>
      </c>
      <c r="O56" s="26">
        <v>0</v>
      </c>
    </row>
    <row r="57" spans="1:15" s="2" customFormat="1" x14ac:dyDescent="0.25">
      <c r="A57" s="13"/>
      <c r="B57" s="19" t="s">
        <v>171</v>
      </c>
      <c r="C57" s="5" t="s">
        <v>172</v>
      </c>
      <c r="D57" s="101" t="s">
        <v>171</v>
      </c>
      <c r="E57" s="102" t="s">
        <v>173</v>
      </c>
      <c r="F57" s="18">
        <v>3267.75890714861</v>
      </c>
      <c r="G57" s="18">
        <v>2712.7560984196598</v>
      </c>
      <c r="H57" s="18">
        <v>555.002808728947</v>
      </c>
      <c r="I57" s="18">
        <v>44.8628842183901</v>
      </c>
      <c r="J57" s="18">
        <v>510.13992451055702</v>
      </c>
      <c r="K57" s="18">
        <v>555.002808728947</v>
      </c>
      <c r="L57" s="18">
        <v>0</v>
      </c>
      <c r="M57" s="18">
        <v>114.883774147906</v>
      </c>
      <c r="N57" s="18">
        <v>114.883774147906</v>
      </c>
      <c r="O57" s="26">
        <v>0</v>
      </c>
    </row>
    <row r="58" spans="1:15" s="2" customFormat="1" x14ac:dyDescent="0.25">
      <c r="A58" s="13"/>
      <c r="B58" s="19" t="s">
        <v>174</v>
      </c>
      <c r="C58" s="5" t="s">
        <v>175</v>
      </c>
      <c r="D58" s="101" t="s">
        <v>174</v>
      </c>
      <c r="E58" s="102" t="s">
        <v>176</v>
      </c>
      <c r="F58" s="18">
        <v>10594.968737315199</v>
      </c>
      <c r="G58" s="18">
        <v>6441.0384586574801</v>
      </c>
      <c r="H58" s="18">
        <v>4153.93027865774</v>
      </c>
      <c r="I58" s="18">
        <v>45.435350246379897</v>
      </c>
      <c r="J58" s="18">
        <v>4108.49492841136</v>
      </c>
      <c r="K58" s="18">
        <v>4153.93027865774</v>
      </c>
      <c r="L58" s="18">
        <v>0</v>
      </c>
      <c r="M58" s="18">
        <v>1222.6855447364301</v>
      </c>
      <c r="N58" s="18">
        <v>1222.6855447364301</v>
      </c>
      <c r="O58" s="26">
        <v>0</v>
      </c>
    </row>
    <row r="59" spans="1:15" s="2" customFormat="1" x14ac:dyDescent="0.25">
      <c r="A59" s="13"/>
      <c r="B59" s="19" t="s">
        <v>177</v>
      </c>
      <c r="C59" s="5" t="s">
        <v>178</v>
      </c>
      <c r="D59" s="101" t="s">
        <v>177</v>
      </c>
      <c r="E59" s="102" t="s">
        <v>179</v>
      </c>
      <c r="F59" s="18">
        <v>749.45405778839995</v>
      </c>
      <c r="G59" s="18">
        <v>357.70170475066698</v>
      </c>
      <c r="H59" s="18">
        <v>391.75235303773201</v>
      </c>
      <c r="I59" s="18">
        <v>2.4885172703100001E-3</v>
      </c>
      <c r="J59" s="18">
        <v>391.74986452046198</v>
      </c>
      <c r="K59" s="18">
        <v>391.75235303773201</v>
      </c>
      <c r="L59" s="18">
        <v>0</v>
      </c>
      <c r="M59" s="18">
        <v>0</v>
      </c>
      <c r="N59" s="18">
        <v>0</v>
      </c>
      <c r="O59" s="26">
        <v>0</v>
      </c>
    </row>
    <row r="60" spans="1:15" s="2" customFormat="1" x14ac:dyDescent="0.25">
      <c r="A60" s="13"/>
      <c r="B60" s="19" t="s">
        <v>180</v>
      </c>
      <c r="C60" s="5" t="s">
        <v>181</v>
      </c>
      <c r="D60" s="101" t="s">
        <v>180</v>
      </c>
      <c r="E60" s="102" t="s">
        <v>182</v>
      </c>
      <c r="F60" s="18">
        <v>221.98957720949801</v>
      </c>
      <c r="G60" s="18">
        <v>211.88133836086101</v>
      </c>
      <c r="H60" s="18">
        <v>10.1082388486371</v>
      </c>
      <c r="I60" s="18">
        <v>2.0007057879167001E-2</v>
      </c>
      <c r="J60" s="18">
        <v>10.088231790758</v>
      </c>
      <c r="K60" s="18">
        <v>10.1082388486371</v>
      </c>
      <c r="L60" s="18">
        <v>0</v>
      </c>
      <c r="M60" s="18">
        <v>0</v>
      </c>
      <c r="N60" s="18">
        <v>0</v>
      </c>
      <c r="O60" s="26">
        <v>0</v>
      </c>
    </row>
    <row r="61" spans="1:15" s="2" customFormat="1" x14ac:dyDescent="0.25">
      <c r="A61" s="13"/>
      <c r="B61" s="19" t="s">
        <v>183</v>
      </c>
      <c r="C61" s="5" t="s">
        <v>184</v>
      </c>
      <c r="D61" s="101" t="s">
        <v>183</v>
      </c>
      <c r="E61" s="102" t="s">
        <v>185</v>
      </c>
      <c r="F61" s="18">
        <v>7257.2019789857904</v>
      </c>
      <c r="G61" s="18">
        <v>5793.9333917426602</v>
      </c>
      <c r="H61" s="18">
        <v>1463.26858724312</v>
      </c>
      <c r="I61" s="18">
        <v>66.318359726126801</v>
      </c>
      <c r="J61" s="18">
        <v>1396.950227517</v>
      </c>
      <c r="K61" s="18">
        <v>1886.5555879811</v>
      </c>
      <c r="L61" s="18">
        <v>423.28700073797199</v>
      </c>
      <c r="M61" s="18">
        <v>873.06021962986995</v>
      </c>
      <c r="N61" s="18">
        <v>873.06021962986995</v>
      </c>
      <c r="O61" s="26">
        <v>0</v>
      </c>
    </row>
    <row r="62" spans="1:15" s="2" customFormat="1" ht="12" thickBot="1" x14ac:dyDescent="0.3">
      <c r="A62" s="13"/>
      <c r="B62" s="19" t="s">
        <v>186</v>
      </c>
      <c r="C62" s="5" t="s">
        <v>187</v>
      </c>
      <c r="D62" s="101" t="s">
        <v>186</v>
      </c>
      <c r="E62" s="102" t="s">
        <v>188</v>
      </c>
      <c r="F62" s="18">
        <v>0</v>
      </c>
      <c r="G62" s="18">
        <v>0</v>
      </c>
      <c r="H62" s="18">
        <v>0</v>
      </c>
      <c r="I62" s="18">
        <v>0</v>
      </c>
      <c r="J62" s="18">
        <v>0</v>
      </c>
      <c r="K62" s="18">
        <v>0</v>
      </c>
      <c r="L62" s="18">
        <v>0</v>
      </c>
      <c r="M62" s="18">
        <v>0</v>
      </c>
      <c r="N62" s="18">
        <v>0</v>
      </c>
      <c r="O62" s="26">
        <v>0</v>
      </c>
    </row>
    <row r="63" spans="1:15" s="23" customFormat="1" ht="21.75" thickBot="1" x14ac:dyDescent="0.3">
      <c r="A63" s="21"/>
      <c r="B63" s="22" t="s">
        <v>189</v>
      </c>
      <c r="C63" s="5" t="s">
        <v>190</v>
      </c>
      <c r="D63" s="101" t="s">
        <v>191</v>
      </c>
      <c r="E63" s="104" t="s">
        <v>192</v>
      </c>
      <c r="F63" s="18">
        <v>72.059580903311456</v>
      </c>
      <c r="G63" s="18">
        <v>3270.4730654168966</v>
      </c>
      <c r="H63" s="18">
        <v>706.26635620881746</v>
      </c>
      <c r="I63" s="18">
        <v>0</v>
      </c>
      <c r="J63" s="18">
        <v>706.26635620881746</v>
      </c>
      <c r="K63" s="18">
        <v>898.92795620881793</v>
      </c>
      <c r="L63" s="18">
        <v>192.66159999999999</v>
      </c>
      <c r="M63" s="18">
        <v>0</v>
      </c>
      <c r="N63" s="18">
        <v>0</v>
      </c>
      <c r="O63" s="26">
        <v>0</v>
      </c>
    </row>
    <row r="64" spans="1:15" s="23" customFormat="1" ht="31.7" customHeight="1" x14ac:dyDescent="0.25">
      <c r="A64" s="21"/>
      <c r="B64" s="62" t="s">
        <v>193</v>
      </c>
      <c r="C64" s="69"/>
      <c r="D64" s="60" t="s">
        <v>193</v>
      </c>
      <c r="E64" s="105" t="s">
        <v>194</v>
      </c>
      <c r="F64" s="106">
        <f t="shared" ref="F64:O64" si="0">SUM(F10:F62)</f>
        <v>228379.62101184632</v>
      </c>
      <c r="G64" s="106">
        <f t="shared" si="0"/>
        <v>175469.75397417566</v>
      </c>
      <c r="H64" s="106">
        <f t="shared" si="0"/>
        <v>49005.187196947882</v>
      </c>
      <c r="I64" s="106">
        <f t="shared" si="0"/>
        <v>2175.3432031950479</v>
      </c>
      <c r="J64" s="106">
        <f t="shared" si="0"/>
        <v>46829.843993752846</v>
      </c>
      <c r="K64" s="106">
        <f t="shared" si="0"/>
        <v>56868.58493304783</v>
      </c>
      <c r="L64" s="106">
        <f t="shared" si="0"/>
        <v>7863.3977360999488</v>
      </c>
      <c r="M64" s="106">
        <f t="shared" si="0"/>
        <v>22836.074650285009</v>
      </c>
      <c r="N64" s="106">
        <f t="shared" si="0"/>
        <v>22837.656955515009</v>
      </c>
      <c r="O64" s="107">
        <f t="shared" si="0"/>
        <v>1.58230523</v>
      </c>
    </row>
    <row r="65" spans="1:247" s="23" customFormat="1" ht="21.75" thickBot="1" x14ac:dyDescent="0.3">
      <c r="A65" s="21"/>
      <c r="B65" s="61"/>
      <c r="C65" s="70"/>
      <c r="D65" s="108"/>
      <c r="E65" s="109" t="s">
        <v>195</v>
      </c>
      <c r="F65" s="106">
        <f t="shared" ref="F65:O65" si="1">IF(COUNTA(F10:F63)&gt;0,IF(F63="c","c",SUM(F63:F64)),"")</f>
        <v>228451.68059274965</v>
      </c>
      <c r="G65" s="106">
        <f t="shared" si="1"/>
        <v>178740.22703959257</v>
      </c>
      <c r="H65" s="106">
        <f t="shared" si="1"/>
        <v>49711.453553156702</v>
      </c>
      <c r="I65" s="106">
        <f t="shared" si="1"/>
        <v>2175.3432031950479</v>
      </c>
      <c r="J65" s="106">
        <f t="shared" si="1"/>
        <v>47536.110349961666</v>
      </c>
      <c r="K65" s="106">
        <f t="shared" si="1"/>
        <v>57767.51288925665</v>
      </c>
      <c r="L65" s="106">
        <f t="shared" si="1"/>
        <v>8056.0593360999492</v>
      </c>
      <c r="M65" s="106">
        <f t="shared" si="1"/>
        <v>22836.074650285009</v>
      </c>
      <c r="N65" s="106">
        <f t="shared" si="1"/>
        <v>22837.656955515009</v>
      </c>
      <c r="O65" s="107">
        <f t="shared" si="1"/>
        <v>1.58230523</v>
      </c>
    </row>
    <row r="66" spans="1:247" s="2" customFormat="1" ht="55.5" customHeight="1" thickBot="1" x14ac:dyDescent="0.3">
      <c r="A66" s="5"/>
      <c r="B66" s="24"/>
      <c r="C66" s="5"/>
      <c r="D66" s="110"/>
      <c r="E66" s="111" t="s">
        <v>196</v>
      </c>
      <c r="F66" s="112" t="str">
        <f t="shared" ref="F66:O66" si="2">IF(F63="c","",IF(AND(IF((COUNTIF(F10:F62,"c"))&gt;0,1,0)=1,F63=""),"Please provide Not Specified (Including Confidential)",""))</f>
        <v/>
      </c>
      <c r="G66" s="112" t="str">
        <f t="shared" si="2"/>
        <v/>
      </c>
      <c r="H66" s="112" t="str">
        <f t="shared" si="2"/>
        <v/>
      </c>
      <c r="I66" s="112" t="str">
        <f t="shared" si="2"/>
        <v/>
      </c>
      <c r="J66" s="112" t="str">
        <f t="shared" si="2"/>
        <v/>
      </c>
      <c r="K66" s="112" t="str">
        <f t="shared" si="2"/>
        <v/>
      </c>
      <c r="L66" s="112" t="str">
        <f t="shared" si="2"/>
        <v/>
      </c>
      <c r="M66" s="112" t="str">
        <f t="shared" si="2"/>
        <v/>
      </c>
      <c r="N66" s="112" t="str">
        <f t="shared" si="2"/>
        <v/>
      </c>
      <c r="O66" s="113" t="str">
        <f t="shared" si="2"/>
        <v/>
      </c>
    </row>
    <row r="67" spans="1:247" s="16" customFormat="1" ht="12" thickBot="1" x14ac:dyDescent="0.3">
      <c r="A67" s="13"/>
      <c r="B67" s="15"/>
      <c r="C67" s="5"/>
      <c r="D67" s="97"/>
      <c r="E67" s="98" t="s">
        <v>197</v>
      </c>
      <c r="F67" s="99"/>
      <c r="G67" s="99"/>
      <c r="H67" s="99"/>
      <c r="I67" s="99"/>
      <c r="J67" s="99"/>
      <c r="K67" s="99"/>
      <c r="L67" s="99"/>
      <c r="M67" s="99"/>
      <c r="N67" s="99"/>
      <c r="O67" s="100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2"/>
      <c r="CW67" s="2"/>
      <c r="CX67" s="2"/>
      <c r="CY67" s="2"/>
      <c r="CZ67" s="2"/>
      <c r="DA67" s="2"/>
      <c r="DB67" s="2"/>
      <c r="DC67" s="2"/>
      <c r="DD67" s="2"/>
      <c r="DE67" s="2"/>
      <c r="DF67" s="2"/>
      <c r="DG67" s="2"/>
      <c r="DH67" s="2"/>
      <c r="DI67" s="2"/>
      <c r="DJ67" s="2"/>
      <c r="DK67" s="2"/>
      <c r="DL67" s="2"/>
      <c r="DM67" s="2"/>
      <c r="DN67" s="2"/>
      <c r="DO67" s="2"/>
      <c r="DP67" s="2"/>
      <c r="DQ67" s="2"/>
      <c r="DR67" s="2"/>
      <c r="DS67" s="2"/>
      <c r="DT67" s="2"/>
      <c r="DU67" s="2"/>
      <c r="DV67" s="2"/>
      <c r="DW67" s="2"/>
      <c r="DX67" s="2"/>
      <c r="DY67" s="2"/>
      <c r="DZ67" s="2"/>
      <c r="EA67" s="2"/>
      <c r="EB67" s="2"/>
      <c r="EC67" s="2"/>
      <c r="ED67" s="2"/>
      <c r="EE67" s="2"/>
      <c r="EF67" s="2"/>
      <c r="EG67" s="2"/>
      <c r="EH67" s="2"/>
      <c r="EI67" s="2"/>
      <c r="EJ67" s="2"/>
      <c r="EK67" s="2"/>
      <c r="EL67" s="2"/>
      <c r="EM67" s="2"/>
      <c r="EN67" s="2"/>
      <c r="EO67" s="2"/>
      <c r="EP67" s="2"/>
      <c r="EQ67" s="2"/>
      <c r="ER67" s="2"/>
      <c r="ES67" s="2"/>
      <c r="ET67" s="2"/>
      <c r="EU67" s="2"/>
      <c r="EV67" s="2"/>
      <c r="EW67" s="2"/>
      <c r="EX67" s="2"/>
      <c r="EY67" s="2"/>
      <c r="EZ67" s="2"/>
      <c r="FA67" s="2"/>
      <c r="FB67" s="2"/>
      <c r="FC67" s="2"/>
      <c r="FD67" s="2"/>
      <c r="FE67" s="2"/>
      <c r="FF67" s="2"/>
      <c r="FG67" s="2"/>
      <c r="FH67" s="2"/>
      <c r="FI67" s="2"/>
      <c r="FJ67" s="2"/>
      <c r="FK67" s="2"/>
      <c r="FL67" s="2"/>
      <c r="FM67" s="2"/>
      <c r="FN67" s="2"/>
      <c r="FO67" s="2"/>
      <c r="FP67" s="2"/>
      <c r="FQ67" s="2"/>
      <c r="FR67" s="2"/>
      <c r="FS67" s="2"/>
      <c r="FT67" s="2"/>
      <c r="FU67" s="2"/>
      <c r="FV67" s="2"/>
      <c r="FW67" s="2"/>
      <c r="FX67" s="2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  <c r="IE67" s="2"/>
      <c r="IF67" s="2"/>
      <c r="IG67" s="2"/>
      <c r="IH67" s="2"/>
      <c r="II67" s="2"/>
      <c r="IJ67" s="2"/>
      <c r="IK67" s="2"/>
      <c r="IL67" s="2"/>
      <c r="IM67" s="2"/>
    </row>
    <row r="68" spans="1:247" s="2" customFormat="1" x14ac:dyDescent="0.25">
      <c r="A68" s="13"/>
      <c r="B68" s="25" t="s">
        <v>198</v>
      </c>
      <c r="C68" s="5" t="s">
        <v>199</v>
      </c>
      <c r="D68" s="101" t="s">
        <v>198</v>
      </c>
      <c r="E68" s="102" t="s">
        <v>200</v>
      </c>
      <c r="F68" s="18">
        <v>0.19851606604532199</v>
      </c>
      <c r="G68" s="18">
        <v>0.19851606604532199</v>
      </c>
      <c r="H68" s="18">
        <v>0</v>
      </c>
      <c r="I68" s="18">
        <v>0</v>
      </c>
      <c r="J68" s="18">
        <v>0</v>
      </c>
      <c r="K68" s="18">
        <v>0</v>
      </c>
      <c r="L68" s="18">
        <v>0</v>
      </c>
      <c r="M68" s="18">
        <v>0</v>
      </c>
      <c r="N68" s="18">
        <v>0</v>
      </c>
      <c r="O68" s="26">
        <v>0</v>
      </c>
    </row>
    <row r="69" spans="1:247" s="2" customFormat="1" x14ac:dyDescent="0.25">
      <c r="A69" s="13"/>
      <c r="B69" s="25" t="s">
        <v>201</v>
      </c>
      <c r="C69" s="5" t="s">
        <v>202</v>
      </c>
      <c r="D69" s="101" t="s">
        <v>201</v>
      </c>
      <c r="E69" s="102" t="s">
        <v>203</v>
      </c>
      <c r="F69" s="18">
        <v>6.0681804678429598</v>
      </c>
      <c r="G69" s="18" t="s">
        <v>47</v>
      </c>
      <c r="H69" s="18" t="s">
        <v>47</v>
      </c>
      <c r="I69" s="18" t="s">
        <v>47</v>
      </c>
      <c r="J69" s="18" t="s">
        <v>47</v>
      </c>
      <c r="K69" s="18" t="s">
        <v>47</v>
      </c>
      <c r="L69" s="18" t="s">
        <v>47</v>
      </c>
      <c r="M69" s="18">
        <v>0</v>
      </c>
      <c r="N69" s="18">
        <v>0</v>
      </c>
      <c r="O69" s="26">
        <v>0</v>
      </c>
    </row>
    <row r="70" spans="1:247" s="2" customFormat="1" x14ac:dyDescent="0.25">
      <c r="A70" s="13"/>
      <c r="B70" s="25" t="s">
        <v>204</v>
      </c>
      <c r="C70" s="5" t="s">
        <v>205</v>
      </c>
      <c r="D70" s="101" t="s">
        <v>204</v>
      </c>
      <c r="E70" s="102" t="s">
        <v>206</v>
      </c>
      <c r="F70" s="18">
        <v>0</v>
      </c>
      <c r="G70" s="18">
        <v>0</v>
      </c>
      <c r="H70" s="18">
        <v>0</v>
      </c>
      <c r="I70" s="18">
        <v>0</v>
      </c>
      <c r="J70" s="18">
        <v>0</v>
      </c>
      <c r="K70" s="18">
        <v>0</v>
      </c>
      <c r="L70" s="18">
        <v>0</v>
      </c>
      <c r="M70" s="18">
        <v>0</v>
      </c>
      <c r="N70" s="18">
        <v>0</v>
      </c>
      <c r="O70" s="26">
        <v>0</v>
      </c>
    </row>
    <row r="71" spans="1:247" s="2" customFormat="1" x14ac:dyDescent="0.25">
      <c r="A71" s="13"/>
      <c r="B71" s="25" t="s">
        <v>207</v>
      </c>
      <c r="C71" s="5" t="s">
        <v>208</v>
      </c>
      <c r="D71" s="101" t="s">
        <v>207</v>
      </c>
      <c r="E71" s="102" t="s">
        <v>209</v>
      </c>
      <c r="F71" s="18" t="s">
        <v>47</v>
      </c>
      <c r="G71" s="18" t="s">
        <v>47</v>
      </c>
      <c r="H71" s="18">
        <v>0</v>
      </c>
      <c r="I71" s="18">
        <v>0</v>
      </c>
      <c r="J71" s="18">
        <v>0</v>
      </c>
      <c r="K71" s="18">
        <v>0</v>
      </c>
      <c r="L71" s="18">
        <v>0</v>
      </c>
      <c r="M71" s="18" t="s">
        <v>47</v>
      </c>
      <c r="N71" s="18" t="s">
        <v>47</v>
      </c>
      <c r="O71" s="26" t="s">
        <v>47</v>
      </c>
    </row>
    <row r="72" spans="1:247" s="2" customFormat="1" ht="12" thickBot="1" x14ac:dyDescent="0.3">
      <c r="A72" s="13"/>
      <c r="B72" s="25" t="s">
        <v>210</v>
      </c>
      <c r="C72" s="5" t="s">
        <v>211</v>
      </c>
      <c r="D72" s="101" t="s">
        <v>210</v>
      </c>
      <c r="E72" s="102" t="s">
        <v>212</v>
      </c>
      <c r="F72" s="18">
        <v>0</v>
      </c>
      <c r="G72" s="18">
        <v>0</v>
      </c>
      <c r="H72" s="18">
        <v>0</v>
      </c>
      <c r="I72" s="18">
        <v>0</v>
      </c>
      <c r="J72" s="18">
        <v>0</v>
      </c>
      <c r="K72" s="18">
        <v>0</v>
      </c>
      <c r="L72" s="18">
        <v>0</v>
      </c>
      <c r="M72" s="18">
        <v>0</v>
      </c>
      <c r="N72" s="18">
        <v>0</v>
      </c>
      <c r="O72" s="26">
        <v>0</v>
      </c>
    </row>
    <row r="73" spans="1:247" s="23" customFormat="1" ht="21" x14ac:dyDescent="0.25">
      <c r="A73" s="21"/>
      <c r="B73" s="27" t="s">
        <v>213</v>
      </c>
      <c r="C73" s="5" t="s">
        <v>214</v>
      </c>
      <c r="D73" s="101" t="s">
        <v>213</v>
      </c>
      <c r="E73" s="104" t="s">
        <v>192</v>
      </c>
      <c r="F73" s="18" t="s">
        <v>47</v>
      </c>
      <c r="G73" s="18" t="s">
        <v>47</v>
      </c>
      <c r="H73" s="18" t="s">
        <v>47</v>
      </c>
      <c r="I73" s="18" t="s">
        <v>47</v>
      </c>
      <c r="J73" s="18" t="s">
        <v>47</v>
      </c>
      <c r="K73" s="18" t="s">
        <v>47</v>
      </c>
      <c r="L73" s="18" t="s">
        <v>47</v>
      </c>
      <c r="M73" s="18" t="s">
        <v>47</v>
      </c>
      <c r="N73" s="18" t="s">
        <v>47</v>
      </c>
      <c r="O73" s="26" t="s">
        <v>47</v>
      </c>
    </row>
    <row r="74" spans="1:247" s="23" customFormat="1" ht="31.7" customHeight="1" x14ac:dyDescent="0.25">
      <c r="A74" s="21"/>
      <c r="B74" s="60" t="s">
        <v>193</v>
      </c>
      <c r="C74" s="69"/>
      <c r="D74" s="60" t="s">
        <v>193</v>
      </c>
      <c r="E74" s="105" t="s">
        <v>194</v>
      </c>
      <c r="F74" s="106">
        <f>SUM(F68:F72)</f>
        <v>6.2666965338882816</v>
      </c>
      <c r="G74" s="106">
        <f t="shared" ref="G74:O74" si="3">SUM(G68:G72)</f>
        <v>0.19851606604532199</v>
      </c>
      <c r="H74" s="106">
        <f t="shared" si="3"/>
        <v>0</v>
      </c>
      <c r="I74" s="106">
        <f t="shared" si="3"/>
        <v>0</v>
      </c>
      <c r="J74" s="106">
        <f t="shared" si="3"/>
        <v>0</v>
      </c>
      <c r="K74" s="106">
        <f t="shared" si="3"/>
        <v>0</v>
      </c>
      <c r="L74" s="106">
        <f t="shared" si="3"/>
        <v>0</v>
      </c>
      <c r="M74" s="106">
        <f t="shared" si="3"/>
        <v>0</v>
      </c>
      <c r="N74" s="106">
        <f t="shared" si="3"/>
        <v>0</v>
      </c>
      <c r="O74" s="107">
        <f t="shared" si="3"/>
        <v>0</v>
      </c>
    </row>
    <row r="75" spans="1:247" s="23" customFormat="1" ht="21.75" thickBot="1" x14ac:dyDescent="0.3">
      <c r="A75" s="21"/>
      <c r="B75" s="61"/>
      <c r="C75" s="70"/>
      <c r="D75" s="108"/>
      <c r="E75" s="109" t="s">
        <v>215</v>
      </c>
      <c r="F75" s="106" t="str">
        <f>IF(COUNTA(F68:F73)&gt;0,IF(F73="c","c",SUM(F73:F74)),"")</f>
        <v>c</v>
      </c>
      <c r="G75" s="106" t="str">
        <f t="shared" ref="G75:O75" si="4">IF(COUNTA(G68:G73)&gt;0,IF(G73="c","c",SUM(G73:G74)),"")</f>
        <v>c</v>
      </c>
      <c r="H75" s="106" t="str">
        <f t="shared" si="4"/>
        <v>c</v>
      </c>
      <c r="I75" s="106" t="str">
        <f t="shared" si="4"/>
        <v>c</v>
      </c>
      <c r="J75" s="106" t="str">
        <f t="shared" si="4"/>
        <v>c</v>
      </c>
      <c r="K75" s="106" t="str">
        <f t="shared" si="4"/>
        <v>c</v>
      </c>
      <c r="L75" s="106" t="str">
        <f t="shared" si="4"/>
        <v>c</v>
      </c>
      <c r="M75" s="106" t="str">
        <f t="shared" si="4"/>
        <v>c</v>
      </c>
      <c r="N75" s="106" t="str">
        <f t="shared" si="4"/>
        <v>c</v>
      </c>
      <c r="O75" s="107" t="str">
        <f t="shared" si="4"/>
        <v>c</v>
      </c>
    </row>
    <row r="76" spans="1:247" s="2" customFormat="1" ht="55.5" customHeight="1" thickBot="1" x14ac:dyDescent="0.3">
      <c r="A76" s="5"/>
      <c r="B76" s="24"/>
      <c r="C76" s="5"/>
      <c r="D76" s="110"/>
      <c r="E76" s="111" t="s">
        <v>196</v>
      </c>
      <c r="F76" s="112" t="str">
        <f>IF(F73="c","",IF(AND(IF((COUNTIF(F68:F72,"c"))&gt;0,1,0)=1,F73=""),"Please provide Not Specified (Including Confidential)",""))</f>
        <v/>
      </c>
      <c r="G76" s="112" t="str">
        <f t="shared" ref="G76:O76" si="5">IF(G73="c","",IF(AND(IF((COUNTIF(G68:G72,"c"))&gt;0,1,0)=1,G73=""),"Please provide Not Specified (Including Confidential)",""))</f>
        <v/>
      </c>
      <c r="H76" s="112" t="str">
        <f t="shared" si="5"/>
        <v/>
      </c>
      <c r="I76" s="112" t="str">
        <f t="shared" si="5"/>
        <v/>
      </c>
      <c r="J76" s="112" t="str">
        <f t="shared" si="5"/>
        <v/>
      </c>
      <c r="K76" s="112" t="str">
        <f t="shared" si="5"/>
        <v/>
      </c>
      <c r="L76" s="112" t="str">
        <f t="shared" si="5"/>
        <v/>
      </c>
      <c r="M76" s="112" t="str">
        <f t="shared" si="5"/>
        <v/>
      </c>
      <c r="N76" s="112" t="str">
        <f t="shared" si="5"/>
        <v/>
      </c>
      <c r="O76" s="113" t="str">
        <f t="shared" si="5"/>
        <v/>
      </c>
    </row>
    <row r="77" spans="1:247" s="16" customFormat="1" ht="12" thickBot="1" x14ac:dyDescent="0.3">
      <c r="A77" s="13"/>
      <c r="B77" s="15"/>
      <c r="C77" s="5"/>
      <c r="D77" s="97"/>
      <c r="E77" s="98" t="s">
        <v>216</v>
      </c>
      <c r="F77" s="99"/>
      <c r="G77" s="99"/>
      <c r="H77" s="99"/>
      <c r="I77" s="99"/>
      <c r="J77" s="99"/>
      <c r="K77" s="99"/>
      <c r="L77" s="99"/>
      <c r="M77" s="99"/>
      <c r="N77" s="99"/>
      <c r="O77" s="100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 s="2"/>
      <c r="CF77" s="2"/>
      <c r="CG77" s="2"/>
      <c r="CH77" s="2"/>
      <c r="CI77" s="2"/>
      <c r="CJ77" s="2"/>
      <c r="CK77" s="2"/>
      <c r="CL77" s="2"/>
      <c r="CM77" s="2"/>
      <c r="CN77" s="2"/>
      <c r="CO77" s="2"/>
      <c r="CP77" s="2"/>
      <c r="CQ77" s="2"/>
      <c r="CR77" s="2"/>
      <c r="CS77" s="2"/>
      <c r="CT77" s="2"/>
      <c r="CU77" s="2"/>
      <c r="CV77" s="2"/>
      <c r="CW77" s="2"/>
      <c r="CX77" s="2"/>
      <c r="CY77" s="2"/>
      <c r="CZ77" s="2"/>
      <c r="DA77" s="2"/>
      <c r="DB77" s="2"/>
      <c r="DC77" s="2"/>
      <c r="DD77" s="2"/>
      <c r="DE77" s="2"/>
      <c r="DF77" s="2"/>
      <c r="DG77" s="2"/>
      <c r="DH77" s="2"/>
      <c r="DI77" s="2"/>
      <c r="DJ77" s="2"/>
      <c r="DK77" s="2"/>
      <c r="DL77" s="2"/>
      <c r="DM77" s="2"/>
      <c r="DN77" s="2"/>
      <c r="DO77" s="2"/>
      <c r="DP77" s="2"/>
      <c r="DQ77" s="2"/>
      <c r="DR77" s="2"/>
      <c r="DS77" s="2"/>
      <c r="DT77" s="2"/>
      <c r="DU77" s="2"/>
      <c r="DV77" s="2"/>
      <c r="DW77" s="2"/>
      <c r="DX77" s="2"/>
      <c r="DY77" s="2"/>
      <c r="DZ77" s="2"/>
      <c r="EA77" s="2"/>
      <c r="EB77" s="2"/>
      <c r="EC77" s="2"/>
      <c r="ED77" s="2"/>
      <c r="EE77" s="2"/>
      <c r="EF77" s="2"/>
      <c r="EG77" s="2"/>
      <c r="EH77" s="2"/>
      <c r="EI77" s="2"/>
      <c r="EJ77" s="2"/>
      <c r="EK77" s="2"/>
      <c r="EL77" s="2"/>
      <c r="EM77" s="2"/>
      <c r="EN77" s="2"/>
      <c r="EO77" s="2"/>
      <c r="EP77" s="2"/>
      <c r="EQ77" s="2"/>
      <c r="ER77" s="2"/>
      <c r="ES77" s="2"/>
      <c r="ET77" s="2"/>
      <c r="EU77" s="2"/>
      <c r="EV77" s="2"/>
      <c r="EW77" s="2"/>
      <c r="EX77" s="2"/>
      <c r="EY77" s="2"/>
      <c r="EZ77" s="2"/>
      <c r="FA77" s="2"/>
      <c r="FB77" s="2"/>
      <c r="FC77" s="2"/>
      <c r="FD77" s="2"/>
      <c r="FE77" s="2"/>
      <c r="FF77" s="2"/>
      <c r="FG77" s="2"/>
      <c r="FH77" s="2"/>
      <c r="FI77" s="2"/>
      <c r="FJ77" s="2"/>
      <c r="FK77" s="2"/>
      <c r="FL77" s="2"/>
      <c r="FM77" s="2"/>
      <c r="FN77" s="2"/>
      <c r="FO77" s="2"/>
      <c r="FP77" s="2"/>
      <c r="FQ77" s="2"/>
      <c r="FR77" s="2"/>
      <c r="FS77" s="2"/>
      <c r="FT77" s="2"/>
      <c r="FU77" s="2"/>
      <c r="FV77" s="2"/>
      <c r="FW77" s="2"/>
      <c r="FX77" s="2"/>
      <c r="FY77" s="2"/>
      <c r="FZ77" s="2"/>
      <c r="GA77" s="2"/>
      <c r="GB77" s="2"/>
      <c r="GC77" s="2"/>
      <c r="GD77" s="2"/>
      <c r="GE77" s="2"/>
      <c r="GF77" s="2"/>
      <c r="GG77" s="2"/>
      <c r="GH77" s="2"/>
      <c r="GI77" s="2"/>
      <c r="GJ77" s="2"/>
      <c r="GK77" s="2"/>
      <c r="GL77" s="2"/>
      <c r="GM77" s="2"/>
      <c r="GN77" s="2"/>
      <c r="GO77" s="2"/>
      <c r="GP77" s="2"/>
      <c r="GQ77" s="2"/>
      <c r="GR77" s="2"/>
      <c r="GS77" s="2"/>
      <c r="GT77" s="2"/>
      <c r="GU77" s="2"/>
      <c r="GV77" s="2"/>
      <c r="GW77" s="2"/>
      <c r="GX77" s="2"/>
      <c r="GY77" s="2"/>
      <c r="GZ77" s="2"/>
      <c r="HA77" s="2"/>
      <c r="HB77" s="2"/>
      <c r="HC77" s="2"/>
      <c r="HD77" s="2"/>
      <c r="HE77" s="2"/>
      <c r="HF77" s="2"/>
      <c r="HG77" s="2"/>
      <c r="HH77" s="2"/>
      <c r="HI77" s="2"/>
      <c r="HJ77" s="2"/>
      <c r="HK77" s="2"/>
      <c r="HL77" s="2"/>
      <c r="HM77" s="2"/>
      <c r="HN77" s="2"/>
      <c r="HO77" s="2"/>
      <c r="HP77" s="2"/>
      <c r="HQ77" s="2"/>
      <c r="HR77" s="2"/>
      <c r="HS77" s="2"/>
      <c r="HT77" s="2"/>
      <c r="HU77" s="2"/>
      <c r="HV77" s="2"/>
      <c r="HW77" s="2"/>
      <c r="HX77" s="2"/>
      <c r="HY77" s="2"/>
      <c r="HZ77" s="2"/>
      <c r="IA77" s="2"/>
      <c r="IB77" s="2"/>
      <c r="IC77" s="2"/>
      <c r="ID77" s="2"/>
      <c r="IE77" s="2"/>
      <c r="IF77" s="2"/>
      <c r="IG77" s="2"/>
      <c r="IH77" s="2"/>
      <c r="II77" s="2"/>
      <c r="IJ77" s="2"/>
      <c r="IK77" s="2"/>
      <c r="IL77" s="2"/>
      <c r="IM77" s="2"/>
    </row>
    <row r="78" spans="1:247" s="2" customFormat="1" x14ac:dyDescent="0.25">
      <c r="A78" s="13"/>
      <c r="B78" s="25" t="s">
        <v>217</v>
      </c>
      <c r="C78" s="5" t="s">
        <v>218</v>
      </c>
      <c r="D78" s="101" t="s">
        <v>217</v>
      </c>
      <c r="E78" s="102" t="s">
        <v>219</v>
      </c>
      <c r="F78" s="18">
        <v>0.39029987444717901</v>
      </c>
      <c r="G78" s="18">
        <v>0.39029987444717901</v>
      </c>
      <c r="H78" s="18">
        <v>0</v>
      </c>
      <c r="I78" s="18">
        <v>0</v>
      </c>
      <c r="J78" s="18">
        <v>0</v>
      </c>
      <c r="K78" s="18">
        <v>0</v>
      </c>
      <c r="L78" s="18">
        <v>0</v>
      </c>
      <c r="M78" s="18">
        <v>0</v>
      </c>
      <c r="N78" s="18">
        <v>0</v>
      </c>
      <c r="O78" s="26">
        <v>0</v>
      </c>
    </row>
    <row r="79" spans="1:247" s="2" customFormat="1" x14ac:dyDescent="0.25">
      <c r="A79" s="13"/>
      <c r="B79" s="25" t="s">
        <v>220</v>
      </c>
      <c r="C79" s="5" t="s">
        <v>221</v>
      </c>
      <c r="D79" s="101" t="s">
        <v>220</v>
      </c>
      <c r="E79" s="102" t="s">
        <v>222</v>
      </c>
      <c r="F79" s="18">
        <v>0</v>
      </c>
      <c r="G79" s="18">
        <v>0</v>
      </c>
      <c r="H79" s="18">
        <v>0</v>
      </c>
      <c r="I79" s="18">
        <v>0</v>
      </c>
      <c r="J79" s="18">
        <v>0</v>
      </c>
      <c r="K79" s="18">
        <v>0</v>
      </c>
      <c r="L79" s="18">
        <v>0</v>
      </c>
      <c r="M79" s="18">
        <v>0</v>
      </c>
      <c r="N79" s="18">
        <v>0</v>
      </c>
      <c r="O79" s="26">
        <v>0</v>
      </c>
    </row>
    <row r="80" spans="1:247" s="2" customFormat="1" x14ac:dyDescent="0.25">
      <c r="A80" s="13"/>
      <c r="B80" s="25" t="s">
        <v>223</v>
      </c>
      <c r="C80" s="5" t="s">
        <v>224</v>
      </c>
      <c r="D80" s="101" t="s">
        <v>223</v>
      </c>
      <c r="E80" s="102" t="s">
        <v>225</v>
      </c>
      <c r="F80" s="18">
        <v>0</v>
      </c>
      <c r="G80" s="18">
        <v>0</v>
      </c>
      <c r="H80" s="18">
        <v>0</v>
      </c>
      <c r="I80" s="18">
        <v>0</v>
      </c>
      <c r="J80" s="18">
        <v>0</v>
      </c>
      <c r="K80" s="18">
        <v>0</v>
      </c>
      <c r="L80" s="18">
        <v>0</v>
      </c>
      <c r="M80" s="18">
        <v>0</v>
      </c>
      <c r="N80" s="18">
        <v>0</v>
      </c>
      <c r="O80" s="26">
        <v>0</v>
      </c>
    </row>
    <row r="81" spans="1:15" s="2" customFormat="1" x14ac:dyDescent="0.25">
      <c r="A81" s="13"/>
      <c r="B81" s="25" t="s">
        <v>226</v>
      </c>
      <c r="C81" s="5" t="s">
        <v>227</v>
      </c>
      <c r="D81" s="101" t="s">
        <v>226</v>
      </c>
      <c r="E81" s="102" t="s">
        <v>228</v>
      </c>
      <c r="F81" s="18">
        <v>24.313543044238699</v>
      </c>
      <c r="G81" s="18">
        <v>24.313543044238699</v>
      </c>
      <c r="H81" s="18">
        <v>0</v>
      </c>
      <c r="I81" s="18">
        <v>0</v>
      </c>
      <c r="J81" s="18">
        <v>0</v>
      </c>
      <c r="K81" s="18">
        <v>0</v>
      </c>
      <c r="L81" s="18">
        <v>0</v>
      </c>
      <c r="M81" s="18">
        <v>0</v>
      </c>
      <c r="N81" s="18">
        <v>0</v>
      </c>
      <c r="O81" s="26">
        <v>0</v>
      </c>
    </row>
    <row r="82" spans="1:15" s="2" customFormat="1" x14ac:dyDescent="0.25">
      <c r="A82" s="13"/>
      <c r="B82" s="25" t="s">
        <v>229</v>
      </c>
      <c r="C82" s="5" t="s">
        <v>230</v>
      </c>
      <c r="D82" s="101" t="s">
        <v>229</v>
      </c>
      <c r="E82" s="102" t="s">
        <v>231</v>
      </c>
      <c r="F82" s="18">
        <v>0</v>
      </c>
      <c r="G82" s="18">
        <v>0</v>
      </c>
      <c r="H82" s="18">
        <v>0</v>
      </c>
      <c r="I82" s="18">
        <v>0</v>
      </c>
      <c r="J82" s="18">
        <v>0</v>
      </c>
      <c r="K82" s="18">
        <v>0</v>
      </c>
      <c r="L82" s="18">
        <v>0</v>
      </c>
      <c r="M82" s="18">
        <v>0</v>
      </c>
      <c r="N82" s="18">
        <v>0</v>
      </c>
      <c r="O82" s="26">
        <v>0</v>
      </c>
    </row>
    <row r="83" spans="1:15" s="2" customFormat="1" x14ac:dyDescent="0.25">
      <c r="A83" s="13"/>
      <c r="B83" s="25" t="s">
        <v>232</v>
      </c>
      <c r="C83" s="5" t="s">
        <v>233</v>
      </c>
      <c r="D83" s="101" t="s">
        <v>232</v>
      </c>
      <c r="E83" s="102" t="s">
        <v>234</v>
      </c>
      <c r="F83" s="18">
        <v>0</v>
      </c>
      <c r="G83" s="18">
        <v>0</v>
      </c>
      <c r="H83" s="18">
        <v>0</v>
      </c>
      <c r="I83" s="18">
        <v>0</v>
      </c>
      <c r="J83" s="18">
        <v>0</v>
      </c>
      <c r="K83" s="18">
        <v>0</v>
      </c>
      <c r="L83" s="18">
        <v>0</v>
      </c>
      <c r="M83" s="18">
        <v>0</v>
      </c>
      <c r="N83" s="18">
        <v>0</v>
      </c>
      <c r="O83" s="26">
        <v>0</v>
      </c>
    </row>
    <row r="84" spans="1:15" s="2" customFormat="1" x14ac:dyDescent="0.25">
      <c r="A84" s="13"/>
      <c r="B84" s="25" t="s">
        <v>235</v>
      </c>
      <c r="C84" s="28">
        <v>624</v>
      </c>
      <c r="D84" s="101" t="s">
        <v>235</v>
      </c>
      <c r="E84" s="102" t="s">
        <v>236</v>
      </c>
      <c r="F84" s="18">
        <v>0</v>
      </c>
      <c r="G84" s="18">
        <v>0</v>
      </c>
      <c r="H84" s="18">
        <v>0</v>
      </c>
      <c r="I84" s="18">
        <v>0</v>
      </c>
      <c r="J84" s="18">
        <v>0</v>
      </c>
      <c r="K84" s="18">
        <v>0</v>
      </c>
      <c r="L84" s="18">
        <v>0</v>
      </c>
      <c r="M84" s="18">
        <v>0</v>
      </c>
      <c r="N84" s="18">
        <v>0</v>
      </c>
      <c r="O84" s="26">
        <v>0</v>
      </c>
    </row>
    <row r="85" spans="1:15" s="2" customFormat="1" x14ac:dyDescent="0.25">
      <c r="A85" s="13"/>
      <c r="B85" s="25" t="s">
        <v>237</v>
      </c>
      <c r="C85" s="28">
        <v>622</v>
      </c>
      <c r="D85" s="101" t="s">
        <v>237</v>
      </c>
      <c r="E85" s="102" t="s">
        <v>238</v>
      </c>
      <c r="F85" s="18">
        <v>0</v>
      </c>
      <c r="G85" s="18">
        <v>0</v>
      </c>
      <c r="H85" s="18">
        <v>0</v>
      </c>
      <c r="I85" s="18">
        <v>0</v>
      </c>
      <c r="J85" s="18">
        <v>0</v>
      </c>
      <c r="K85" s="18">
        <v>0</v>
      </c>
      <c r="L85" s="18">
        <v>0</v>
      </c>
      <c r="M85" s="18">
        <v>0</v>
      </c>
      <c r="N85" s="18">
        <v>0</v>
      </c>
      <c r="O85" s="26">
        <v>0</v>
      </c>
    </row>
    <row r="86" spans="1:15" s="2" customFormat="1" x14ac:dyDescent="0.25">
      <c r="A86" s="13"/>
      <c r="B86" s="25" t="s">
        <v>239</v>
      </c>
      <c r="C86" s="5" t="s">
        <v>240</v>
      </c>
      <c r="D86" s="101" t="s">
        <v>239</v>
      </c>
      <c r="E86" s="102" t="s">
        <v>241</v>
      </c>
      <c r="F86" s="18">
        <v>0</v>
      </c>
      <c r="G86" s="18">
        <v>0</v>
      </c>
      <c r="H86" s="18">
        <v>0</v>
      </c>
      <c r="I86" s="18">
        <v>0</v>
      </c>
      <c r="J86" s="18">
        <v>0</v>
      </c>
      <c r="K86" s="18">
        <v>0</v>
      </c>
      <c r="L86" s="18">
        <v>0</v>
      </c>
      <c r="M86" s="18">
        <v>0</v>
      </c>
      <c r="N86" s="18">
        <v>0</v>
      </c>
      <c r="O86" s="26">
        <v>0</v>
      </c>
    </row>
    <row r="87" spans="1:15" s="2" customFormat="1" x14ac:dyDescent="0.25">
      <c r="A87" s="13"/>
      <c r="B87" s="25" t="s">
        <v>242</v>
      </c>
      <c r="C87" s="5" t="s">
        <v>243</v>
      </c>
      <c r="D87" s="101" t="s">
        <v>242</v>
      </c>
      <c r="E87" s="102" t="s">
        <v>244</v>
      </c>
      <c r="F87" s="18">
        <v>0</v>
      </c>
      <c r="G87" s="18">
        <v>0</v>
      </c>
      <c r="H87" s="18">
        <v>0</v>
      </c>
      <c r="I87" s="18">
        <v>0</v>
      </c>
      <c r="J87" s="18">
        <v>0</v>
      </c>
      <c r="K87" s="18">
        <v>0</v>
      </c>
      <c r="L87" s="18">
        <v>0</v>
      </c>
      <c r="M87" s="18">
        <v>0</v>
      </c>
      <c r="N87" s="18">
        <v>0</v>
      </c>
      <c r="O87" s="26">
        <v>0</v>
      </c>
    </row>
    <row r="88" spans="1:15" s="2" customFormat="1" x14ac:dyDescent="0.25">
      <c r="A88" s="13"/>
      <c r="B88" s="25" t="s">
        <v>245</v>
      </c>
      <c r="C88" s="5" t="s">
        <v>246</v>
      </c>
      <c r="D88" s="101" t="s">
        <v>245</v>
      </c>
      <c r="E88" s="102" t="s">
        <v>247</v>
      </c>
      <c r="F88" s="18">
        <v>0</v>
      </c>
      <c r="G88" s="18">
        <v>0</v>
      </c>
      <c r="H88" s="18">
        <v>0</v>
      </c>
      <c r="I88" s="18">
        <v>0</v>
      </c>
      <c r="J88" s="18">
        <v>0</v>
      </c>
      <c r="K88" s="18">
        <v>0</v>
      </c>
      <c r="L88" s="18">
        <v>0</v>
      </c>
      <c r="M88" s="18">
        <v>0</v>
      </c>
      <c r="N88" s="18">
        <v>0</v>
      </c>
      <c r="O88" s="26">
        <v>0</v>
      </c>
    </row>
    <row r="89" spans="1:15" s="2" customFormat="1" x14ac:dyDescent="0.25">
      <c r="A89" s="13"/>
      <c r="B89" s="25" t="s">
        <v>248</v>
      </c>
      <c r="C89" s="5" t="s">
        <v>249</v>
      </c>
      <c r="D89" s="101" t="s">
        <v>248</v>
      </c>
      <c r="E89" s="102" t="s">
        <v>250</v>
      </c>
      <c r="F89" s="18">
        <v>0</v>
      </c>
      <c r="G89" s="18">
        <v>0</v>
      </c>
      <c r="H89" s="18">
        <v>0</v>
      </c>
      <c r="I89" s="18">
        <v>0</v>
      </c>
      <c r="J89" s="18">
        <v>0</v>
      </c>
      <c r="K89" s="18">
        <v>0</v>
      </c>
      <c r="L89" s="18">
        <v>0</v>
      </c>
      <c r="M89" s="18">
        <v>0</v>
      </c>
      <c r="N89" s="18">
        <v>0</v>
      </c>
      <c r="O89" s="26">
        <v>0</v>
      </c>
    </row>
    <row r="90" spans="1:15" s="2" customFormat="1" x14ac:dyDescent="0.25">
      <c r="A90" s="13"/>
      <c r="B90" s="25" t="s">
        <v>251</v>
      </c>
      <c r="C90" s="5" t="s">
        <v>252</v>
      </c>
      <c r="D90" s="101" t="s">
        <v>251</v>
      </c>
      <c r="E90" s="102" t="s">
        <v>253</v>
      </c>
      <c r="F90" s="18">
        <v>8.2023798375205001E-2</v>
      </c>
      <c r="G90" s="18">
        <v>8.2023798375205001E-2</v>
      </c>
      <c r="H90" s="18">
        <v>0</v>
      </c>
      <c r="I90" s="18">
        <v>0</v>
      </c>
      <c r="J90" s="18">
        <v>0</v>
      </c>
      <c r="K90" s="18">
        <v>0</v>
      </c>
      <c r="L90" s="18">
        <v>0</v>
      </c>
      <c r="M90" s="18">
        <v>0</v>
      </c>
      <c r="N90" s="18">
        <v>0</v>
      </c>
      <c r="O90" s="26">
        <v>0</v>
      </c>
    </row>
    <row r="91" spans="1:15" s="2" customFormat="1" x14ac:dyDescent="0.25">
      <c r="A91" s="13"/>
      <c r="B91" s="25" t="s">
        <v>254</v>
      </c>
      <c r="C91" s="5" t="s">
        <v>255</v>
      </c>
      <c r="D91" s="101" t="s">
        <v>254</v>
      </c>
      <c r="E91" s="102" t="s">
        <v>256</v>
      </c>
      <c r="F91" s="18">
        <v>0</v>
      </c>
      <c r="G91" s="18">
        <v>0</v>
      </c>
      <c r="H91" s="18">
        <v>0</v>
      </c>
      <c r="I91" s="18">
        <v>0</v>
      </c>
      <c r="J91" s="18">
        <v>0</v>
      </c>
      <c r="K91" s="18">
        <v>0</v>
      </c>
      <c r="L91" s="18">
        <v>0</v>
      </c>
      <c r="M91" s="18">
        <v>0</v>
      </c>
      <c r="N91" s="18">
        <v>0</v>
      </c>
      <c r="O91" s="26">
        <v>0</v>
      </c>
    </row>
    <row r="92" spans="1:15" s="2" customFormat="1" x14ac:dyDescent="0.25">
      <c r="A92" s="13"/>
      <c r="B92" s="25" t="s">
        <v>257</v>
      </c>
      <c r="C92" s="5" t="s">
        <v>258</v>
      </c>
      <c r="D92" s="101" t="s">
        <v>257</v>
      </c>
      <c r="E92" s="102" t="s">
        <v>259</v>
      </c>
      <c r="F92" s="18">
        <v>0</v>
      </c>
      <c r="G92" s="18">
        <v>0</v>
      </c>
      <c r="H92" s="18">
        <v>0</v>
      </c>
      <c r="I92" s="18">
        <v>0</v>
      </c>
      <c r="J92" s="18">
        <v>0</v>
      </c>
      <c r="K92" s="18">
        <v>0</v>
      </c>
      <c r="L92" s="18">
        <v>0</v>
      </c>
      <c r="M92" s="18">
        <v>0</v>
      </c>
      <c r="N92" s="18">
        <v>0</v>
      </c>
      <c r="O92" s="26">
        <v>0</v>
      </c>
    </row>
    <row r="93" spans="1:15" s="2" customFormat="1" x14ac:dyDescent="0.25">
      <c r="A93" s="13"/>
      <c r="B93" s="25" t="s">
        <v>260</v>
      </c>
      <c r="C93" s="5" t="s">
        <v>261</v>
      </c>
      <c r="D93" s="101" t="s">
        <v>260</v>
      </c>
      <c r="E93" s="102" t="s">
        <v>262</v>
      </c>
      <c r="F93" s="18">
        <v>0</v>
      </c>
      <c r="G93" s="18">
        <v>0</v>
      </c>
      <c r="H93" s="18">
        <v>0</v>
      </c>
      <c r="I93" s="18">
        <v>0</v>
      </c>
      <c r="J93" s="18">
        <v>0</v>
      </c>
      <c r="K93" s="18">
        <v>0</v>
      </c>
      <c r="L93" s="18">
        <v>0</v>
      </c>
      <c r="M93" s="18">
        <v>0</v>
      </c>
      <c r="N93" s="18">
        <v>0</v>
      </c>
      <c r="O93" s="26">
        <v>0</v>
      </c>
    </row>
    <row r="94" spans="1:15" s="2" customFormat="1" x14ac:dyDescent="0.25">
      <c r="A94" s="13"/>
      <c r="B94" s="25" t="s">
        <v>263</v>
      </c>
      <c r="C94" s="5" t="s">
        <v>264</v>
      </c>
      <c r="D94" s="101" t="s">
        <v>263</v>
      </c>
      <c r="E94" s="102" t="s">
        <v>265</v>
      </c>
      <c r="F94" s="18">
        <v>0</v>
      </c>
      <c r="G94" s="18">
        <v>0</v>
      </c>
      <c r="H94" s="18">
        <v>0</v>
      </c>
      <c r="I94" s="18">
        <v>0</v>
      </c>
      <c r="J94" s="18">
        <v>0</v>
      </c>
      <c r="K94" s="18">
        <v>0</v>
      </c>
      <c r="L94" s="18">
        <v>0</v>
      </c>
      <c r="M94" s="18">
        <v>0</v>
      </c>
      <c r="N94" s="18">
        <v>0</v>
      </c>
      <c r="O94" s="26">
        <v>0</v>
      </c>
    </row>
    <row r="95" spans="1:15" s="2" customFormat="1" x14ac:dyDescent="0.25">
      <c r="A95" s="13"/>
      <c r="B95" s="25" t="s">
        <v>266</v>
      </c>
      <c r="C95" s="5" t="s">
        <v>267</v>
      </c>
      <c r="D95" s="101" t="s">
        <v>266</v>
      </c>
      <c r="E95" s="102" t="s">
        <v>268</v>
      </c>
      <c r="F95" s="18">
        <v>0</v>
      </c>
      <c r="G95" s="18">
        <v>0</v>
      </c>
      <c r="H95" s="18">
        <v>0</v>
      </c>
      <c r="I95" s="18">
        <v>0</v>
      </c>
      <c r="J95" s="18">
        <v>0</v>
      </c>
      <c r="K95" s="18">
        <v>0</v>
      </c>
      <c r="L95" s="18">
        <v>0</v>
      </c>
      <c r="M95" s="18">
        <v>0</v>
      </c>
      <c r="N95" s="18">
        <v>0</v>
      </c>
      <c r="O95" s="26">
        <v>0</v>
      </c>
    </row>
    <row r="96" spans="1:15" s="2" customFormat="1" x14ac:dyDescent="0.25">
      <c r="A96" s="13"/>
      <c r="B96" s="25" t="s">
        <v>269</v>
      </c>
      <c r="C96" s="5" t="s">
        <v>270</v>
      </c>
      <c r="D96" s="101" t="s">
        <v>269</v>
      </c>
      <c r="E96" s="102" t="s">
        <v>271</v>
      </c>
      <c r="F96" s="18">
        <v>0</v>
      </c>
      <c r="G96" s="18">
        <v>0</v>
      </c>
      <c r="H96" s="18">
        <v>0</v>
      </c>
      <c r="I96" s="18">
        <v>0</v>
      </c>
      <c r="J96" s="18">
        <v>0</v>
      </c>
      <c r="K96" s="18">
        <v>0</v>
      </c>
      <c r="L96" s="18">
        <v>0</v>
      </c>
      <c r="M96" s="18">
        <v>0</v>
      </c>
      <c r="N96" s="18">
        <v>0</v>
      </c>
      <c r="O96" s="26">
        <v>0</v>
      </c>
    </row>
    <row r="97" spans="1:15" s="2" customFormat="1" x14ac:dyDescent="0.25">
      <c r="A97" s="13"/>
      <c r="B97" s="25" t="s">
        <v>272</v>
      </c>
      <c r="C97" s="5" t="s">
        <v>273</v>
      </c>
      <c r="D97" s="101" t="s">
        <v>272</v>
      </c>
      <c r="E97" s="102" t="s">
        <v>274</v>
      </c>
      <c r="F97" s="18">
        <v>0</v>
      </c>
      <c r="G97" s="18">
        <v>0</v>
      </c>
      <c r="H97" s="18">
        <v>0</v>
      </c>
      <c r="I97" s="18">
        <v>0</v>
      </c>
      <c r="J97" s="18">
        <v>0</v>
      </c>
      <c r="K97" s="18">
        <v>0</v>
      </c>
      <c r="L97" s="18">
        <v>0</v>
      </c>
      <c r="M97" s="18">
        <v>0</v>
      </c>
      <c r="N97" s="18">
        <v>0</v>
      </c>
      <c r="O97" s="26">
        <v>0</v>
      </c>
    </row>
    <row r="98" spans="1:15" s="2" customFormat="1" x14ac:dyDescent="0.25">
      <c r="A98" s="13"/>
      <c r="B98" s="25" t="s">
        <v>275</v>
      </c>
      <c r="C98" s="5" t="s">
        <v>276</v>
      </c>
      <c r="D98" s="101" t="s">
        <v>275</v>
      </c>
      <c r="E98" s="102" t="s">
        <v>277</v>
      </c>
      <c r="F98" s="18">
        <v>0</v>
      </c>
      <c r="G98" s="18">
        <v>0</v>
      </c>
      <c r="H98" s="18">
        <v>0</v>
      </c>
      <c r="I98" s="18">
        <v>0</v>
      </c>
      <c r="J98" s="18">
        <v>0</v>
      </c>
      <c r="K98" s="18">
        <v>0</v>
      </c>
      <c r="L98" s="18">
        <v>0</v>
      </c>
      <c r="M98" s="18">
        <v>0</v>
      </c>
      <c r="N98" s="18">
        <v>0</v>
      </c>
      <c r="O98" s="26">
        <v>0</v>
      </c>
    </row>
    <row r="99" spans="1:15" s="2" customFormat="1" x14ac:dyDescent="0.25">
      <c r="A99" s="13"/>
      <c r="B99" s="25" t="s">
        <v>278</v>
      </c>
      <c r="C99" s="5" t="s">
        <v>279</v>
      </c>
      <c r="D99" s="101" t="s">
        <v>278</v>
      </c>
      <c r="E99" s="102" t="s">
        <v>280</v>
      </c>
      <c r="F99" s="18">
        <v>0</v>
      </c>
      <c r="G99" s="18">
        <v>0</v>
      </c>
      <c r="H99" s="18">
        <v>0</v>
      </c>
      <c r="I99" s="18">
        <v>0</v>
      </c>
      <c r="J99" s="18">
        <v>0</v>
      </c>
      <c r="K99" s="18">
        <v>0</v>
      </c>
      <c r="L99" s="18">
        <v>0</v>
      </c>
      <c r="M99" s="18">
        <v>0</v>
      </c>
      <c r="N99" s="18">
        <v>0</v>
      </c>
      <c r="O99" s="26">
        <v>0</v>
      </c>
    </row>
    <row r="100" spans="1:15" s="2" customFormat="1" x14ac:dyDescent="0.25">
      <c r="A100" s="13"/>
      <c r="B100" s="25" t="s">
        <v>281</v>
      </c>
      <c r="C100" s="5" t="s">
        <v>282</v>
      </c>
      <c r="D100" s="101" t="s">
        <v>281</v>
      </c>
      <c r="E100" s="102" t="s">
        <v>283</v>
      </c>
      <c r="F100" s="18">
        <v>0</v>
      </c>
      <c r="G100" s="18">
        <v>0</v>
      </c>
      <c r="H100" s="18">
        <v>0</v>
      </c>
      <c r="I100" s="18">
        <v>0</v>
      </c>
      <c r="J100" s="18">
        <v>0</v>
      </c>
      <c r="K100" s="18">
        <v>0</v>
      </c>
      <c r="L100" s="18">
        <v>0</v>
      </c>
      <c r="M100" s="18">
        <v>0</v>
      </c>
      <c r="N100" s="18">
        <v>0</v>
      </c>
      <c r="O100" s="26">
        <v>0</v>
      </c>
    </row>
    <row r="101" spans="1:15" s="2" customFormat="1" x14ac:dyDescent="0.25">
      <c r="A101" s="13"/>
      <c r="B101" s="25" t="s">
        <v>284</v>
      </c>
      <c r="C101" s="5" t="s">
        <v>285</v>
      </c>
      <c r="D101" s="101" t="s">
        <v>284</v>
      </c>
      <c r="E101" s="102" t="s">
        <v>286</v>
      </c>
      <c r="F101" s="18">
        <v>0</v>
      </c>
      <c r="G101" s="18">
        <v>0</v>
      </c>
      <c r="H101" s="18">
        <v>0</v>
      </c>
      <c r="I101" s="18">
        <v>0</v>
      </c>
      <c r="J101" s="18">
        <v>0</v>
      </c>
      <c r="K101" s="18">
        <v>0</v>
      </c>
      <c r="L101" s="18">
        <v>0</v>
      </c>
      <c r="M101" s="18">
        <v>0</v>
      </c>
      <c r="N101" s="18">
        <v>0</v>
      </c>
      <c r="O101" s="26">
        <v>0</v>
      </c>
    </row>
    <row r="102" spans="1:15" s="2" customFormat="1" x14ac:dyDescent="0.25">
      <c r="A102" s="13"/>
      <c r="B102" s="25" t="s">
        <v>287</v>
      </c>
      <c r="C102" s="5" t="s">
        <v>288</v>
      </c>
      <c r="D102" s="101" t="s">
        <v>287</v>
      </c>
      <c r="E102" s="102" t="s">
        <v>289</v>
      </c>
      <c r="F102" s="18" t="s">
        <v>47</v>
      </c>
      <c r="G102" s="18" t="s">
        <v>47</v>
      </c>
      <c r="H102" s="18">
        <v>0</v>
      </c>
      <c r="I102" s="18">
        <v>0</v>
      </c>
      <c r="J102" s="18">
        <v>0</v>
      </c>
      <c r="K102" s="18">
        <v>0</v>
      </c>
      <c r="L102" s="18">
        <v>0</v>
      </c>
      <c r="M102" s="18" t="s">
        <v>47</v>
      </c>
      <c r="N102" s="18" t="s">
        <v>47</v>
      </c>
      <c r="O102" s="26" t="s">
        <v>47</v>
      </c>
    </row>
    <row r="103" spans="1:15" s="2" customFormat="1" x14ac:dyDescent="0.25">
      <c r="A103" s="13"/>
      <c r="B103" s="25" t="s">
        <v>290</v>
      </c>
      <c r="C103" s="5" t="s">
        <v>291</v>
      </c>
      <c r="D103" s="101" t="s">
        <v>290</v>
      </c>
      <c r="E103" s="102" t="s">
        <v>292</v>
      </c>
      <c r="F103" s="18">
        <v>0</v>
      </c>
      <c r="G103" s="18">
        <v>0</v>
      </c>
      <c r="H103" s="18">
        <v>0</v>
      </c>
      <c r="I103" s="18">
        <v>0</v>
      </c>
      <c r="J103" s="18">
        <v>0</v>
      </c>
      <c r="K103" s="18">
        <v>0</v>
      </c>
      <c r="L103" s="18">
        <v>0</v>
      </c>
      <c r="M103" s="18">
        <v>0</v>
      </c>
      <c r="N103" s="18">
        <v>0</v>
      </c>
      <c r="O103" s="26">
        <v>0</v>
      </c>
    </row>
    <row r="104" spans="1:15" s="2" customFormat="1" x14ac:dyDescent="0.25">
      <c r="A104" s="13"/>
      <c r="B104" s="25" t="s">
        <v>293</v>
      </c>
      <c r="C104" s="5" t="s">
        <v>294</v>
      </c>
      <c r="D104" s="101" t="s">
        <v>293</v>
      </c>
      <c r="E104" s="102" t="s">
        <v>295</v>
      </c>
      <c r="F104" s="18">
        <v>0</v>
      </c>
      <c r="G104" s="18">
        <v>0</v>
      </c>
      <c r="H104" s="18">
        <v>0</v>
      </c>
      <c r="I104" s="18">
        <v>0</v>
      </c>
      <c r="J104" s="18">
        <v>0</v>
      </c>
      <c r="K104" s="18">
        <v>0</v>
      </c>
      <c r="L104" s="18">
        <v>0</v>
      </c>
      <c r="M104" s="18">
        <v>0</v>
      </c>
      <c r="N104" s="18">
        <v>0</v>
      </c>
      <c r="O104" s="26">
        <v>0</v>
      </c>
    </row>
    <row r="105" spans="1:15" s="2" customFormat="1" x14ac:dyDescent="0.25">
      <c r="A105" s="13"/>
      <c r="B105" s="25" t="s">
        <v>296</v>
      </c>
      <c r="C105" s="5" t="s">
        <v>297</v>
      </c>
      <c r="D105" s="101" t="s">
        <v>296</v>
      </c>
      <c r="E105" s="102" t="s">
        <v>298</v>
      </c>
      <c r="F105" s="18">
        <v>0</v>
      </c>
      <c r="G105" s="18">
        <v>0</v>
      </c>
      <c r="H105" s="18">
        <v>0</v>
      </c>
      <c r="I105" s="18">
        <v>0</v>
      </c>
      <c r="J105" s="18">
        <v>0</v>
      </c>
      <c r="K105" s="18">
        <v>0</v>
      </c>
      <c r="L105" s="18">
        <v>0</v>
      </c>
      <c r="M105" s="18">
        <v>0</v>
      </c>
      <c r="N105" s="18">
        <v>0</v>
      </c>
      <c r="O105" s="26">
        <v>0</v>
      </c>
    </row>
    <row r="106" spans="1:15" s="2" customFormat="1" x14ac:dyDescent="0.25">
      <c r="A106" s="13"/>
      <c r="B106" s="25" t="s">
        <v>299</v>
      </c>
      <c r="C106" s="5" t="s">
        <v>300</v>
      </c>
      <c r="D106" s="101" t="s">
        <v>299</v>
      </c>
      <c r="E106" s="102" t="s">
        <v>301</v>
      </c>
      <c r="F106" s="18">
        <v>0</v>
      </c>
      <c r="G106" s="18">
        <v>0</v>
      </c>
      <c r="H106" s="18">
        <v>0</v>
      </c>
      <c r="I106" s="18">
        <v>0</v>
      </c>
      <c r="J106" s="18">
        <v>0</v>
      </c>
      <c r="K106" s="18">
        <v>0</v>
      </c>
      <c r="L106" s="18">
        <v>0</v>
      </c>
      <c r="M106" s="18">
        <v>0</v>
      </c>
      <c r="N106" s="18">
        <v>0</v>
      </c>
      <c r="O106" s="26">
        <v>0</v>
      </c>
    </row>
    <row r="107" spans="1:15" s="2" customFormat="1" x14ac:dyDescent="0.25">
      <c r="A107" s="13"/>
      <c r="B107" s="25" t="s">
        <v>302</v>
      </c>
      <c r="C107" s="5" t="s">
        <v>303</v>
      </c>
      <c r="D107" s="101" t="s">
        <v>302</v>
      </c>
      <c r="E107" s="102" t="s">
        <v>304</v>
      </c>
      <c r="F107" s="18">
        <v>0</v>
      </c>
      <c r="G107" s="18">
        <v>0</v>
      </c>
      <c r="H107" s="18">
        <v>0</v>
      </c>
      <c r="I107" s="18">
        <v>0</v>
      </c>
      <c r="J107" s="18">
        <v>0</v>
      </c>
      <c r="K107" s="18">
        <v>0</v>
      </c>
      <c r="L107" s="18">
        <v>0</v>
      </c>
      <c r="M107" s="18">
        <v>0</v>
      </c>
      <c r="N107" s="18">
        <v>0</v>
      </c>
      <c r="O107" s="26">
        <v>0</v>
      </c>
    </row>
    <row r="108" spans="1:15" s="2" customFormat="1" x14ac:dyDescent="0.25">
      <c r="A108" s="13"/>
      <c r="B108" s="25" t="s">
        <v>305</v>
      </c>
      <c r="C108" s="5" t="s">
        <v>306</v>
      </c>
      <c r="D108" s="101" t="s">
        <v>305</v>
      </c>
      <c r="E108" s="102" t="s">
        <v>307</v>
      </c>
      <c r="F108" s="18">
        <v>0</v>
      </c>
      <c r="G108" s="18">
        <v>0</v>
      </c>
      <c r="H108" s="18">
        <v>0</v>
      </c>
      <c r="I108" s="18">
        <v>0</v>
      </c>
      <c r="J108" s="18">
        <v>0</v>
      </c>
      <c r="K108" s="18">
        <v>0</v>
      </c>
      <c r="L108" s="18">
        <v>0</v>
      </c>
      <c r="M108" s="18">
        <v>0</v>
      </c>
      <c r="N108" s="18">
        <v>0</v>
      </c>
      <c r="O108" s="26">
        <v>0</v>
      </c>
    </row>
    <row r="109" spans="1:15" s="2" customFormat="1" x14ac:dyDescent="0.25">
      <c r="A109" s="13"/>
      <c r="B109" s="25" t="s">
        <v>308</v>
      </c>
      <c r="C109" s="5" t="s">
        <v>309</v>
      </c>
      <c r="D109" s="101" t="s">
        <v>308</v>
      </c>
      <c r="E109" s="102" t="s">
        <v>310</v>
      </c>
      <c r="F109" s="18">
        <v>17.628577478138698</v>
      </c>
      <c r="G109" s="18">
        <v>2.0725438334541999</v>
      </c>
      <c r="H109" s="18">
        <v>15.556033644684501</v>
      </c>
      <c r="I109" s="18">
        <v>0</v>
      </c>
      <c r="J109" s="18">
        <v>15.556033644684501</v>
      </c>
      <c r="K109" s="18">
        <v>15.556033644684501</v>
      </c>
      <c r="L109" s="18">
        <v>0</v>
      </c>
      <c r="M109" s="18">
        <v>0</v>
      </c>
      <c r="N109" s="18">
        <v>0</v>
      </c>
      <c r="O109" s="26">
        <v>0</v>
      </c>
    </row>
    <row r="110" spans="1:15" s="2" customFormat="1" x14ac:dyDescent="0.25">
      <c r="A110" s="13"/>
      <c r="B110" s="25" t="s">
        <v>311</v>
      </c>
      <c r="C110" s="5" t="s">
        <v>312</v>
      </c>
      <c r="D110" s="101" t="s">
        <v>311</v>
      </c>
      <c r="E110" s="102" t="s">
        <v>313</v>
      </c>
      <c r="F110" s="18">
        <v>0</v>
      </c>
      <c r="G110" s="18">
        <v>0</v>
      </c>
      <c r="H110" s="18">
        <v>0</v>
      </c>
      <c r="I110" s="18">
        <v>0</v>
      </c>
      <c r="J110" s="18">
        <v>0</v>
      </c>
      <c r="K110" s="18">
        <v>0</v>
      </c>
      <c r="L110" s="18">
        <v>0</v>
      </c>
      <c r="M110" s="18">
        <v>0</v>
      </c>
      <c r="N110" s="18">
        <v>0</v>
      </c>
      <c r="O110" s="26">
        <v>0</v>
      </c>
    </row>
    <row r="111" spans="1:15" s="2" customFormat="1" x14ac:dyDescent="0.25">
      <c r="A111" s="13"/>
      <c r="B111" s="25" t="s">
        <v>314</v>
      </c>
      <c r="C111" s="5" t="s">
        <v>315</v>
      </c>
      <c r="D111" s="101" t="s">
        <v>314</v>
      </c>
      <c r="E111" s="102" t="s">
        <v>316</v>
      </c>
      <c r="F111" s="18">
        <v>0</v>
      </c>
      <c r="G111" s="18">
        <v>0</v>
      </c>
      <c r="H111" s="18">
        <v>0</v>
      </c>
      <c r="I111" s="18">
        <v>0</v>
      </c>
      <c r="J111" s="18">
        <v>0</v>
      </c>
      <c r="K111" s="18">
        <v>0</v>
      </c>
      <c r="L111" s="18">
        <v>0</v>
      </c>
      <c r="M111" s="18">
        <v>0</v>
      </c>
      <c r="N111" s="18">
        <v>0</v>
      </c>
      <c r="O111" s="26">
        <v>0</v>
      </c>
    </row>
    <row r="112" spans="1:15" s="2" customFormat="1" x14ac:dyDescent="0.25">
      <c r="A112" s="13"/>
      <c r="B112" s="25" t="s">
        <v>317</v>
      </c>
      <c r="C112" s="5" t="s">
        <v>318</v>
      </c>
      <c r="D112" s="101" t="s">
        <v>317</v>
      </c>
      <c r="E112" s="102" t="s">
        <v>319</v>
      </c>
      <c r="F112" s="18">
        <v>1.6245360957631998E-2</v>
      </c>
      <c r="G112" s="18">
        <v>1.6245360957631998E-2</v>
      </c>
      <c r="H112" s="18">
        <v>0</v>
      </c>
      <c r="I112" s="18">
        <v>0</v>
      </c>
      <c r="J112" s="18">
        <v>0</v>
      </c>
      <c r="K112" s="18">
        <v>0</v>
      </c>
      <c r="L112" s="18">
        <v>0</v>
      </c>
      <c r="M112" s="18">
        <v>0</v>
      </c>
      <c r="N112" s="18">
        <v>0</v>
      </c>
      <c r="O112" s="26">
        <v>0</v>
      </c>
    </row>
    <row r="113" spans="1:15" s="2" customFormat="1" x14ac:dyDescent="0.25">
      <c r="A113" s="13"/>
      <c r="B113" s="25" t="s">
        <v>320</v>
      </c>
      <c r="C113" s="5" t="s">
        <v>321</v>
      </c>
      <c r="D113" s="101" t="s">
        <v>320</v>
      </c>
      <c r="E113" s="102" t="s">
        <v>322</v>
      </c>
      <c r="F113" s="18">
        <v>0</v>
      </c>
      <c r="G113" s="18">
        <v>0</v>
      </c>
      <c r="H113" s="18">
        <v>0</v>
      </c>
      <c r="I113" s="18">
        <v>0</v>
      </c>
      <c r="J113" s="18">
        <v>0</v>
      </c>
      <c r="K113" s="18">
        <v>0</v>
      </c>
      <c r="L113" s="18">
        <v>0</v>
      </c>
      <c r="M113" s="18">
        <v>0</v>
      </c>
      <c r="N113" s="18">
        <v>0</v>
      </c>
      <c r="O113" s="26">
        <v>0</v>
      </c>
    </row>
    <row r="114" spans="1:15" s="2" customFormat="1" x14ac:dyDescent="0.25">
      <c r="A114" s="13"/>
      <c r="B114" s="25" t="s">
        <v>323</v>
      </c>
      <c r="C114" s="5" t="s">
        <v>324</v>
      </c>
      <c r="D114" s="101" t="s">
        <v>323</v>
      </c>
      <c r="E114" s="102" t="s">
        <v>325</v>
      </c>
      <c r="F114" s="18">
        <v>6.7405153301624998E-2</v>
      </c>
      <c r="G114" s="18">
        <v>6.7405153301624998E-2</v>
      </c>
      <c r="H114" s="18">
        <v>0</v>
      </c>
      <c r="I114" s="18">
        <v>0</v>
      </c>
      <c r="J114" s="18">
        <v>0</v>
      </c>
      <c r="K114" s="18">
        <v>0</v>
      </c>
      <c r="L114" s="18">
        <v>0</v>
      </c>
      <c r="M114" s="18">
        <v>0</v>
      </c>
      <c r="N114" s="18">
        <v>0</v>
      </c>
      <c r="O114" s="26">
        <v>0</v>
      </c>
    </row>
    <row r="115" spans="1:15" s="2" customFormat="1" x14ac:dyDescent="0.25">
      <c r="A115" s="13"/>
      <c r="B115" s="25" t="s">
        <v>326</v>
      </c>
      <c r="C115" s="5" t="s">
        <v>327</v>
      </c>
      <c r="D115" s="101" t="s">
        <v>326</v>
      </c>
      <c r="E115" s="102" t="s">
        <v>328</v>
      </c>
      <c r="F115" s="18">
        <v>0</v>
      </c>
      <c r="G115" s="18">
        <v>0</v>
      </c>
      <c r="H115" s="18">
        <v>0</v>
      </c>
      <c r="I115" s="18">
        <v>0</v>
      </c>
      <c r="J115" s="18">
        <v>0</v>
      </c>
      <c r="K115" s="18">
        <v>0</v>
      </c>
      <c r="L115" s="18">
        <v>0</v>
      </c>
      <c r="M115" s="18">
        <v>0</v>
      </c>
      <c r="N115" s="18">
        <v>0</v>
      </c>
      <c r="O115" s="26">
        <v>0</v>
      </c>
    </row>
    <row r="116" spans="1:15" s="2" customFormat="1" x14ac:dyDescent="0.25">
      <c r="A116" s="13"/>
      <c r="B116" s="25" t="s">
        <v>329</v>
      </c>
      <c r="C116" s="5" t="s">
        <v>330</v>
      </c>
      <c r="D116" s="101" t="s">
        <v>329</v>
      </c>
      <c r="E116" s="102" t="s">
        <v>331</v>
      </c>
      <c r="F116" s="18">
        <v>0</v>
      </c>
      <c r="G116" s="18">
        <v>0</v>
      </c>
      <c r="H116" s="18">
        <v>0</v>
      </c>
      <c r="I116" s="18">
        <v>0</v>
      </c>
      <c r="J116" s="18">
        <v>0</v>
      </c>
      <c r="K116" s="18">
        <v>0</v>
      </c>
      <c r="L116" s="18">
        <v>0</v>
      </c>
      <c r="M116" s="18">
        <v>0</v>
      </c>
      <c r="N116" s="18">
        <v>0</v>
      </c>
      <c r="O116" s="26">
        <v>0</v>
      </c>
    </row>
    <row r="117" spans="1:15" s="2" customFormat="1" x14ac:dyDescent="0.25">
      <c r="A117" s="13"/>
      <c r="B117" s="25" t="s">
        <v>332</v>
      </c>
      <c r="C117" s="5" t="s">
        <v>333</v>
      </c>
      <c r="D117" s="101" t="s">
        <v>332</v>
      </c>
      <c r="E117" s="102" t="s">
        <v>334</v>
      </c>
      <c r="F117" s="18">
        <v>0</v>
      </c>
      <c r="G117" s="18">
        <v>0</v>
      </c>
      <c r="H117" s="18">
        <v>0</v>
      </c>
      <c r="I117" s="18">
        <v>0</v>
      </c>
      <c r="J117" s="18">
        <v>0</v>
      </c>
      <c r="K117" s="18">
        <v>0</v>
      </c>
      <c r="L117" s="18">
        <v>0</v>
      </c>
      <c r="M117" s="18">
        <v>0</v>
      </c>
      <c r="N117" s="18">
        <v>0</v>
      </c>
      <c r="O117" s="26">
        <v>0</v>
      </c>
    </row>
    <row r="118" spans="1:15" s="2" customFormat="1" x14ac:dyDescent="0.25">
      <c r="A118" s="13"/>
      <c r="B118" s="25" t="s">
        <v>335</v>
      </c>
      <c r="C118" s="5" t="s">
        <v>336</v>
      </c>
      <c r="D118" s="101" t="s">
        <v>335</v>
      </c>
      <c r="E118" s="102" t="s">
        <v>337</v>
      </c>
      <c r="F118" s="18">
        <v>0</v>
      </c>
      <c r="G118" s="18">
        <v>0</v>
      </c>
      <c r="H118" s="18">
        <v>0</v>
      </c>
      <c r="I118" s="18">
        <v>0</v>
      </c>
      <c r="J118" s="18">
        <v>0</v>
      </c>
      <c r="K118" s="18">
        <v>0</v>
      </c>
      <c r="L118" s="18">
        <v>0</v>
      </c>
      <c r="M118" s="18">
        <v>0</v>
      </c>
      <c r="N118" s="18">
        <v>0</v>
      </c>
      <c r="O118" s="26">
        <v>0</v>
      </c>
    </row>
    <row r="119" spans="1:15" s="2" customFormat="1" x14ac:dyDescent="0.25">
      <c r="A119" s="13"/>
      <c r="B119" s="25" t="s">
        <v>338</v>
      </c>
      <c r="C119" s="5" t="s">
        <v>339</v>
      </c>
      <c r="D119" s="101" t="s">
        <v>338</v>
      </c>
      <c r="E119" s="102" t="s">
        <v>340</v>
      </c>
      <c r="F119" s="18">
        <v>199.11683960049299</v>
      </c>
      <c r="G119" s="18">
        <v>96.023978524599698</v>
      </c>
      <c r="H119" s="18">
        <v>103.092861075893</v>
      </c>
      <c r="I119" s="18">
        <v>3.5422517046993902</v>
      </c>
      <c r="J119" s="18">
        <v>99.550609371193701</v>
      </c>
      <c r="K119" s="18">
        <v>103.092861075893</v>
      </c>
      <c r="L119" s="18">
        <v>0</v>
      </c>
      <c r="M119" s="18">
        <v>0</v>
      </c>
      <c r="N119" s="18">
        <v>0</v>
      </c>
      <c r="O119" s="26">
        <v>0</v>
      </c>
    </row>
    <row r="120" spans="1:15" s="2" customFormat="1" x14ac:dyDescent="0.25">
      <c r="A120" s="13"/>
      <c r="B120" s="25" t="s">
        <v>341</v>
      </c>
      <c r="C120" s="5" t="s">
        <v>342</v>
      </c>
      <c r="D120" s="101" t="s">
        <v>341</v>
      </c>
      <c r="E120" s="102" t="s">
        <v>343</v>
      </c>
      <c r="F120" s="18">
        <v>0</v>
      </c>
      <c r="G120" s="18">
        <v>0</v>
      </c>
      <c r="H120" s="18">
        <v>0</v>
      </c>
      <c r="I120" s="18">
        <v>0</v>
      </c>
      <c r="J120" s="18">
        <v>0</v>
      </c>
      <c r="K120" s="18">
        <v>0</v>
      </c>
      <c r="L120" s="18">
        <v>0</v>
      </c>
      <c r="M120" s="18">
        <v>0</v>
      </c>
      <c r="N120" s="18">
        <v>0</v>
      </c>
      <c r="O120" s="26">
        <v>0</v>
      </c>
    </row>
    <row r="121" spans="1:15" s="2" customFormat="1" x14ac:dyDescent="0.25">
      <c r="A121" s="13"/>
      <c r="B121" s="25" t="s">
        <v>344</v>
      </c>
      <c r="C121" s="5" t="s">
        <v>345</v>
      </c>
      <c r="D121" s="101" t="s">
        <v>344</v>
      </c>
      <c r="E121" s="102" t="s">
        <v>346</v>
      </c>
      <c r="F121" s="18">
        <v>0</v>
      </c>
      <c r="G121" s="18">
        <v>0</v>
      </c>
      <c r="H121" s="18">
        <v>0</v>
      </c>
      <c r="I121" s="18">
        <v>0</v>
      </c>
      <c r="J121" s="18">
        <v>0</v>
      </c>
      <c r="K121" s="18">
        <v>0</v>
      </c>
      <c r="L121" s="18">
        <v>0</v>
      </c>
      <c r="M121" s="18">
        <v>0</v>
      </c>
      <c r="N121" s="18">
        <v>0</v>
      </c>
      <c r="O121" s="26">
        <v>0</v>
      </c>
    </row>
    <row r="122" spans="1:15" s="2" customFormat="1" x14ac:dyDescent="0.25">
      <c r="A122" s="13"/>
      <c r="B122" s="25" t="s">
        <v>347</v>
      </c>
      <c r="C122" s="5" t="s">
        <v>348</v>
      </c>
      <c r="D122" s="101" t="s">
        <v>347</v>
      </c>
      <c r="E122" s="102" t="s">
        <v>349</v>
      </c>
      <c r="F122" s="18">
        <v>21.109887533618402</v>
      </c>
      <c r="G122" s="18" t="s">
        <v>47</v>
      </c>
      <c r="H122" s="18" t="s">
        <v>47</v>
      </c>
      <c r="I122" s="18" t="s">
        <v>47</v>
      </c>
      <c r="J122" s="18" t="s">
        <v>47</v>
      </c>
      <c r="K122" s="18" t="s">
        <v>47</v>
      </c>
      <c r="L122" s="18" t="s">
        <v>47</v>
      </c>
      <c r="M122" s="18">
        <v>0</v>
      </c>
      <c r="N122" s="18">
        <v>0</v>
      </c>
      <c r="O122" s="26">
        <v>0</v>
      </c>
    </row>
    <row r="123" spans="1:15" s="2" customFormat="1" x14ac:dyDescent="0.25">
      <c r="A123" s="13"/>
      <c r="B123" s="25" t="s">
        <v>350</v>
      </c>
      <c r="C123" s="5" t="s">
        <v>351</v>
      </c>
      <c r="D123" s="101" t="s">
        <v>350</v>
      </c>
      <c r="E123" s="102" t="s">
        <v>352</v>
      </c>
      <c r="F123" s="18">
        <v>0</v>
      </c>
      <c r="G123" s="18">
        <v>0</v>
      </c>
      <c r="H123" s="18">
        <v>0</v>
      </c>
      <c r="I123" s="18">
        <v>0</v>
      </c>
      <c r="J123" s="18">
        <v>0</v>
      </c>
      <c r="K123" s="18">
        <v>0</v>
      </c>
      <c r="L123" s="18">
        <v>0</v>
      </c>
      <c r="M123" s="18">
        <v>0</v>
      </c>
      <c r="N123" s="18">
        <v>0</v>
      </c>
      <c r="O123" s="26">
        <v>0</v>
      </c>
    </row>
    <row r="124" spans="1:15" s="2" customFormat="1" x14ac:dyDescent="0.25">
      <c r="A124" s="13"/>
      <c r="B124" s="25" t="s">
        <v>353</v>
      </c>
      <c r="C124" s="5" t="s">
        <v>354</v>
      </c>
      <c r="D124" s="101" t="s">
        <v>353</v>
      </c>
      <c r="E124" s="102" t="s">
        <v>355</v>
      </c>
      <c r="F124" s="18">
        <v>0</v>
      </c>
      <c r="G124" s="18">
        <v>0</v>
      </c>
      <c r="H124" s="18">
        <v>0</v>
      </c>
      <c r="I124" s="18">
        <v>0</v>
      </c>
      <c r="J124" s="18">
        <v>0</v>
      </c>
      <c r="K124" s="18">
        <v>0</v>
      </c>
      <c r="L124" s="18">
        <v>0</v>
      </c>
      <c r="M124" s="18">
        <v>0</v>
      </c>
      <c r="N124" s="18">
        <v>0</v>
      </c>
      <c r="O124" s="26">
        <v>0</v>
      </c>
    </row>
    <row r="125" spans="1:15" s="2" customFormat="1" x14ac:dyDescent="0.25">
      <c r="A125" s="13"/>
      <c r="B125" s="25" t="s">
        <v>356</v>
      </c>
      <c r="C125" s="5" t="s">
        <v>357</v>
      </c>
      <c r="D125" s="101" t="s">
        <v>356</v>
      </c>
      <c r="E125" s="102" t="s">
        <v>358</v>
      </c>
      <c r="F125" s="18">
        <v>0</v>
      </c>
      <c r="G125" s="18">
        <v>0</v>
      </c>
      <c r="H125" s="18">
        <v>0</v>
      </c>
      <c r="I125" s="18">
        <v>0</v>
      </c>
      <c r="J125" s="18">
        <v>0</v>
      </c>
      <c r="K125" s="18">
        <v>0</v>
      </c>
      <c r="L125" s="18">
        <v>0</v>
      </c>
      <c r="M125" s="18">
        <v>0</v>
      </c>
      <c r="N125" s="18">
        <v>0</v>
      </c>
      <c r="O125" s="26">
        <v>0</v>
      </c>
    </row>
    <row r="126" spans="1:15" s="2" customFormat="1" x14ac:dyDescent="0.25">
      <c r="A126" s="13"/>
      <c r="B126" s="25" t="s">
        <v>359</v>
      </c>
      <c r="C126" s="5" t="s">
        <v>360</v>
      </c>
      <c r="D126" s="101" t="s">
        <v>359</v>
      </c>
      <c r="E126" s="102" t="s">
        <v>361</v>
      </c>
      <c r="F126" s="18">
        <v>0</v>
      </c>
      <c r="G126" s="18">
        <v>0</v>
      </c>
      <c r="H126" s="18">
        <v>0</v>
      </c>
      <c r="I126" s="18">
        <v>0</v>
      </c>
      <c r="J126" s="18">
        <v>0</v>
      </c>
      <c r="K126" s="18">
        <v>0</v>
      </c>
      <c r="L126" s="18">
        <v>0</v>
      </c>
      <c r="M126" s="18">
        <v>0</v>
      </c>
      <c r="N126" s="18">
        <v>0</v>
      </c>
      <c r="O126" s="26">
        <v>0</v>
      </c>
    </row>
    <row r="127" spans="1:15" s="2" customFormat="1" x14ac:dyDescent="0.25">
      <c r="A127" s="13"/>
      <c r="B127" s="25" t="s">
        <v>362</v>
      </c>
      <c r="C127" s="5" t="s">
        <v>363</v>
      </c>
      <c r="D127" s="101" t="s">
        <v>362</v>
      </c>
      <c r="E127" s="102" t="s">
        <v>364</v>
      </c>
      <c r="F127" s="18">
        <v>0</v>
      </c>
      <c r="G127" s="18">
        <v>0</v>
      </c>
      <c r="H127" s="18">
        <v>0</v>
      </c>
      <c r="I127" s="18">
        <v>0</v>
      </c>
      <c r="J127" s="18">
        <v>0</v>
      </c>
      <c r="K127" s="18">
        <v>0</v>
      </c>
      <c r="L127" s="18">
        <v>0</v>
      </c>
      <c r="M127" s="18">
        <v>0</v>
      </c>
      <c r="N127" s="18">
        <v>0</v>
      </c>
      <c r="O127" s="26">
        <v>0</v>
      </c>
    </row>
    <row r="128" spans="1:15" s="2" customFormat="1" x14ac:dyDescent="0.25">
      <c r="A128" s="13"/>
      <c r="B128" s="25" t="s">
        <v>365</v>
      </c>
      <c r="C128" s="5" t="s">
        <v>366</v>
      </c>
      <c r="D128" s="101" t="s">
        <v>365</v>
      </c>
      <c r="E128" s="102" t="s">
        <v>367</v>
      </c>
      <c r="F128" s="18">
        <v>0</v>
      </c>
      <c r="G128" s="18">
        <v>0</v>
      </c>
      <c r="H128" s="18">
        <v>0</v>
      </c>
      <c r="I128" s="18">
        <v>0</v>
      </c>
      <c r="J128" s="18">
        <v>0</v>
      </c>
      <c r="K128" s="18">
        <v>0</v>
      </c>
      <c r="L128" s="18">
        <v>0</v>
      </c>
      <c r="M128" s="18">
        <v>0</v>
      </c>
      <c r="N128" s="18">
        <v>0</v>
      </c>
      <c r="O128" s="26">
        <v>0</v>
      </c>
    </row>
    <row r="129" spans="1:247" s="2" customFormat="1" x14ac:dyDescent="0.25">
      <c r="A129" s="13"/>
      <c r="B129" s="25" t="s">
        <v>368</v>
      </c>
      <c r="C129" s="5" t="s">
        <v>369</v>
      </c>
      <c r="D129" s="101" t="s">
        <v>368</v>
      </c>
      <c r="E129" s="102" t="s">
        <v>370</v>
      </c>
      <c r="F129" s="18">
        <v>0</v>
      </c>
      <c r="G129" s="18">
        <v>0</v>
      </c>
      <c r="H129" s="18">
        <v>0</v>
      </c>
      <c r="I129" s="18">
        <v>0</v>
      </c>
      <c r="J129" s="18">
        <v>0</v>
      </c>
      <c r="K129" s="18">
        <v>0</v>
      </c>
      <c r="L129" s="18">
        <v>0</v>
      </c>
      <c r="M129" s="18">
        <v>0</v>
      </c>
      <c r="N129" s="18">
        <v>0</v>
      </c>
      <c r="O129" s="26">
        <v>0</v>
      </c>
    </row>
    <row r="130" spans="1:247" s="2" customFormat="1" x14ac:dyDescent="0.25">
      <c r="A130" s="13"/>
      <c r="B130" s="25" t="s">
        <v>371</v>
      </c>
      <c r="C130" s="5" t="s">
        <v>372</v>
      </c>
      <c r="D130" s="101" t="s">
        <v>371</v>
      </c>
      <c r="E130" s="102" t="s">
        <v>373</v>
      </c>
      <c r="F130" s="18">
        <v>0</v>
      </c>
      <c r="G130" s="18">
        <v>0</v>
      </c>
      <c r="H130" s="18">
        <v>0</v>
      </c>
      <c r="I130" s="18">
        <v>0</v>
      </c>
      <c r="J130" s="18">
        <v>0</v>
      </c>
      <c r="K130" s="18">
        <v>0</v>
      </c>
      <c r="L130" s="18">
        <v>0</v>
      </c>
      <c r="M130" s="18">
        <v>0</v>
      </c>
      <c r="N130" s="18">
        <v>0</v>
      </c>
      <c r="O130" s="26">
        <v>0</v>
      </c>
    </row>
    <row r="131" spans="1:247" s="2" customFormat="1" ht="12" thickBot="1" x14ac:dyDescent="0.3">
      <c r="A131" s="13"/>
      <c r="B131" s="25" t="s">
        <v>374</v>
      </c>
      <c r="C131" s="5" t="s">
        <v>375</v>
      </c>
      <c r="D131" s="101" t="s">
        <v>374</v>
      </c>
      <c r="E131" s="102" t="s">
        <v>376</v>
      </c>
      <c r="F131" s="18">
        <v>0</v>
      </c>
      <c r="G131" s="18">
        <v>0</v>
      </c>
      <c r="H131" s="18">
        <v>0</v>
      </c>
      <c r="I131" s="18">
        <v>0</v>
      </c>
      <c r="J131" s="18">
        <v>0</v>
      </c>
      <c r="K131" s="18">
        <v>0</v>
      </c>
      <c r="L131" s="18">
        <v>0</v>
      </c>
      <c r="M131" s="18">
        <v>0</v>
      </c>
      <c r="N131" s="18">
        <v>0</v>
      </c>
      <c r="O131" s="26">
        <v>0</v>
      </c>
    </row>
    <row r="132" spans="1:247" s="23" customFormat="1" ht="21" x14ac:dyDescent="0.25">
      <c r="A132" s="21"/>
      <c r="B132" s="27" t="s">
        <v>377</v>
      </c>
      <c r="C132" s="5" t="s">
        <v>378</v>
      </c>
      <c r="D132" s="101" t="s">
        <v>377</v>
      </c>
      <c r="E132" s="104" t="s">
        <v>192</v>
      </c>
      <c r="F132" s="18" t="s">
        <v>47</v>
      </c>
      <c r="G132" s="18" t="s">
        <v>47</v>
      </c>
      <c r="H132" s="18" t="s">
        <v>47</v>
      </c>
      <c r="I132" s="18" t="s">
        <v>47</v>
      </c>
      <c r="J132" s="18" t="s">
        <v>47</v>
      </c>
      <c r="K132" s="18" t="s">
        <v>47</v>
      </c>
      <c r="L132" s="18" t="s">
        <v>47</v>
      </c>
      <c r="M132" s="18" t="s">
        <v>47</v>
      </c>
      <c r="N132" s="18" t="s">
        <v>47</v>
      </c>
      <c r="O132" s="26" t="s">
        <v>47</v>
      </c>
    </row>
    <row r="133" spans="1:247" s="23" customFormat="1" ht="31.7" customHeight="1" x14ac:dyDescent="0.25">
      <c r="A133" s="21"/>
      <c r="B133" s="60" t="s">
        <v>193</v>
      </c>
      <c r="C133" s="69"/>
      <c r="D133" s="60" t="s">
        <v>193</v>
      </c>
      <c r="E133" s="105" t="s">
        <v>194</v>
      </c>
      <c r="F133" s="106">
        <f t="shared" ref="F133:O133" si="6">SUM(F78:F131)</f>
        <v>262.72482184357045</v>
      </c>
      <c r="G133" s="106">
        <f t="shared" si="6"/>
        <v>122.96603958937425</v>
      </c>
      <c r="H133" s="106">
        <f t="shared" si="6"/>
        <v>118.6488947205775</v>
      </c>
      <c r="I133" s="106">
        <f t="shared" si="6"/>
        <v>3.5422517046993902</v>
      </c>
      <c r="J133" s="106">
        <f t="shared" si="6"/>
        <v>115.10664301587821</v>
      </c>
      <c r="K133" s="106">
        <f t="shared" si="6"/>
        <v>118.6488947205775</v>
      </c>
      <c r="L133" s="106">
        <f t="shared" si="6"/>
        <v>0</v>
      </c>
      <c r="M133" s="106">
        <f t="shared" si="6"/>
        <v>0</v>
      </c>
      <c r="N133" s="106">
        <f t="shared" si="6"/>
        <v>0</v>
      </c>
      <c r="O133" s="107">
        <f t="shared" si="6"/>
        <v>0</v>
      </c>
    </row>
    <row r="134" spans="1:247" s="23" customFormat="1" ht="32.25" thickBot="1" x14ac:dyDescent="0.3">
      <c r="A134" s="21"/>
      <c r="B134" s="61"/>
      <c r="C134" s="70"/>
      <c r="D134" s="108"/>
      <c r="E134" s="109" t="s">
        <v>379</v>
      </c>
      <c r="F134" s="106" t="str">
        <f t="shared" ref="F134:O134" si="7">IF(COUNTA(F78:F132)&gt;0,IF(F132="c","c",SUM(F132:F133)),"")</f>
        <v>c</v>
      </c>
      <c r="G134" s="106" t="str">
        <f t="shared" si="7"/>
        <v>c</v>
      </c>
      <c r="H134" s="106" t="str">
        <f t="shared" si="7"/>
        <v>c</v>
      </c>
      <c r="I134" s="106" t="str">
        <f t="shared" si="7"/>
        <v>c</v>
      </c>
      <c r="J134" s="106" t="str">
        <f t="shared" si="7"/>
        <v>c</v>
      </c>
      <c r="K134" s="106" t="str">
        <f t="shared" si="7"/>
        <v>c</v>
      </c>
      <c r="L134" s="106" t="str">
        <f t="shared" si="7"/>
        <v>c</v>
      </c>
      <c r="M134" s="106" t="str">
        <f t="shared" si="7"/>
        <v>c</v>
      </c>
      <c r="N134" s="106" t="str">
        <f t="shared" si="7"/>
        <v>c</v>
      </c>
      <c r="O134" s="107" t="str">
        <f t="shared" si="7"/>
        <v>c</v>
      </c>
    </row>
    <row r="135" spans="1:247" s="2" customFormat="1" ht="55.5" customHeight="1" thickBot="1" x14ac:dyDescent="0.3">
      <c r="A135" s="5"/>
      <c r="B135" s="24"/>
      <c r="C135" s="5"/>
      <c r="D135" s="110"/>
      <c r="E135" s="111" t="s">
        <v>196</v>
      </c>
      <c r="F135" s="112" t="str">
        <f t="shared" ref="F135:O135" si="8">IF(F132="c","",IF(AND(IF((COUNTIF(F78:F131,"c"))&gt;0,1,0)=1,F132=""),"Please provide Not Specified (Including Confidential)",""))</f>
        <v/>
      </c>
      <c r="G135" s="112" t="str">
        <f t="shared" si="8"/>
        <v/>
      </c>
      <c r="H135" s="112" t="str">
        <f t="shared" si="8"/>
        <v/>
      </c>
      <c r="I135" s="112" t="str">
        <f t="shared" si="8"/>
        <v/>
      </c>
      <c r="J135" s="112" t="str">
        <f t="shared" si="8"/>
        <v/>
      </c>
      <c r="K135" s="112" t="str">
        <f t="shared" si="8"/>
        <v/>
      </c>
      <c r="L135" s="112" t="str">
        <f t="shared" si="8"/>
        <v/>
      </c>
      <c r="M135" s="112" t="str">
        <f t="shared" si="8"/>
        <v/>
      </c>
      <c r="N135" s="112" t="str">
        <f t="shared" si="8"/>
        <v/>
      </c>
      <c r="O135" s="113" t="str">
        <f t="shared" si="8"/>
        <v/>
      </c>
    </row>
    <row r="136" spans="1:247" s="16" customFormat="1" ht="12" thickBot="1" x14ac:dyDescent="0.3">
      <c r="A136" s="13"/>
      <c r="B136" s="15"/>
      <c r="C136" s="5"/>
      <c r="D136" s="97"/>
      <c r="E136" s="98" t="s">
        <v>380</v>
      </c>
      <c r="F136" s="99"/>
      <c r="G136" s="99"/>
      <c r="H136" s="99"/>
      <c r="I136" s="99"/>
      <c r="J136" s="99"/>
      <c r="K136" s="99"/>
      <c r="L136" s="99"/>
      <c r="M136" s="99"/>
      <c r="N136" s="99"/>
      <c r="O136" s="100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  <c r="BS136" s="2"/>
      <c r="BT136" s="2"/>
      <c r="BU136" s="2"/>
      <c r="BV136" s="2"/>
      <c r="BW136" s="2"/>
      <c r="BX136" s="2"/>
      <c r="BY136" s="2"/>
      <c r="BZ136" s="2"/>
      <c r="CA136" s="2"/>
      <c r="CB136" s="2"/>
      <c r="CC136" s="2"/>
      <c r="CD136" s="2"/>
      <c r="CE136" s="2"/>
      <c r="CF136" s="2"/>
      <c r="CG136" s="2"/>
      <c r="CH136" s="2"/>
      <c r="CI136" s="2"/>
      <c r="CJ136" s="2"/>
      <c r="CK136" s="2"/>
      <c r="CL136" s="2"/>
      <c r="CM136" s="2"/>
      <c r="CN136" s="2"/>
      <c r="CO136" s="2"/>
      <c r="CP136" s="2"/>
      <c r="CQ136" s="2"/>
      <c r="CR136" s="2"/>
      <c r="CS136" s="2"/>
      <c r="CT136" s="2"/>
      <c r="CU136" s="2"/>
      <c r="CV136" s="2"/>
      <c r="CW136" s="2"/>
      <c r="CX136" s="2"/>
      <c r="CY136" s="2"/>
      <c r="CZ136" s="2"/>
      <c r="DA136" s="2"/>
      <c r="DB136" s="2"/>
      <c r="DC136" s="2"/>
      <c r="DD136" s="2"/>
      <c r="DE136" s="2"/>
      <c r="DF136" s="2"/>
      <c r="DG136" s="2"/>
      <c r="DH136" s="2"/>
      <c r="DI136" s="2"/>
      <c r="DJ136" s="2"/>
      <c r="DK136" s="2"/>
      <c r="DL136" s="2"/>
      <c r="DM136" s="2"/>
      <c r="DN136" s="2"/>
      <c r="DO136" s="2"/>
      <c r="DP136" s="2"/>
      <c r="DQ136" s="2"/>
      <c r="DR136" s="2"/>
      <c r="DS136" s="2"/>
      <c r="DT136" s="2"/>
      <c r="DU136" s="2"/>
      <c r="DV136" s="2"/>
      <c r="DW136" s="2"/>
      <c r="DX136" s="2"/>
      <c r="DY136" s="2"/>
      <c r="DZ136" s="2"/>
      <c r="EA136" s="2"/>
      <c r="EB136" s="2"/>
      <c r="EC136" s="2"/>
      <c r="ED136" s="2"/>
      <c r="EE136" s="2"/>
      <c r="EF136" s="2"/>
      <c r="EG136" s="2"/>
      <c r="EH136" s="2"/>
      <c r="EI136" s="2"/>
      <c r="EJ136" s="2"/>
      <c r="EK136" s="2"/>
      <c r="EL136" s="2"/>
      <c r="EM136" s="2"/>
      <c r="EN136" s="2"/>
      <c r="EO136" s="2"/>
      <c r="EP136" s="2"/>
      <c r="EQ136" s="2"/>
      <c r="ER136" s="2"/>
      <c r="ES136" s="2"/>
      <c r="ET136" s="2"/>
      <c r="EU136" s="2"/>
      <c r="EV136" s="2"/>
      <c r="EW136" s="2"/>
      <c r="EX136" s="2"/>
      <c r="EY136" s="2"/>
      <c r="EZ136" s="2"/>
      <c r="FA136" s="2"/>
      <c r="FB136" s="2"/>
      <c r="FC136" s="2"/>
      <c r="FD136" s="2"/>
      <c r="FE136" s="2"/>
      <c r="FF136" s="2"/>
      <c r="FG136" s="2"/>
      <c r="FH136" s="2"/>
      <c r="FI136" s="2"/>
      <c r="FJ136" s="2"/>
      <c r="FK136" s="2"/>
      <c r="FL136" s="2"/>
      <c r="FM136" s="2"/>
      <c r="FN136" s="2"/>
      <c r="FO136" s="2"/>
      <c r="FP136" s="2"/>
      <c r="FQ136" s="2"/>
      <c r="FR136" s="2"/>
      <c r="FS136" s="2"/>
      <c r="FT136" s="2"/>
      <c r="FU136" s="2"/>
      <c r="FV136" s="2"/>
      <c r="FW136" s="2"/>
      <c r="FX136" s="2"/>
      <c r="FY136" s="2"/>
      <c r="FZ136" s="2"/>
      <c r="GA136" s="2"/>
      <c r="GB136" s="2"/>
      <c r="GC136" s="2"/>
      <c r="GD136" s="2"/>
      <c r="GE136" s="2"/>
      <c r="GF136" s="2"/>
      <c r="GG136" s="2"/>
      <c r="GH136" s="2"/>
      <c r="GI136" s="2"/>
      <c r="GJ136" s="2"/>
      <c r="GK136" s="2"/>
      <c r="GL136" s="2"/>
      <c r="GM136" s="2"/>
      <c r="GN136" s="2"/>
      <c r="GO136" s="2"/>
      <c r="GP136" s="2"/>
      <c r="GQ136" s="2"/>
      <c r="GR136" s="2"/>
      <c r="GS136" s="2"/>
      <c r="GT136" s="2"/>
      <c r="GU136" s="2"/>
      <c r="GV136" s="2"/>
      <c r="GW136" s="2"/>
      <c r="GX136" s="2"/>
      <c r="GY136" s="2"/>
      <c r="GZ136" s="2"/>
      <c r="HA136" s="2"/>
      <c r="HB136" s="2"/>
      <c r="HC136" s="2"/>
      <c r="HD136" s="2"/>
      <c r="HE136" s="2"/>
      <c r="HF136" s="2"/>
      <c r="HG136" s="2"/>
      <c r="HH136" s="2"/>
      <c r="HI136" s="2"/>
      <c r="HJ136" s="2"/>
      <c r="HK136" s="2"/>
      <c r="HL136" s="2"/>
      <c r="HM136" s="2"/>
      <c r="HN136" s="2"/>
      <c r="HO136" s="2"/>
      <c r="HP136" s="2"/>
      <c r="HQ136" s="2"/>
      <c r="HR136" s="2"/>
      <c r="HS136" s="2"/>
      <c r="HT136" s="2"/>
      <c r="HU136" s="2"/>
      <c r="HV136" s="2"/>
      <c r="HW136" s="2"/>
      <c r="HX136" s="2"/>
      <c r="HY136" s="2"/>
      <c r="HZ136" s="2"/>
      <c r="IA136" s="2"/>
      <c r="IB136" s="2"/>
      <c r="IC136" s="2"/>
      <c r="ID136" s="2"/>
      <c r="IE136" s="2"/>
      <c r="IF136" s="2"/>
      <c r="IG136" s="2"/>
      <c r="IH136" s="2"/>
      <c r="II136" s="2"/>
      <c r="IJ136" s="2"/>
      <c r="IK136" s="2"/>
      <c r="IL136" s="2"/>
      <c r="IM136" s="2"/>
    </row>
    <row r="137" spans="1:247" s="2" customFormat="1" x14ac:dyDescent="0.25">
      <c r="A137" s="13"/>
      <c r="B137" s="25" t="s">
        <v>381</v>
      </c>
      <c r="C137" s="5" t="s">
        <v>382</v>
      </c>
      <c r="D137" s="101" t="s">
        <v>381</v>
      </c>
      <c r="E137" s="102" t="s">
        <v>383</v>
      </c>
      <c r="F137" s="18">
        <v>289.87107081104898</v>
      </c>
      <c r="G137" s="18">
        <v>182.39367901048399</v>
      </c>
      <c r="H137" s="18">
        <v>107.477391800565</v>
      </c>
      <c r="I137" s="18">
        <v>0.65220945674800601</v>
      </c>
      <c r="J137" s="18">
        <v>106.825182343817</v>
      </c>
      <c r="K137" s="18">
        <v>107.47739180056483</v>
      </c>
      <c r="L137" s="18">
        <v>0</v>
      </c>
      <c r="M137" s="18">
        <v>9.4828000000000006E-11</v>
      </c>
      <c r="N137" s="18">
        <v>9.4828000000000006E-11</v>
      </c>
      <c r="O137" s="26">
        <v>0</v>
      </c>
    </row>
    <row r="138" spans="1:247" s="5" customFormat="1" x14ac:dyDescent="0.25">
      <c r="A138" s="13"/>
      <c r="B138" s="25" t="s">
        <v>384</v>
      </c>
      <c r="C138" s="5" t="s">
        <v>385</v>
      </c>
      <c r="D138" s="101" t="s">
        <v>384</v>
      </c>
      <c r="E138" s="102" t="s">
        <v>386</v>
      </c>
      <c r="F138" s="18">
        <v>67.262970792191695</v>
      </c>
      <c r="G138" s="18">
        <v>6.5796104778153301</v>
      </c>
      <c r="H138" s="18">
        <v>60.683360314376401</v>
      </c>
      <c r="I138" s="18">
        <v>7.5531326718712002E-2</v>
      </c>
      <c r="J138" s="18">
        <v>60.607828987657697</v>
      </c>
      <c r="K138" s="18">
        <v>60.683360314376401</v>
      </c>
      <c r="L138" s="18">
        <v>0</v>
      </c>
      <c r="M138" s="18">
        <v>0</v>
      </c>
      <c r="N138" s="18">
        <v>0</v>
      </c>
      <c r="O138" s="26">
        <v>0</v>
      </c>
    </row>
    <row r="139" spans="1:247" s="2" customFormat="1" x14ac:dyDescent="0.25">
      <c r="A139" s="13"/>
      <c r="B139" s="25" t="s">
        <v>387</v>
      </c>
      <c r="C139" s="5" t="s">
        <v>388</v>
      </c>
      <c r="D139" s="101" t="s">
        <v>387</v>
      </c>
      <c r="E139" s="102" t="s">
        <v>389</v>
      </c>
      <c r="F139" s="18">
        <v>0</v>
      </c>
      <c r="G139" s="18">
        <v>0</v>
      </c>
      <c r="H139" s="18">
        <v>0</v>
      </c>
      <c r="I139" s="18">
        <v>0</v>
      </c>
      <c r="J139" s="18">
        <v>0</v>
      </c>
      <c r="K139" s="18">
        <v>0</v>
      </c>
      <c r="L139" s="18">
        <v>0</v>
      </c>
      <c r="M139" s="18">
        <v>0</v>
      </c>
      <c r="N139" s="18">
        <v>0</v>
      </c>
      <c r="O139" s="26">
        <v>0</v>
      </c>
    </row>
    <row r="140" spans="1:247" s="2" customFormat="1" x14ac:dyDescent="0.25">
      <c r="A140" s="13"/>
      <c r="B140" s="25" t="s">
        <v>390</v>
      </c>
      <c r="C140" s="5" t="s">
        <v>391</v>
      </c>
      <c r="D140" s="101" t="s">
        <v>390</v>
      </c>
      <c r="E140" s="102" t="s">
        <v>392</v>
      </c>
      <c r="F140" s="18">
        <v>0</v>
      </c>
      <c r="G140" s="18">
        <v>0</v>
      </c>
      <c r="H140" s="18">
        <v>0</v>
      </c>
      <c r="I140" s="18">
        <v>0</v>
      </c>
      <c r="J140" s="18">
        <v>0</v>
      </c>
      <c r="K140" s="18">
        <v>0</v>
      </c>
      <c r="L140" s="18">
        <v>0</v>
      </c>
      <c r="M140" s="18">
        <v>0</v>
      </c>
      <c r="N140" s="18">
        <v>0</v>
      </c>
      <c r="O140" s="26">
        <v>0</v>
      </c>
    </row>
    <row r="141" spans="1:247" s="2" customFormat="1" x14ac:dyDescent="0.25">
      <c r="A141" s="13"/>
      <c r="B141" s="25" t="s">
        <v>393</v>
      </c>
      <c r="C141" s="5" t="s">
        <v>394</v>
      </c>
      <c r="D141" s="101" t="s">
        <v>393</v>
      </c>
      <c r="E141" s="102" t="s">
        <v>395</v>
      </c>
      <c r="F141" s="18">
        <v>0</v>
      </c>
      <c r="G141" s="18">
        <v>0</v>
      </c>
      <c r="H141" s="18">
        <v>0</v>
      </c>
      <c r="I141" s="18">
        <v>0</v>
      </c>
      <c r="J141" s="18">
        <v>0</v>
      </c>
      <c r="K141" s="18">
        <v>0</v>
      </c>
      <c r="L141" s="18">
        <v>0</v>
      </c>
      <c r="M141" s="18">
        <v>0</v>
      </c>
      <c r="N141" s="18">
        <v>0</v>
      </c>
      <c r="O141" s="26">
        <v>0</v>
      </c>
    </row>
    <row r="142" spans="1:247" s="2" customFormat="1" x14ac:dyDescent="0.25">
      <c r="A142" s="13"/>
      <c r="B142" s="25" t="s">
        <v>396</v>
      </c>
      <c r="C142" s="5" t="s">
        <v>397</v>
      </c>
      <c r="D142" s="101" t="s">
        <v>396</v>
      </c>
      <c r="E142" s="102" t="s">
        <v>398</v>
      </c>
      <c r="F142" s="18">
        <v>0</v>
      </c>
      <c r="G142" s="18">
        <v>0</v>
      </c>
      <c r="H142" s="18">
        <v>0</v>
      </c>
      <c r="I142" s="18">
        <v>0</v>
      </c>
      <c r="J142" s="18">
        <v>0</v>
      </c>
      <c r="K142" s="18">
        <v>0</v>
      </c>
      <c r="L142" s="18">
        <v>0</v>
      </c>
      <c r="M142" s="18">
        <v>0</v>
      </c>
      <c r="N142" s="18">
        <v>0</v>
      </c>
      <c r="O142" s="26">
        <v>0</v>
      </c>
    </row>
    <row r="143" spans="1:247" s="2" customFormat="1" x14ac:dyDescent="0.25">
      <c r="A143" s="13"/>
      <c r="B143" s="25" t="s">
        <v>399</v>
      </c>
      <c r="C143" s="5" t="s">
        <v>400</v>
      </c>
      <c r="D143" s="101" t="s">
        <v>399</v>
      </c>
      <c r="E143" s="102" t="s">
        <v>401</v>
      </c>
      <c r="F143" s="18" t="s">
        <v>47</v>
      </c>
      <c r="G143" s="18">
        <v>3.2245297911527998E-2</v>
      </c>
      <c r="H143" s="18" t="s">
        <v>47</v>
      </c>
      <c r="I143" s="18" t="s">
        <v>47</v>
      </c>
      <c r="J143" s="18" t="s">
        <v>47</v>
      </c>
      <c r="K143" s="18" t="s">
        <v>47</v>
      </c>
      <c r="L143" s="18" t="s">
        <v>47</v>
      </c>
      <c r="M143" s="18" t="s">
        <v>47</v>
      </c>
      <c r="N143" s="18" t="s">
        <v>47</v>
      </c>
      <c r="O143" s="26" t="s">
        <v>47</v>
      </c>
    </row>
    <row r="144" spans="1:247" s="2" customFormat="1" x14ac:dyDescent="0.25">
      <c r="A144" s="13"/>
      <c r="B144" s="25" t="s">
        <v>402</v>
      </c>
      <c r="C144" s="5" t="s">
        <v>403</v>
      </c>
      <c r="D144" s="101" t="s">
        <v>402</v>
      </c>
      <c r="E144" s="102" t="s">
        <v>404</v>
      </c>
      <c r="F144" s="18">
        <v>0</v>
      </c>
      <c r="G144" s="18">
        <v>0</v>
      </c>
      <c r="H144" s="18">
        <v>0</v>
      </c>
      <c r="I144" s="18">
        <v>0</v>
      </c>
      <c r="J144" s="18">
        <v>0</v>
      </c>
      <c r="K144" s="18">
        <v>0</v>
      </c>
      <c r="L144" s="18">
        <v>0</v>
      </c>
      <c r="M144" s="18">
        <v>0</v>
      </c>
      <c r="N144" s="18">
        <v>0</v>
      </c>
      <c r="O144" s="26">
        <v>0</v>
      </c>
    </row>
    <row r="145" spans="1:247" s="2" customFormat="1" x14ac:dyDescent="0.25">
      <c r="A145" s="13"/>
      <c r="B145" s="25" t="s">
        <v>405</v>
      </c>
      <c r="C145" s="5" t="s">
        <v>406</v>
      </c>
      <c r="D145" s="101" t="s">
        <v>405</v>
      </c>
      <c r="E145" s="102" t="s">
        <v>407</v>
      </c>
      <c r="F145" s="18">
        <v>144.41912742971701</v>
      </c>
      <c r="G145" s="18">
        <v>75.202498496422095</v>
      </c>
      <c r="H145" s="18">
        <v>69.216628933294501</v>
      </c>
      <c r="I145" s="18">
        <v>1.77079334207019</v>
      </c>
      <c r="J145" s="18">
        <v>67.445835591224295</v>
      </c>
      <c r="K145" s="18">
        <v>69.216628933294501</v>
      </c>
      <c r="L145" s="18">
        <v>0</v>
      </c>
      <c r="M145" s="18">
        <v>0</v>
      </c>
      <c r="N145" s="18">
        <v>0</v>
      </c>
      <c r="O145" s="26">
        <v>0</v>
      </c>
    </row>
    <row r="146" spans="1:247" s="2" customFormat="1" ht="12" thickBot="1" x14ac:dyDescent="0.3">
      <c r="A146" s="13"/>
      <c r="B146" s="25" t="s">
        <v>408</v>
      </c>
      <c r="C146" s="5" t="s">
        <v>409</v>
      </c>
      <c r="D146" s="101" t="s">
        <v>408</v>
      </c>
      <c r="E146" s="102" t="s">
        <v>410</v>
      </c>
      <c r="F146" s="18">
        <v>1685.7926522919599</v>
      </c>
      <c r="G146" s="18">
        <v>1968.81050917734</v>
      </c>
      <c r="H146" s="18">
        <v>-283.01785688538098</v>
      </c>
      <c r="I146" s="18">
        <v>34.354859138232896</v>
      </c>
      <c r="J146" s="18">
        <v>-317.37271602361398</v>
      </c>
      <c r="K146" s="18">
        <v>565.18602863998126</v>
      </c>
      <c r="L146" s="18">
        <v>848.20388552536201</v>
      </c>
      <c r="M146" s="18">
        <v>41.3259778160362</v>
      </c>
      <c r="N146" s="18">
        <v>54.214126246036201</v>
      </c>
      <c r="O146" s="26">
        <v>12.888148429999999</v>
      </c>
    </row>
    <row r="147" spans="1:247" s="23" customFormat="1" ht="21" x14ac:dyDescent="0.25">
      <c r="A147" s="21"/>
      <c r="B147" s="27" t="s">
        <v>411</v>
      </c>
      <c r="C147" s="5" t="s">
        <v>412</v>
      </c>
      <c r="D147" s="101" t="s">
        <v>413</v>
      </c>
      <c r="E147" s="104" t="s">
        <v>192</v>
      </c>
      <c r="F147" s="18" t="s">
        <v>47</v>
      </c>
      <c r="G147" s="18">
        <v>0</v>
      </c>
      <c r="H147" s="18" t="s">
        <v>47</v>
      </c>
      <c r="I147" s="18" t="s">
        <v>47</v>
      </c>
      <c r="J147" s="18" t="s">
        <v>47</v>
      </c>
      <c r="K147" s="18" t="s">
        <v>47</v>
      </c>
      <c r="L147" s="18" t="s">
        <v>47</v>
      </c>
      <c r="M147" s="18" t="s">
        <v>47</v>
      </c>
      <c r="N147" s="18" t="s">
        <v>47</v>
      </c>
      <c r="O147" s="26" t="s">
        <v>47</v>
      </c>
    </row>
    <row r="148" spans="1:247" s="23" customFormat="1" ht="31.7" customHeight="1" x14ac:dyDescent="0.25">
      <c r="A148" s="21"/>
      <c r="B148" s="60" t="s">
        <v>193</v>
      </c>
      <c r="C148" s="69"/>
      <c r="D148" s="60" t="s">
        <v>193</v>
      </c>
      <c r="E148" s="105" t="s">
        <v>194</v>
      </c>
      <c r="F148" s="106">
        <f>SUM(F137:F146)</f>
        <v>2187.3458213249178</v>
      </c>
      <c r="G148" s="106">
        <f t="shared" ref="G148:O148" si="9">SUM(G137:G146)</f>
        <v>2233.0185424599731</v>
      </c>
      <c r="H148" s="106">
        <f t="shared" si="9"/>
        <v>-45.640475837145061</v>
      </c>
      <c r="I148" s="106">
        <f t="shared" si="9"/>
        <v>36.853393263769803</v>
      </c>
      <c r="J148" s="106">
        <f t="shared" si="9"/>
        <v>-82.493869100914992</v>
      </c>
      <c r="K148" s="106">
        <f t="shared" si="9"/>
        <v>802.56340968821701</v>
      </c>
      <c r="L148" s="106">
        <f t="shared" si="9"/>
        <v>848.20388552536201</v>
      </c>
      <c r="M148" s="106">
        <f t="shared" si="9"/>
        <v>41.325977816131029</v>
      </c>
      <c r="N148" s="106">
        <f t="shared" si="9"/>
        <v>54.21412624613103</v>
      </c>
      <c r="O148" s="107">
        <f t="shared" si="9"/>
        <v>12.888148429999999</v>
      </c>
    </row>
    <row r="149" spans="1:247" s="23" customFormat="1" ht="32.25" thickBot="1" x14ac:dyDescent="0.3">
      <c r="A149" s="21"/>
      <c r="B149" s="61"/>
      <c r="C149" s="70"/>
      <c r="D149" s="108"/>
      <c r="E149" s="109" t="s">
        <v>414</v>
      </c>
      <c r="F149" s="106" t="str">
        <f>IF(COUNTA(F137:F147)&gt;0,IF(F147="c","c",SUM(F147:F148)),"")</f>
        <v>c</v>
      </c>
      <c r="G149" s="106">
        <f t="shared" ref="G149:O149" si="10">IF(COUNTA(G137:G147)&gt;0,IF(G147="c","c",SUM(G147:G148)),"")</f>
        <v>2233.0185424599731</v>
      </c>
      <c r="H149" s="106" t="str">
        <f t="shared" si="10"/>
        <v>c</v>
      </c>
      <c r="I149" s="106" t="str">
        <f t="shared" si="10"/>
        <v>c</v>
      </c>
      <c r="J149" s="106" t="str">
        <f t="shared" si="10"/>
        <v>c</v>
      </c>
      <c r="K149" s="106" t="str">
        <f t="shared" si="10"/>
        <v>c</v>
      </c>
      <c r="L149" s="106" t="str">
        <f t="shared" si="10"/>
        <v>c</v>
      </c>
      <c r="M149" s="106" t="str">
        <f t="shared" si="10"/>
        <v>c</v>
      </c>
      <c r="N149" s="106" t="str">
        <f t="shared" si="10"/>
        <v>c</v>
      </c>
      <c r="O149" s="107" t="str">
        <f t="shared" si="10"/>
        <v>c</v>
      </c>
    </row>
    <row r="150" spans="1:247" s="2" customFormat="1" ht="55.5" customHeight="1" thickBot="1" x14ac:dyDescent="0.3">
      <c r="A150" s="5"/>
      <c r="B150" s="24"/>
      <c r="C150" s="5"/>
      <c r="D150" s="110"/>
      <c r="E150" s="111" t="s">
        <v>196</v>
      </c>
      <c r="F150" s="112" t="str">
        <f t="shared" ref="F150:O150" si="11">IF(F147="c","",IF(AND(IF((COUNTIF(F137:F146,"c"))&gt;0,1,0)=1,F147=""),"Please provide Not Specified (Including Confidential)",""))</f>
        <v/>
      </c>
      <c r="G150" s="112" t="str">
        <f t="shared" si="11"/>
        <v/>
      </c>
      <c r="H150" s="112" t="str">
        <f t="shared" si="11"/>
        <v/>
      </c>
      <c r="I150" s="112" t="str">
        <f t="shared" si="11"/>
        <v/>
      </c>
      <c r="J150" s="112" t="str">
        <f t="shared" si="11"/>
        <v/>
      </c>
      <c r="K150" s="112" t="str">
        <f t="shared" si="11"/>
        <v/>
      </c>
      <c r="L150" s="112" t="str">
        <f t="shared" si="11"/>
        <v/>
      </c>
      <c r="M150" s="112" t="str">
        <f t="shared" si="11"/>
        <v/>
      </c>
      <c r="N150" s="112" t="str">
        <f t="shared" si="11"/>
        <v/>
      </c>
      <c r="O150" s="113" t="str">
        <f t="shared" si="11"/>
        <v/>
      </c>
    </row>
    <row r="151" spans="1:247" s="16" customFormat="1" ht="12" thickBot="1" x14ac:dyDescent="0.3">
      <c r="A151" s="13"/>
      <c r="B151" s="15"/>
      <c r="C151" s="5"/>
      <c r="D151" s="97"/>
      <c r="E151" s="98" t="s">
        <v>415</v>
      </c>
      <c r="F151" s="99"/>
      <c r="G151" s="99"/>
      <c r="H151" s="99"/>
      <c r="I151" s="99"/>
      <c r="J151" s="99"/>
      <c r="K151" s="99"/>
      <c r="L151" s="99"/>
      <c r="M151" s="99"/>
      <c r="N151" s="99"/>
      <c r="O151" s="100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  <c r="BS151" s="2"/>
      <c r="BT151" s="2"/>
      <c r="BU151" s="2"/>
      <c r="BV151" s="2"/>
      <c r="BW151" s="2"/>
      <c r="BX151" s="2"/>
      <c r="BY151" s="2"/>
      <c r="BZ151" s="2"/>
      <c r="CA151" s="2"/>
      <c r="CB151" s="2"/>
      <c r="CC151" s="2"/>
      <c r="CD151" s="2"/>
      <c r="CE151" s="2"/>
      <c r="CF151" s="2"/>
      <c r="CG151" s="2"/>
      <c r="CH151" s="2"/>
      <c r="CI151" s="2"/>
      <c r="CJ151" s="2"/>
      <c r="CK151" s="2"/>
      <c r="CL151" s="2"/>
      <c r="CM151" s="2"/>
      <c r="CN151" s="2"/>
      <c r="CO151" s="2"/>
      <c r="CP151" s="2"/>
      <c r="CQ151" s="2"/>
      <c r="CR151" s="2"/>
      <c r="CS151" s="2"/>
      <c r="CT151" s="2"/>
      <c r="CU151" s="2"/>
      <c r="CV151" s="2"/>
      <c r="CW151" s="2"/>
      <c r="CX151" s="2"/>
      <c r="CY151" s="2"/>
      <c r="CZ151" s="2"/>
      <c r="DA151" s="2"/>
      <c r="DB151" s="2"/>
      <c r="DC151" s="2"/>
      <c r="DD151" s="2"/>
      <c r="DE151" s="2"/>
      <c r="DF151" s="2"/>
      <c r="DG151" s="2"/>
      <c r="DH151" s="2"/>
      <c r="DI151" s="2"/>
      <c r="DJ151" s="2"/>
      <c r="DK151" s="2"/>
      <c r="DL151" s="2"/>
      <c r="DM151" s="2"/>
      <c r="DN151" s="2"/>
      <c r="DO151" s="2"/>
      <c r="DP151" s="2"/>
      <c r="DQ151" s="2"/>
      <c r="DR151" s="2"/>
      <c r="DS151" s="2"/>
      <c r="DT151" s="2"/>
      <c r="DU151" s="2"/>
      <c r="DV151" s="2"/>
      <c r="DW151" s="2"/>
      <c r="DX151" s="2"/>
      <c r="DY151" s="2"/>
      <c r="DZ151" s="2"/>
      <c r="EA151" s="2"/>
      <c r="EB151" s="2"/>
      <c r="EC151" s="2"/>
      <c r="ED151" s="2"/>
      <c r="EE151" s="2"/>
      <c r="EF151" s="2"/>
      <c r="EG151" s="2"/>
      <c r="EH151" s="2"/>
      <c r="EI151" s="2"/>
      <c r="EJ151" s="2"/>
      <c r="EK151" s="2"/>
      <c r="EL151" s="2"/>
      <c r="EM151" s="2"/>
      <c r="EN151" s="2"/>
      <c r="EO151" s="2"/>
      <c r="EP151" s="2"/>
      <c r="EQ151" s="2"/>
      <c r="ER151" s="2"/>
      <c r="ES151" s="2"/>
      <c r="ET151" s="2"/>
      <c r="EU151" s="2"/>
      <c r="EV151" s="2"/>
      <c r="EW151" s="2"/>
      <c r="EX151" s="2"/>
      <c r="EY151" s="2"/>
      <c r="EZ151" s="2"/>
      <c r="FA151" s="2"/>
      <c r="FB151" s="2"/>
      <c r="FC151" s="2"/>
      <c r="FD151" s="2"/>
      <c r="FE151" s="2"/>
      <c r="FF151" s="2"/>
      <c r="FG151" s="2"/>
      <c r="FH151" s="2"/>
      <c r="FI151" s="2"/>
      <c r="FJ151" s="2"/>
      <c r="FK151" s="2"/>
      <c r="FL151" s="2"/>
      <c r="FM151" s="2"/>
      <c r="FN151" s="2"/>
      <c r="FO151" s="2"/>
      <c r="FP151" s="2"/>
      <c r="FQ151" s="2"/>
      <c r="FR151" s="2"/>
      <c r="FS151" s="2"/>
      <c r="FT151" s="2"/>
      <c r="FU151" s="2"/>
      <c r="FV151" s="2"/>
      <c r="FW151" s="2"/>
      <c r="FX151" s="2"/>
      <c r="FY151" s="2"/>
      <c r="FZ151" s="2"/>
      <c r="GA151" s="2"/>
      <c r="GB151" s="2"/>
      <c r="GC151" s="2"/>
      <c r="GD151" s="2"/>
      <c r="GE151" s="2"/>
      <c r="GF151" s="2"/>
      <c r="GG151" s="2"/>
      <c r="GH151" s="2"/>
      <c r="GI151" s="2"/>
      <c r="GJ151" s="2"/>
      <c r="GK151" s="2"/>
      <c r="GL151" s="2"/>
      <c r="GM151" s="2"/>
      <c r="GN151" s="2"/>
      <c r="GO151" s="2"/>
      <c r="GP151" s="2"/>
      <c r="GQ151" s="2"/>
      <c r="GR151" s="2"/>
      <c r="GS151" s="2"/>
      <c r="GT151" s="2"/>
      <c r="GU151" s="2"/>
      <c r="GV151" s="2"/>
      <c r="GW151" s="2"/>
      <c r="GX151" s="2"/>
      <c r="GY151" s="2"/>
      <c r="GZ151" s="2"/>
      <c r="HA151" s="2"/>
      <c r="HB151" s="2"/>
      <c r="HC151" s="2"/>
      <c r="HD151" s="2"/>
      <c r="HE151" s="2"/>
      <c r="HF151" s="2"/>
      <c r="HG151" s="2"/>
      <c r="HH151" s="2"/>
      <c r="HI151" s="2"/>
      <c r="HJ151" s="2"/>
      <c r="HK151" s="2"/>
      <c r="HL151" s="2"/>
      <c r="HM151" s="2"/>
      <c r="HN151" s="2"/>
      <c r="HO151" s="2"/>
      <c r="HP151" s="2"/>
      <c r="HQ151" s="2"/>
      <c r="HR151" s="2"/>
      <c r="HS151" s="2"/>
      <c r="HT151" s="2"/>
      <c r="HU151" s="2"/>
      <c r="HV151" s="2"/>
      <c r="HW151" s="2"/>
      <c r="HX151" s="2"/>
      <c r="HY151" s="2"/>
      <c r="HZ151" s="2"/>
      <c r="IA151" s="2"/>
      <c r="IB151" s="2"/>
      <c r="IC151" s="2"/>
      <c r="ID151" s="2"/>
      <c r="IE151" s="2"/>
      <c r="IF151" s="2"/>
      <c r="IG151" s="2"/>
      <c r="IH151" s="2"/>
      <c r="II151" s="2"/>
      <c r="IJ151" s="2"/>
      <c r="IK151" s="2"/>
      <c r="IL151" s="2"/>
      <c r="IM151" s="2"/>
    </row>
    <row r="152" spans="1:247" s="2" customFormat="1" x14ac:dyDescent="0.25">
      <c r="A152" s="13"/>
      <c r="B152" s="25" t="s">
        <v>416</v>
      </c>
      <c r="C152" s="5" t="s">
        <v>417</v>
      </c>
      <c r="D152" s="101" t="s">
        <v>416</v>
      </c>
      <c r="E152" s="102" t="s">
        <v>418</v>
      </c>
      <c r="F152" s="18">
        <v>1.1141728370625501</v>
      </c>
      <c r="G152" s="18">
        <v>0</v>
      </c>
      <c r="H152" s="18">
        <v>1.1141728370625501</v>
      </c>
      <c r="I152" s="18">
        <v>0</v>
      </c>
      <c r="J152" s="18">
        <v>1.1141728370625501</v>
      </c>
      <c r="K152" s="18">
        <v>1.1141728370625501</v>
      </c>
      <c r="L152" s="18">
        <v>0</v>
      </c>
      <c r="M152" s="18">
        <v>0</v>
      </c>
      <c r="N152" s="18">
        <v>0</v>
      </c>
      <c r="O152" s="26">
        <v>0</v>
      </c>
    </row>
    <row r="153" spans="1:247" s="2" customFormat="1" x14ac:dyDescent="0.25">
      <c r="A153" s="13"/>
      <c r="B153" s="25" t="s">
        <v>419</v>
      </c>
      <c r="C153" s="5" t="s">
        <v>420</v>
      </c>
      <c r="D153" s="101" t="s">
        <v>419</v>
      </c>
      <c r="E153" s="102" t="s">
        <v>421</v>
      </c>
      <c r="F153" s="18">
        <v>0</v>
      </c>
      <c r="G153" s="18">
        <v>0</v>
      </c>
      <c r="H153" s="18">
        <v>0</v>
      </c>
      <c r="I153" s="18">
        <v>0</v>
      </c>
      <c r="J153" s="18">
        <v>0</v>
      </c>
      <c r="K153" s="18">
        <v>0</v>
      </c>
      <c r="L153" s="18">
        <v>0</v>
      </c>
      <c r="M153" s="18">
        <v>0</v>
      </c>
      <c r="N153" s="18">
        <v>0</v>
      </c>
      <c r="O153" s="26">
        <v>0</v>
      </c>
    </row>
    <row r="154" spans="1:247" s="2" customFormat="1" x14ac:dyDescent="0.25">
      <c r="A154" s="13"/>
      <c r="B154" s="25" t="s">
        <v>422</v>
      </c>
      <c r="C154" s="5" t="s">
        <v>423</v>
      </c>
      <c r="D154" s="101" t="s">
        <v>422</v>
      </c>
      <c r="E154" s="102" t="s">
        <v>424</v>
      </c>
      <c r="F154" s="18">
        <v>0</v>
      </c>
      <c r="G154" s="18">
        <v>0</v>
      </c>
      <c r="H154" s="18">
        <v>0</v>
      </c>
      <c r="I154" s="18">
        <v>0</v>
      </c>
      <c r="J154" s="18">
        <v>0</v>
      </c>
      <c r="K154" s="18">
        <v>0</v>
      </c>
      <c r="L154" s="18">
        <v>0</v>
      </c>
      <c r="M154" s="18">
        <v>0</v>
      </c>
      <c r="N154" s="18">
        <v>0</v>
      </c>
      <c r="O154" s="26">
        <v>0</v>
      </c>
    </row>
    <row r="155" spans="1:247" s="2" customFormat="1" x14ac:dyDescent="0.25">
      <c r="A155" s="13"/>
      <c r="B155" s="25" t="s">
        <v>425</v>
      </c>
      <c r="C155" s="5" t="s">
        <v>426</v>
      </c>
      <c r="D155" s="101" t="s">
        <v>425</v>
      </c>
      <c r="E155" s="102" t="s">
        <v>427</v>
      </c>
      <c r="F155" s="18">
        <v>20979.615443617498</v>
      </c>
      <c r="G155" s="18">
        <v>20944.150960183601</v>
      </c>
      <c r="H155" s="18">
        <v>35.464483433885903</v>
      </c>
      <c r="I155" s="18">
        <v>2</v>
      </c>
      <c r="J155" s="18">
        <v>33.464483433885903</v>
      </c>
      <c r="K155" s="18">
        <v>35.464483433885903</v>
      </c>
      <c r="L155" s="18">
        <v>0</v>
      </c>
      <c r="M155" s="18">
        <v>0</v>
      </c>
      <c r="N155" s="18">
        <v>0</v>
      </c>
      <c r="O155" s="26">
        <v>0</v>
      </c>
    </row>
    <row r="156" spans="1:247" s="2" customFormat="1" x14ac:dyDescent="0.25">
      <c r="A156" s="13"/>
      <c r="B156" s="25" t="s">
        <v>428</v>
      </c>
      <c r="C156" s="5" t="s">
        <v>429</v>
      </c>
      <c r="D156" s="101" t="s">
        <v>428</v>
      </c>
      <c r="E156" s="102" t="s">
        <v>430</v>
      </c>
      <c r="F156" s="18">
        <v>0</v>
      </c>
      <c r="G156" s="18">
        <v>0</v>
      </c>
      <c r="H156" s="18">
        <v>0</v>
      </c>
      <c r="I156" s="18">
        <v>0</v>
      </c>
      <c r="J156" s="18">
        <v>0</v>
      </c>
      <c r="K156" s="18">
        <v>0</v>
      </c>
      <c r="L156" s="18">
        <v>0</v>
      </c>
      <c r="M156" s="18">
        <v>0</v>
      </c>
      <c r="N156" s="18">
        <v>0</v>
      </c>
      <c r="O156" s="26">
        <v>0</v>
      </c>
    </row>
    <row r="157" spans="1:247" s="2" customFormat="1" x14ac:dyDescent="0.25">
      <c r="A157" s="13"/>
      <c r="B157" s="25" t="s">
        <v>431</v>
      </c>
      <c r="C157" s="5" t="s">
        <v>432</v>
      </c>
      <c r="D157" s="101" t="s">
        <v>431</v>
      </c>
      <c r="E157" s="102" t="s">
        <v>433</v>
      </c>
      <c r="F157" s="18">
        <v>15991.4143115436</v>
      </c>
      <c r="G157" s="18" t="s">
        <v>47</v>
      </c>
      <c r="H157" s="18" t="s">
        <v>47</v>
      </c>
      <c r="I157" s="18" t="s">
        <v>47</v>
      </c>
      <c r="J157" s="18" t="s">
        <v>47</v>
      </c>
      <c r="K157" s="18" t="s">
        <v>47</v>
      </c>
      <c r="L157" s="18" t="s">
        <v>47</v>
      </c>
      <c r="M157" s="18">
        <v>0</v>
      </c>
      <c r="N157" s="18">
        <v>0</v>
      </c>
      <c r="O157" s="26">
        <v>0</v>
      </c>
    </row>
    <row r="158" spans="1:247" s="2" customFormat="1" x14ac:dyDescent="0.25">
      <c r="A158" s="13"/>
      <c r="B158" s="25" t="s">
        <v>434</v>
      </c>
      <c r="C158" s="5" t="s">
        <v>435</v>
      </c>
      <c r="D158" s="101" t="s">
        <v>434</v>
      </c>
      <c r="E158" s="102" t="s">
        <v>436</v>
      </c>
      <c r="F158" s="18">
        <v>-142.28552828286001</v>
      </c>
      <c r="G158" s="18">
        <v>4.3494589885519401</v>
      </c>
      <c r="H158" s="18">
        <v>-146.634987271412</v>
      </c>
      <c r="I158" s="18">
        <v>0</v>
      </c>
      <c r="J158" s="18">
        <v>-146.634987271412</v>
      </c>
      <c r="K158" s="18">
        <v>28.391812728587698</v>
      </c>
      <c r="L158" s="18">
        <v>175.02680000000001</v>
      </c>
      <c r="M158" s="18">
        <v>0</v>
      </c>
      <c r="N158" s="18">
        <v>0</v>
      </c>
      <c r="O158" s="26">
        <v>0</v>
      </c>
    </row>
    <row r="159" spans="1:247" s="2" customFormat="1" x14ac:dyDescent="0.25">
      <c r="A159" s="13"/>
      <c r="B159" s="25" t="s">
        <v>437</v>
      </c>
      <c r="C159" s="5" t="s">
        <v>438</v>
      </c>
      <c r="D159" s="101" t="s">
        <v>437</v>
      </c>
      <c r="E159" s="102" t="s">
        <v>439</v>
      </c>
      <c r="F159" s="18">
        <v>0</v>
      </c>
      <c r="G159" s="18">
        <v>0</v>
      </c>
      <c r="H159" s="18">
        <v>0</v>
      </c>
      <c r="I159" s="18">
        <v>0</v>
      </c>
      <c r="J159" s="18">
        <v>0</v>
      </c>
      <c r="K159" s="18">
        <v>0</v>
      </c>
      <c r="L159" s="18">
        <v>0</v>
      </c>
      <c r="M159" s="18">
        <v>0</v>
      </c>
      <c r="N159" s="18">
        <v>0</v>
      </c>
      <c r="O159" s="26">
        <v>0</v>
      </c>
    </row>
    <row r="160" spans="1:247" s="2" customFormat="1" x14ac:dyDescent="0.25">
      <c r="A160" s="13"/>
      <c r="B160" s="25" t="s">
        <v>440</v>
      </c>
      <c r="C160" s="5" t="s">
        <v>441</v>
      </c>
      <c r="D160" s="101" t="s">
        <v>440</v>
      </c>
      <c r="E160" s="102" t="s">
        <v>442</v>
      </c>
      <c r="F160" s="18">
        <v>29.4180568414112</v>
      </c>
      <c r="G160" s="18" t="s">
        <v>47</v>
      </c>
      <c r="H160" s="18" t="s">
        <v>47</v>
      </c>
      <c r="I160" s="18" t="s">
        <v>47</v>
      </c>
      <c r="J160" s="18" t="s">
        <v>47</v>
      </c>
      <c r="K160" s="18" t="s">
        <v>47</v>
      </c>
      <c r="L160" s="18" t="s">
        <v>47</v>
      </c>
      <c r="M160" s="18">
        <v>0</v>
      </c>
      <c r="N160" s="18">
        <v>0</v>
      </c>
      <c r="O160" s="26">
        <v>0</v>
      </c>
    </row>
    <row r="161" spans="1:15" s="2" customFormat="1" x14ac:dyDescent="0.25">
      <c r="A161" s="13"/>
      <c r="B161" s="25" t="s">
        <v>443</v>
      </c>
      <c r="C161" s="5" t="s">
        <v>444</v>
      </c>
      <c r="D161" s="101" t="s">
        <v>443</v>
      </c>
      <c r="E161" s="102" t="s">
        <v>445</v>
      </c>
      <c r="F161" s="18" t="s">
        <v>47</v>
      </c>
      <c r="G161" s="18">
        <v>0</v>
      </c>
      <c r="H161" s="18" t="s">
        <v>47</v>
      </c>
      <c r="I161" s="18" t="s">
        <v>47</v>
      </c>
      <c r="J161" s="18" t="s">
        <v>47</v>
      </c>
      <c r="K161" s="18" t="s">
        <v>47</v>
      </c>
      <c r="L161" s="18" t="s">
        <v>47</v>
      </c>
      <c r="M161" s="18" t="s">
        <v>47</v>
      </c>
      <c r="N161" s="18" t="s">
        <v>47</v>
      </c>
      <c r="O161" s="26" t="s">
        <v>47</v>
      </c>
    </row>
    <row r="162" spans="1:15" s="2" customFormat="1" x14ac:dyDescent="0.25">
      <c r="A162" s="13"/>
      <c r="B162" s="25" t="s">
        <v>446</v>
      </c>
      <c r="C162" s="5" t="s">
        <v>447</v>
      </c>
      <c r="D162" s="101" t="s">
        <v>446</v>
      </c>
      <c r="E162" s="102" t="s">
        <v>448</v>
      </c>
      <c r="F162" s="18">
        <v>0</v>
      </c>
      <c r="G162" s="18">
        <v>0</v>
      </c>
      <c r="H162" s="18">
        <v>0</v>
      </c>
      <c r="I162" s="18">
        <v>0</v>
      </c>
      <c r="J162" s="18">
        <v>0</v>
      </c>
      <c r="K162" s="18">
        <v>0</v>
      </c>
      <c r="L162" s="18">
        <v>0</v>
      </c>
      <c r="M162" s="18">
        <v>0</v>
      </c>
      <c r="N162" s="18">
        <v>0</v>
      </c>
      <c r="O162" s="26">
        <v>0</v>
      </c>
    </row>
    <row r="163" spans="1:15" s="2" customFormat="1" x14ac:dyDescent="0.25">
      <c r="A163" s="13"/>
      <c r="B163" s="25" t="s">
        <v>449</v>
      </c>
      <c r="C163" s="5" t="s">
        <v>450</v>
      </c>
      <c r="D163" s="101" t="s">
        <v>449</v>
      </c>
      <c r="E163" s="102" t="s">
        <v>451</v>
      </c>
      <c r="F163" s="18">
        <v>0</v>
      </c>
      <c r="G163" s="18">
        <v>0</v>
      </c>
      <c r="H163" s="18">
        <v>0</v>
      </c>
      <c r="I163" s="18">
        <v>0</v>
      </c>
      <c r="J163" s="18">
        <v>0</v>
      </c>
      <c r="K163" s="18">
        <v>0</v>
      </c>
      <c r="L163" s="18">
        <v>0</v>
      </c>
      <c r="M163" s="18">
        <v>0</v>
      </c>
      <c r="N163" s="18">
        <v>0</v>
      </c>
      <c r="O163" s="26">
        <v>0</v>
      </c>
    </row>
    <row r="164" spans="1:15" s="2" customFormat="1" x14ac:dyDescent="0.25">
      <c r="A164" s="13"/>
      <c r="B164" s="25" t="s">
        <v>452</v>
      </c>
      <c r="C164" s="5" t="s">
        <v>453</v>
      </c>
      <c r="D164" s="101" t="s">
        <v>452</v>
      </c>
      <c r="E164" s="102" t="s">
        <v>454</v>
      </c>
      <c r="F164" s="18">
        <v>0</v>
      </c>
      <c r="G164" s="18">
        <v>0</v>
      </c>
      <c r="H164" s="18">
        <v>0</v>
      </c>
      <c r="I164" s="18">
        <v>0</v>
      </c>
      <c r="J164" s="18">
        <v>0</v>
      </c>
      <c r="K164" s="18">
        <v>0</v>
      </c>
      <c r="L164" s="18">
        <v>0</v>
      </c>
      <c r="M164" s="18">
        <v>0</v>
      </c>
      <c r="N164" s="18">
        <v>0</v>
      </c>
      <c r="O164" s="26">
        <v>0</v>
      </c>
    </row>
    <row r="165" spans="1:15" s="2" customFormat="1" x14ac:dyDescent="0.25">
      <c r="A165" s="13"/>
      <c r="B165" s="25" t="s">
        <v>455</v>
      </c>
      <c r="C165" s="5" t="s">
        <v>456</v>
      </c>
      <c r="D165" s="101" t="s">
        <v>455</v>
      </c>
      <c r="E165" s="102" t="s">
        <v>457</v>
      </c>
      <c r="F165" s="18">
        <v>0</v>
      </c>
      <c r="G165" s="18">
        <v>0</v>
      </c>
      <c r="H165" s="18">
        <v>0</v>
      </c>
      <c r="I165" s="18">
        <v>0</v>
      </c>
      <c r="J165" s="18">
        <v>0</v>
      </c>
      <c r="K165" s="18">
        <v>0</v>
      </c>
      <c r="L165" s="18">
        <v>0</v>
      </c>
      <c r="M165" s="18">
        <v>0</v>
      </c>
      <c r="N165" s="18">
        <v>0</v>
      </c>
      <c r="O165" s="26">
        <v>0</v>
      </c>
    </row>
    <row r="166" spans="1:15" s="2" customFormat="1" x14ac:dyDescent="0.25">
      <c r="A166" s="13"/>
      <c r="B166" s="25" t="s">
        <v>458</v>
      </c>
      <c r="C166" s="5" t="s">
        <v>459</v>
      </c>
      <c r="D166" s="101" t="s">
        <v>458</v>
      </c>
      <c r="E166" s="102" t="s">
        <v>460</v>
      </c>
      <c r="F166" s="18">
        <v>0</v>
      </c>
      <c r="G166" s="18">
        <v>0</v>
      </c>
      <c r="H166" s="18">
        <v>0</v>
      </c>
      <c r="I166" s="18">
        <v>0</v>
      </c>
      <c r="J166" s="18">
        <v>0</v>
      </c>
      <c r="K166" s="18">
        <v>0</v>
      </c>
      <c r="L166" s="18">
        <v>0</v>
      </c>
      <c r="M166" s="18">
        <v>0</v>
      </c>
      <c r="N166" s="18">
        <v>0</v>
      </c>
      <c r="O166" s="26">
        <v>0</v>
      </c>
    </row>
    <row r="167" spans="1:15" s="2" customFormat="1" x14ac:dyDescent="0.25">
      <c r="A167" s="13"/>
      <c r="B167" s="25" t="s">
        <v>461</v>
      </c>
      <c r="C167" s="5" t="s">
        <v>462</v>
      </c>
      <c r="D167" s="101" t="s">
        <v>461</v>
      </c>
      <c r="E167" s="102" t="s">
        <v>463</v>
      </c>
      <c r="F167" s="18">
        <v>0</v>
      </c>
      <c r="G167" s="18">
        <v>0</v>
      </c>
      <c r="H167" s="18">
        <v>0</v>
      </c>
      <c r="I167" s="18">
        <v>0</v>
      </c>
      <c r="J167" s="18">
        <v>0</v>
      </c>
      <c r="K167" s="18">
        <v>0</v>
      </c>
      <c r="L167" s="18">
        <v>0</v>
      </c>
      <c r="M167" s="18">
        <v>0</v>
      </c>
      <c r="N167" s="18">
        <v>0</v>
      </c>
      <c r="O167" s="26">
        <v>0</v>
      </c>
    </row>
    <row r="168" spans="1:15" s="2" customFormat="1" x14ac:dyDescent="0.25">
      <c r="A168" s="20"/>
      <c r="B168" s="25" t="s">
        <v>464</v>
      </c>
      <c r="C168" s="5" t="s">
        <v>465</v>
      </c>
      <c r="D168" s="101" t="s">
        <v>464</v>
      </c>
      <c r="E168" s="102" t="s">
        <v>466</v>
      </c>
      <c r="F168" s="18">
        <v>0</v>
      </c>
      <c r="G168" s="18">
        <v>0</v>
      </c>
      <c r="H168" s="18">
        <v>0</v>
      </c>
      <c r="I168" s="18">
        <v>0</v>
      </c>
      <c r="J168" s="18">
        <v>0</v>
      </c>
      <c r="K168" s="18">
        <v>0</v>
      </c>
      <c r="L168" s="18">
        <v>0</v>
      </c>
      <c r="M168" s="18">
        <v>0</v>
      </c>
      <c r="N168" s="18">
        <v>0</v>
      </c>
      <c r="O168" s="26">
        <v>0</v>
      </c>
    </row>
    <row r="169" spans="1:15" s="2" customFormat="1" x14ac:dyDescent="0.25">
      <c r="A169" s="20"/>
      <c r="B169" s="25" t="s">
        <v>467</v>
      </c>
      <c r="C169" s="5" t="s">
        <v>468</v>
      </c>
      <c r="D169" s="101" t="s">
        <v>467</v>
      </c>
      <c r="E169" s="102" t="s">
        <v>469</v>
      </c>
      <c r="F169" s="18">
        <v>0</v>
      </c>
      <c r="G169" s="18">
        <v>0</v>
      </c>
      <c r="H169" s="18">
        <v>0</v>
      </c>
      <c r="I169" s="18">
        <v>0</v>
      </c>
      <c r="J169" s="18">
        <v>0</v>
      </c>
      <c r="K169" s="18">
        <v>0</v>
      </c>
      <c r="L169" s="18">
        <v>0</v>
      </c>
      <c r="M169" s="18">
        <v>0</v>
      </c>
      <c r="N169" s="18">
        <v>0</v>
      </c>
      <c r="O169" s="26">
        <v>0</v>
      </c>
    </row>
    <row r="170" spans="1:15" s="2" customFormat="1" x14ac:dyDescent="0.25">
      <c r="A170" s="20"/>
      <c r="B170" s="25" t="s">
        <v>470</v>
      </c>
      <c r="C170" s="5" t="s">
        <v>471</v>
      </c>
      <c r="D170" s="101" t="s">
        <v>470</v>
      </c>
      <c r="E170" s="102" t="s">
        <v>472</v>
      </c>
      <c r="F170" s="18" t="s">
        <v>47</v>
      </c>
      <c r="G170" s="18">
        <v>0</v>
      </c>
      <c r="H170" s="18" t="s">
        <v>47</v>
      </c>
      <c r="I170" s="18" t="s">
        <v>47</v>
      </c>
      <c r="J170" s="18" t="s">
        <v>47</v>
      </c>
      <c r="K170" s="18" t="s">
        <v>47</v>
      </c>
      <c r="L170" s="18" t="s">
        <v>47</v>
      </c>
      <c r="M170" s="18" t="s">
        <v>47</v>
      </c>
      <c r="N170" s="18" t="s">
        <v>47</v>
      </c>
      <c r="O170" s="26" t="s">
        <v>47</v>
      </c>
    </row>
    <row r="171" spans="1:15" s="2" customFormat="1" x14ac:dyDescent="0.25">
      <c r="A171" s="20"/>
      <c r="B171" s="25" t="s">
        <v>473</v>
      </c>
      <c r="C171" s="5" t="s">
        <v>474</v>
      </c>
      <c r="D171" s="101" t="s">
        <v>473</v>
      </c>
      <c r="E171" s="102" t="s">
        <v>475</v>
      </c>
      <c r="F171" s="18">
        <v>0</v>
      </c>
      <c r="G171" s="18">
        <v>0</v>
      </c>
      <c r="H171" s="18">
        <v>0</v>
      </c>
      <c r="I171" s="18">
        <v>0</v>
      </c>
      <c r="J171" s="18">
        <v>0</v>
      </c>
      <c r="K171" s="18">
        <v>0</v>
      </c>
      <c r="L171" s="18">
        <v>0</v>
      </c>
      <c r="M171" s="18">
        <v>0</v>
      </c>
      <c r="N171" s="18">
        <v>0</v>
      </c>
      <c r="O171" s="26">
        <v>0</v>
      </c>
    </row>
    <row r="172" spans="1:15" s="2" customFormat="1" x14ac:dyDescent="0.25">
      <c r="A172" s="13"/>
      <c r="B172" s="25" t="s">
        <v>476</v>
      </c>
      <c r="C172" s="5" t="s">
        <v>477</v>
      </c>
      <c r="D172" s="101" t="s">
        <v>476</v>
      </c>
      <c r="E172" s="102" t="s">
        <v>478</v>
      </c>
      <c r="F172" s="18">
        <v>0</v>
      </c>
      <c r="G172" s="18">
        <v>0</v>
      </c>
      <c r="H172" s="18">
        <v>0</v>
      </c>
      <c r="I172" s="18">
        <v>0</v>
      </c>
      <c r="J172" s="18">
        <v>0</v>
      </c>
      <c r="K172" s="18">
        <v>0</v>
      </c>
      <c r="L172" s="18">
        <v>0</v>
      </c>
      <c r="M172" s="18">
        <v>0</v>
      </c>
      <c r="N172" s="18">
        <v>0</v>
      </c>
      <c r="O172" s="26">
        <v>0</v>
      </c>
    </row>
    <row r="173" spans="1:15" s="2" customFormat="1" x14ac:dyDescent="0.25">
      <c r="A173" s="13"/>
      <c r="B173" s="25" t="s">
        <v>479</v>
      </c>
      <c r="C173" s="5" t="s">
        <v>480</v>
      </c>
      <c r="D173" s="101" t="s">
        <v>479</v>
      </c>
      <c r="E173" s="102" t="s">
        <v>481</v>
      </c>
      <c r="F173" s="18">
        <v>56.371919183027401</v>
      </c>
      <c r="G173" s="18">
        <v>30.468130963357201</v>
      </c>
      <c r="H173" s="18">
        <v>25.903788219670201</v>
      </c>
      <c r="I173" s="18">
        <v>11.515801796304199</v>
      </c>
      <c r="J173" s="18">
        <v>14.387986423366</v>
      </c>
      <c r="K173" s="18">
        <v>25.903788219670201</v>
      </c>
      <c r="L173" s="18">
        <v>0</v>
      </c>
      <c r="M173" s="18">
        <v>0</v>
      </c>
      <c r="N173" s="18">
        <v>0</v>
      </c>
      <c r="O173" s="26">
        <v>0</v>
      </c>
    </row>
    <row r="174" spans="1:15" s="2" customFormat="1" x14ac:dyDescent="0.25">
      <c r="A174" s="13"/>
      <c r="B174" s="25" t="s">
        <v>482</v>
      </c>
      <c r="C174" s="5" t="s">
        <v>483</v>
      </c>
      <c r="D174" s="101" t="s">
        <v>482</v>
      </c>
      <c r="E174" s="102" t="s">
        <v>484</v>
      </c>
      <c r="F174" s="18" t="s">
        <v>47</v>
      </c>
      <c r="G174" s="18" t="s">
        <v>47</v>
      </c>
      <c r="H174" s="18">
        <v>0</v>
      </c>
      <c r="I174" s="18">
        <v>0</v>
      </c>
      <c r="J174" s="18">
        <v>0</v>
      </c>
      <c r="K174" s="18">
        <v>0</v>
      </c>
      <c r="L174" s="18">
        <v>0</v>
      </c>
      <c r="M174" s="18" t="s">
        <v>47</v>
      </c>
      <c r="N174" s="18" t="s">
        <v>47</v>
      </c>
      <c r="O174" s="26" t="s">
        <v>47</v>
      </c>
    </row>
    <row r="175" spans="1:15" s="2" customFormat="1" x14ac:dyDescent="0.25">
      <c r="A175" s="13"/>
      <c r="B175" s="25" t="s">
        <v>485</v>
      </c>
      <c r="C175" s="5" t="s">
        <v>486</v>
      </c>
      <c r="D175" s="101" t="s">
        <v>485</v>
      </c>
      <c r="E175" s="102" t="s">
        <v>487</v>
      </c>
      <c r="F175" s="18">
        <v>0</v>
      </c>
      <c r="G175" s="18">
        <v>0</v>
      </c>
      <c r="H175" s="18">
        <v>0</v>
      </c>
      <c r="I175" s="18">
        <v>0</v>
      </c>
      <c r="J175" s="18">
        <v>0</v>
      </c>
      <c r="K175" s="18">
        <v>0</v>
      </c>
      <c r="L175" s="18">
        <v>0</v>
      </c>
      <c r="M175" s="18">
        <v>0</v>
      </c>
      <c r="N175" s="18">
        <v>0</v>
      </c>
      <c r="O175" s="26">
        <v>0</v>
      </c>
    </row>
    <row r="176" spans="1:15" s="2" customFormat="1" x14ac:dyDescent="0.25">
      <c r="A176" s="13"/>
      <c r="B176" s="25" t="s">
        <v>488</v>
      </c>
      <c r="C176" s="5" t="s">
        <v>489</v>
      </c>
      <c r="D176" s="101" t="s">
        <v>488</v>
      </c>
      <c r="E176" s="102" t="s">
        <v>490</v>
      </c>
      <c r="F176" s="18">
        <v>98.696398047563704</v>
      </c>
      <c r="G176" s="18" t="s">
        <v>47</v>
      </c>
      <c r="H176" s="18" t="s">
        <v>47</v>
      </c>
      <c r="I176" s="18" t="s">
        <v>47</v>
      </c>
      <c r="J176" s="18" t="s">
        <v>47</v>
      </c>
      <c r="K176" s="18" t="s">
        <v>47</v>
      </c>
      <c r="L176" s="18" t="s">
        <v>47</v>
      </c>
      <c r="M176" s="18">
        <v>0</v>
      </c>
      <c r="N176" s="18">
        <v>0</v>
      </c>
      <c r="O176" s="26">
        <v>0</v>
      </c>
    </row>
    <row r="177" spans="1:247" s="2" customFormat="1" x14ac:dyDescent="0.25">
      <c r="A177" s="13"/>
      <c r="B177" s="25" t="s">
        <v>491</v>
      </c>
      <c r="C177" s="5" t="s">
        <v>492</v>
      </c>
      <c r="D177" s="101" t="s">
        <v>491</v>
      </c>
      <c r="E177" s="102" t="s">
        <v>493</v>
      </c>
      <c r="F177" s="18">
        <v>0</v>
      </c>
      <c r="G177" s="18">
        <v>0</v>
      </c>
      <c r="H177" s="18">
        <v>0</v>
      </c>
      <c r="I177" s="18">
        <v>0</v>
      </c>
      <c r="J177" s="18">
        <v>0</v>
      </c>
      <c r="K177" s="18">
        <v>0</v>
      </c>
      <c r="L177" s="18">
        <v>0</v>
      </c>
      <c r="M177" s="18">
        <v>0</v>
      </c>
      <c r="N177" s="18">
        <v>0</v>
      </c>
      <c r="O177" s="26">
        <v>0</v>
      </c>
    </row>
    <row r="178" spans="1:247" s="2" customFormat="1" x14ac:dyDescent="0.25">
      <c r="A178" s="13"/>
      <c r="B178" s="25" t="s">
        <v>494</v>
      </c>
      <c r="C178" s="5" t="s">
        <v>495</v>
      </c>
      <c r="D178" s="101" t="s">
        <v>494</v>
      </c>
      <c r="E178" s="102" t="s">
        <v>496</v>
      </c>
      <c r="F178" s="18">
        <v>0</v>
      </c>
      <c r="G178" s="18">
        <v>0</v>
      </c>
      <c r="H178" s="18">
        <v>0</v>
      </c>
      <c r="I178" s="18">
        <v>0</v>
      </c>
      <c r="J178" s="18">
        <v>0</v>
      </c>
      <c r="K178" s="18">
        <v>0</v>
      </c>
      <c r="L178" s="18">
        <v>0</v>
      </c>
      <c r="M178" s="18">
        <v>0</v>
      </c>
      <c r="N178" s="18">
        <v>0</v>
      </c>
      <c r="O178" s="26">
        <v>0</v>
      </c>
    </row>
    <row r="179" spans="1:247" s="2" customFormat="1" x14ac:dyDescent="0.25">
      <c r="A179" s="13"/>
      <c r="B179" s="25" t="s">
        <v>497</v>
      </c>
      <c r="C179" s="5" t="s">
        <v>498</v>
      </c>
      <c r="D179" s="101" t="s">
        <v>497</v>
      </c>
      <c r="E179" s="102" t="s">
        <v>499</v>
      </c>
      <c r="F179" s="18">
        <v>11586.6139945909</v>
      </c>
      <c r="G179" s="18">
        <v>10067.089927740801</v>
      </c>
      <c r="H179" s="18">
        <v>1519.5240668501101</v>
      </c>
      <c r="I179" s="18">
        <v>334.26584208311198</v>
      </c>
      <c r="J179" s="18">
        <v>1185.258224767</v>
      </c>
      <c r="K179" s="18">
        <v>2209.7556334589531</v>
      </c>
      <c r="L179" s="18">
        <v>690.23156660884297</v>
      </c>
      <c r="M179" s="18">
        <v>807.02614508925296</v>
      </c>
      <c r="N179" s="18">
        <v>807.02614508925296</v>
      </c>
      <c r="O179" s="26">
        <v>0</v>
      </c>
    </row>
    <row r="180" spans="1:247" s="2" customFormat="1" ht="12" thickBot="1" x14ac:dyDescent="0.3">
      <c r="A180" s="13"/>
      <c r="B180" s="25" t="s">
        <v>500</v>
      </c>
      <c r="C180" s="5" t="s">
        <v>501</v>
      </c>
      <c r="D180" s="101" t="s">
        <v>500</v>
      </c>
      <c r="E180" s="102" t="s">
        <v>502</v>
      </c>
      <c r="F180" s="18" t="s">
        <v>47</v>
      </c>
      <c r="G180" s="18" t="s">
        <v>47</v>
      </c>
      <c r="H180" s="18">
        <v>0</v>
      </c>
      <c r="I180" s="18">
        <v>0</v>
      </c>
      <c r="J180" s="18">
        <v>0</v>
      </c>
      <c r="K180" s="18">
        <v>0</v>
      </c>
      <c r="L180" s="18">
        <v>0</v>
      </c>
      <c r="M180" s="18" t="s">
        <v>47</v>
      </c>
      <c r="N180" s="18" t="s">
        <v>47</v>
      </c>
      <c r="O180" s="26" t="s">
        <v>47</v>
      </c>
    </row>
    <row r="181" spans="1:247" s="23" customFormat="1" ht="21" x14ac:dyDescent="0.25">
      <c r="A181" s="21"/>
      <c r="B181" s="27" t="s">
        <v>503</v>
      </c>
      <c r="C181" s="5" t="s">
        <v>504</v>
      </c>
      <c r="D181" s="101" t="s">
        <v>503</v>
      </c>
      <c r="E181" s="104" t="s">
        <v>192</v>
      </c>
      <c r="F181" s="18">
        <v>11.721253044886691</v>
      </c>
      <c r="G181" s="18">
        <v>16113.835116923314</v>
      </c>
      <c r="H181" s="18">
        <v>17.414902554200893</v>
      </c>
      <c r="I181" s="18">
        <v>-97.158229127347695</v>
      </c>
      <c r="J181" s="18">
        <v>114.5731316815486</v>
      </c>
      <c r="K181" s="18">
        <v>114.99110668164795</v>
      </c>
      <c r="L181" s="18">
        <v>97.576204127446999</v>
      </c>
      <c r="M181" s="18">
        <v>0</v>
      </c>
      <c r="N181" s="18">
        <v>0</v>
      </c>
      <c r="O181" s="26">
        <v>0</v>
      </c>
    </row>
    <row r="182" spans="1:247" s="23" customFormat="1" ht="31.7" customHeight="1" x14ac:dyDescent="0.25">
      <c r="A182" s="21"/>
      <c r="B182" s="60" t="s">
        <v>193</v>
      </c>
      <c r="C182" s="69"/>
      <c r="D182" s="60" t="s">
        <v>193</v>
      </c>
      <c r="E182" s="105" t="s">
        <v>194</v>
      </c>
      <c r="F182" s="106">
        <f>SUM(F152:F180)</f>
        <v>48600.958768378201</v>
      </c>
      <c r="G182" s="106">
        <f t="shared" ref="G182:O182" si="12">SUM(G152:G180)</f>
        <v>31046.058477876308</v>
      </c>
      <c r="H182" s="106">
        <f t="shared" si="12"/>
        <v>1435.3715240693168</v>
      </c>
      <c r="I182" s="106">
        <f t="shared" si="12"/>
        <v>347.78164387941615</v>
      </c>
      <c r="J182" s="106">
        <f t="shared" si="12"/>
        <v>1087.5898801899025</v>
      </c>
      <c r="K182" s="106">
        <f t="shared" si="12"/>
        <v>2300.6298906781594</v>
      </c>
      <c r="L182" s="106">
        <f t="shared" si="12"/>
        <v>865.25836660884295</v>
      </c>
      <c r="M182" s="106">
        <f t="shared" si="12"/>
        <v>807.02614508925296</v>
      </c>
      <c r="N182" s="106">
        <f t="shared" si="12"/>
        <v>807.02614508925296</v>
      </c>
      <c r="O182" s="107">
        <f t="shared" si="12"/>
        <v>0</v>
      </c>
    </row>
    <row r="183" spans="1:247" s="23" customFormat="1" ht="32.25" thickBot="1" x14ac:dyDescent="0.3">
      <c r="A183" s="21"/>
      <c r="B183" s="61"/>
      <c r="C183" s="70"/>
      <c r="D183" s="108"/>
      <c r="E183" s="109" t="s">
        <v>505</v>
      </c>
      <c r="F183" s="106">
        <f>IF(COUNTA(F152:F181)&gt;0,IF(F181="c","c",SUM(F181:F182)),"")</f>
        <v>48612.68002142309</v>
      </c>
      <c r="G183" s="106">
        <f t="shared" ref="G183:O183" si="13">IF(COUNTA(G152:G181)&gt;0,IF(G181="c","c",SUM(G181:G182)),"")</f>
        <v>47159.893594799621</v>
      </c>
      <c r="H183" s="106">
        <f t="shared" si="13"/>
        <v>1452.7864266235176</v>
      </c>
      <c r="I183" s="106">
        <f t="shared" si="13"/>
        <v>250.62341475206847</v>
      </c>
      <c r="J183" s="106">
        <f t="shared" si="13"/>
        <v>1202.1630118714511</v>
      </c>
      <c r="K183" s="106">
        <f t="shared" si="13"/>
        <v>2415.6209973598075</v>
      </c>
      <c r="L183" s="106">
        <f t="shared" si="13"/>
        <v>962.83457073628995</v>
      </c>
      <c r="M183" s="106">
        <f t="shared" si="13"/>
        <v>807.02614508925296</v>
      </c>
      <c r="N183" s="106">
        <f t="shared" si="13"/>
        <v>807.02614508925296</v>
      </c>
      <c r="O183" s="107">
        <f t="shared" si="13"/>
        <v>0</v>
      </c>
    </row>
    <row r="184" spans="1:247" s="2" customFormat="1" ht="55.5" customHeight="1" thickBot="1" x14ac:dyDescent="0.3">
      <c r="A184" s="5"/>
      <c r="B184" s="24"/>
      <c r="C184" s="5"/>
      <c r="D184" s="110"/>
      <c r="E184" s="111" t="s">
        <v>196</v>
      </c>
      <c r="F184" s="112" t="str">
        <f t="shared" ref="F184:O184" si="14">IF(F181="c","",IF(AND(IF((COUNTIF(F152:F180,"c"))&gt;0,1,0)=1,F181=""),"Please provide Not Specified (Including Confidential)",""))</f>
        <v/>
      </c>
      <c r="G184" s="112" t="str">
        <f t="shared" si="14"/>
        <v/>
      </c>
      <c r="H184" s="112" t="str">
        <f t="shared" si="14"/>
        <v/>
      </c>
      <c r="I184" s="112" t="str">
        <f t="shared" si="14"/>
        <v/>
      </c>
      <c r="J184" s="112" t="str">
        <f t="shared" si="14"/>
        <v/>
      </c>
      <c r="K184" s="112" t="str">
        <f t="shared" si="14"/>
        <v/>
      </c>
      <c r="L184" s="112" t="str">
        <f t="shared" si="14"/>
        <v/>
      </c>
      <c r="M184" s="112" t="str">
        <f t="shared" si="14"/>
        <v/>
      </c>
      <c r="N184" s="112" t="str">
        <f t="shared" si="14"/>
        <v/>
      </c>
      <c r="O184" s="113" t="str">
        <f t="shared" si="14"/>
        <v/>
      </c>
    </row>
    <row r="185" spans="1:247" s="16" customFormat="1" ht="12" thickBot="1" x14ac:dyDescent="0.3">
      <c r="A185" s="13"/>
      <c r="B185" s="15"/>
      <c r="C185" s="5"/>
      <c r="D185" s="97"/>
      <c r="E185" s="98" t="s">
        <v>506</v>
      </c>
      <c r="F185" s="99"/>
      <c r="G185" s="99"/>
      <c r="H185" s="99"/>
      <c r="I185" s="99"/>
      <c r="J185" s="99"/>
      <c r="K185" s="99"/>
      <c r="L185" s="99"/>
      <c r="M185" s="99"/>
      <c r="N185" s="99"/>
      <c r="O185" s="100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  <c r="BL185" s="2"/>
      <c r="BM185" s="2"/>
      <c r="BN185" s="2"/>
      <c r="BO185" s="2"/>
      <c r="BP185" s="2"/>
      <c r="BQ185" s="2"/>
      <c r="BR185" s="2"/>
      <c r="BS185" s="2"/>
      <c r="BT185" s="2"/>
      <c r="BU185" s="2"/>
      <c r="BV185" s="2"/>
      <c r="BW185" s="2"/>
      <c r="BX185" s="2"/>
      <c r="BY185" s="2"/>
      <c r="BZ185" s="2"/>
      <c r="CA185" s="2"/>
      <c r="CB185" s="2"/>
      <c r="CC185" s="2"/>
      <c r="CD185" s="2"/>
      <c r="CE185" s="2"/>
      <c r="CF185" s="2"/>
      <c r="CG185" s="2"/>
      <c r="CH185" s="2"/>
      <c r="CI185" s="2"/>
      <c r="CJ185" s="2"/>
      <c r="CK185" s="2"/>
      <c r="CL185" s="2"/>
      <c r="CM185" s="2"/>
      <c r="CN185" s="2"/>
      <c r="CO185" s="2"/>
      <c r="CP185" s="2"/>
      <c r="CQ185" s="2"/>
      <c r="CR185" s="2"/>
      <c r="CS185" s="2"/>
      <c r="CT185" s="2"/>
      <c r="CU185" s="2"/>
      <c r="CV185" s="2"/>
      <c r="CW185" s="2"/>
      <c r="CX185" s="2"/>
      <c r="CY185" s="2"/>
      <c r="CZ185" s="2"/>
      <c r="DA185" s="2"/>
      <c r="DB185" s="2"/>
      <c r="DC185" s="2"/>
      <c r="DD185" s="2"/>
      <c r="DE185" s="2"/>
      <c r="DF185" s="2"/>
      <c r="DG185" s="2"/>
      <c r="DH185" s="2"/>
      <c r="DI185" s="2"/>
      <c r="DJ185" s="2"/>
      <c r="DK185" s="2"/>
      <c r="DL185" s="2"/>
      <c r="DM185" s="2"/>
      <c r="DN185" s="2"/>
      <c r="DO185" s="2"/>
      <c r="DP185" s="2"/>
      <c r="DQ185" s="2"/>
      <c r="DR185" s="2"/>
      <c r="DS185" s="2"/>
      <c r="DT185" s="2"/>
      <c r="DU185" s="2"/>
      <c r="DV185" s="2"/>
      <c r="DW185" s="2"/>
      <c r="DX185" s="2"/>
      <c r="DY185" s="2"/>
      <c r="DZ185" s="2"/>
      <c r="EA185" s="2"/>
      <c r="EB185" s="2"/>
      <c r="EC185" s="2"/>
      <c r="ED185" s="2"/>
      <c r="EE185" s="2"/>
      <c r="EF185" s="2"/>
      <c r="EG185" s="2"/>
      <c r="EH185" s="2"/>
      <c r="EI185" s="2"/>
      <c r="EJ185" s="2"/>
      <c r="EK185" s="2"/>
      <c r="EL185" s="2"/>
      <c r="EM185" s="2"/>
      <c r="EN185" s="2"/>
      <c r="EO185" s="2"/>
      <c r="EP185" s="2"/>
      <c r="EQ185" s="2"/>
      <c r="ER185" s="2"/>
      <c r="ES185" s="2"/>
      <c r="ET185" s="2"/>
      <c r="EU185" s="2"/>
      <c r="EV185" s="2"/>
      <c r="EW185" s="2"/>
      <c r="EX185" s="2"/>
      <c r="EY185" s="2"/>
      <c r="EZ185" s="2"/>
      <c r="FA185" s="2"/>
      <c r="FB185" s="2"/>
      <c r="FC185" s="2"/>
      <c r="FD185" s="2"/>
      <c r="FE185" s="2"/>
      <c r="FF185" s="2"/>
      <c r="FG185" s="2"/>
      <c r="FH185" s="2"/>
      <c r="FI185" s="2"/>
      <c r="FJ185" s="2"/>
      <c r="FK185" s="2"/>
      <c r="FL185" s="2"/>
      <c r="FM185" s="2"/>
      <c r="FN185" s="2"/>
      <c r="FO185" s="2"/>
      <c r="FP185" s="2"/>
      <c r="FQ185" s="2"/>
      <c r="FR185" s="2"/>
      <c r="FS185" s="2"/>
      <c r="FT185" s="2"/>
      <c r="FU185" s="2"/>
      <c r="FV185" s="2"/>
      <c r="FW185" s="2"/>
      <c r="FX185" s="2"/>
      <c r="FY185" s="2"/>
      <c r="FZ185" s="2"/>
      <c r="GA185" s="2"/>
      <c r="GB185" s="2"/>
      <c r="GC185" s="2"/>
      <c r="GD185" s="2"/>
      <c r="GE185" s="2"/>
      <c r="GF185" s="2"/>
      <c r="GG185" s="2"/>
      <c r="GH185" s="2"/>
      <c r="GI185" s="2"/>
      <c r="GJ185" s="2"/>
      <c r="GK185" s="2"/>
      <c r="GL185" s="2"/>
      <c r="GM185" s="2"/>
      <c r="GN185" s="2"/>
      <c r="GO185" s="2"/>
      <c r="GP185" s="2"/>
      <c r="GQ185" s="2"/>
      <c r="GR185" s="2"/>
      <c r="GS185" s="2"/>
      <c r="GT185" s="2"/>
      <c r="GU185" s="2"/>
      <c r="GV185" s="2"/>
      <c r="GW185" s="2"/>
      <c r="GX185" s="2"/>
      <c r="GY185" s="2"/>
      <c r="GZ185" s="2"/>
      <c r="HA185" s="2"/>
      <c r="HB185" s="2"/>
      <c r="HC185" s="2"/>
      <c r="HD185" s="2"/>
      <c r="HE185" s="2"/>
      <c r="HF185" s="2"/>
      <c r="HG185" s="2"/>
      <c r="HH185" s="2"/>
      <c r="HI185" s="2"/>
      <c r="HJ185" s="2"/>
      <c r="HK185" s="2"/>
      <c r="HL185" s="2"/>
      <c r="HM185" s="2"/>
      <c r="HN185" s="2"/>
      <c r="HO185" s="2"/>
      <c r="HP185" s="2"/>
      <c r="HQ185" s="2"/>
      <c r="HR185" s="2"/>
      <c r="HS185" s="2"/>
      <c r="HT185" s="2"/>
      <c r="HU185" s="2"/>
      <c r="HV185" s="2"/>
      <c r="HW185" s="2"/>
      <c r="HX185" s="2"/>
      <c r="HY185" s="2"/>
      <c r="HZ185" s="2"/>
      <c r="IA185" s="2"/>
      <c r="IB185" s="2"/>
      <c r="IC185" s="2"/>
      <c r="ID185" s="2"/>
      <c r="IE185" s="2"/>
      <c r="IF185" s="2"/>
      <c r="IG185" s="2"/>
      <c r="IH185" s="2"/>
      <c r="II185" s="2"/>
      <c r="IJ185" s="2"/>
      <c r="IK185" s="2"/>
      <c r="IL185" s="2"/>
      <c r="IM185" s="2"/>
    </row>
    <row r="186" spans="1:247" s="2" customFormat="1" x14ac:dyDescent="0.25">
      <c r="A186" s="13"/>
      <c r="B186" s="25" t="s">
        <v>507</v>
      </c>
      <c r="C186" s="5" t="s">
        <v>508</v>
      </c>
      <c r="D186" s="101" t="s">
        <v>507</v>
      </c>
      <c r="E186" s="102" t="s">
        <v>509</v>
      </c>
      <c r="F186" s="18" t="s">
        <v>47</v>
      </c>
      <c r="G186" s="18">
        <v>0</v>
      </c>
      <c r="H186" s="18" t="s">
        <v>47</v>
      </c>
      <c r="I186" s="18" t="s">
        <v>47</v>
      </c>
      <c r="J186" s="18" t="s">
        <v>47</v>
      </c>
      <c r="K186" s="18" t="s">
        <v>47</v>
      </c>
      <c r="L186" s="18" t="s">
        <v>47</v>
      </c>
      <c r="M186" s="18" t="s">
        <v>47</v>
      </c>
      <c r="N186" s="18" t="s">
        <v>47</v>
      </c>
      <c r="O186" s="26" t="s">
        <v>47</v>
      </c>
    </row>
    <row r="187" spans="1:247" s="2" customFormat="1" x14ac:dyDescent="0.25">
      <c r="A187" s="13"/>
      <c r="B187" s="25" t="s">
        <v>510</v>
      </c>
      <c r="C187" s="5" t="s">
        <v>511</v>
      </c>
      <c r="D187" s="101" t="s">
        <v>510</v>
      </c>
      <c r="E187" s="102" t="s">
        <v>512</v>
      </c>
      <c r="F187" s="18">
        <v>0</v>
      </c>
      <c r="G187" s="18">
        <v>0</v>
      </c>
      <c r="H187" s="18">
        <v>0</v>
      </c>
      <c r="I187" s="18">
        <v>0</v>
      </c>
      <c r="J187" s="18">
        <v>0</v>
      </c>
      <c r="K187" s="18">
        <v>0</v>
      </c>
      <c r="L187" s="18">
        <v>0</v>
      </c>
      <c r="M187" s="18">
        <v>0</v>
      </c>
      <c r="N187" s="18">
        <v>0</v>
      </c>
      <c r="O187" s="26">
        <v>0</v>
      </c>
    </row>
    <row r="188" spans="1:247" s="2" customFormat="1" x14ac:dyDescent="0.25">
      <c r="A188" s="13"/>
      <c r="B188" s="25" t="s">
        <v>513</v>
      </c>
      <c r="C188" s="5" t="s">
        <v>514</v>
      </c>
      <c r="D188" s="101" t="s">
        <v>513</v>
      </c>
      <c r="E188" s="102" t="s">
        <v>515</v>
      </c>
      <c r="F188" s="18">
        <v>0</v>
      </c>
      <c r="G188" s="18">
        <v>0</v>
      </c>
      <c r="H188" s="18">
        <v>0</v>
      </c>
      <c r="I188" s="18">
        <v>0</v>
      </c>
      <c r="J188" s="18">
        <v>0</v>
      </c>
      <c r="K188" s="18">
        <v>0</v>
      </c>
      <c r="L188" s="18">
        <v>0</v>
      </c>
      <c r="M188" s="18">
        <v>0</v>
      </c>
      <c r="N188" s="18">
        <v>0</v>
      </c>
      <c r="O188" s="26">
        <v>0</v>
      </c>
    </row>
    <row r="189" spans="1:247" s="2" customFormat="1" x14ac:dyDescent="0.25">
      <c r="A189" s="13"/>
      <c r="B189" s="25" t="s">
        <v>516</v>
      </c>
      <c r="C189" s="5" t="s">
        <v>517</v>
      </c>
      <c r="D189" s="101" t="s">
        <v>516</v>
      </c>
      <c r="E189" s="102" t="s">
        <v>518</v>
      </c>
      <c r="F189" s="18" t="s">
        <v>47</v>
      </c>
      <c r="G189" s="18" t="s">
        <v>47</v>
      </c>
      <c r="H189" s="18" t="s">
        <v>47</v>
      </c>
      <c r="I189" s="18" t="s">
        <v>47</v>
      </c>
      <c r="J189" s="18" t="s">
        <v>47</v>
      </c>
      <c r="K189" s="18" t="s">
        <v>47</v>
      </c>
      <c r="L189" s="18" t="s">
        <v>47</v>
      </c>
      <c r="M189" s="18" t="s">
        <v>47</v>
      </c>
      <c r="N189" s="18" t="s">
        <v>47</v>
      </c>
      <c r="O189" s="26" t="s">
        <v>47</v>
      </c>
    </row>
    <row r="190" spans="1:247" s="2" customFormat="1" x14ac:dyDescent="0.25">
      <c r="A190" s="13"/>
      <c r="B190" s="25" t="s">
        <v>519</v>
      </c>
      <c r="C190" s="5" t="s">
        <v>520</v>
      </c>
      <c r="D190" s="101" t="s">
        <v>519</v>
      </c>
      <c r="E190" s="102" t="s">
        <v>521</v>
      </c>
      <c r="F190" s="18" t="s">
        <v>47</v>
      </c>
      <c r="G190" s="18" t="s">
        <v>47</v>
      </c>
      <c r="H190" s="18">
        <v>0</v>
      </c>
      <c r="I190" s="18">
        <v>0</v>
      </c>
      <c r="J190" s="18">
        <v>0</v>
      </c>
      <c r="K190" s="18">
        <v>0</v>
      </c>
      <c r="L190" s="18">
        <v>0</v>
      </c>
      <c r="M190" s="18" t="s">
        <v>47</v>
      </c>
      <c r="N190" s="18" t="s">
        <v>47</v>
      </c>
      <c r="O190" s="26" t="s">
        <v>47</v>
      </c>
    </row>
    <row r="191" spans="1:247" s="2" customFormat="1" x14ac:dyDescent="0.25">
      <c r="A191" s="13"/>
      <c r="B191" s="25" t="s">
        <v>522</v>
      </c>
      <c r="C191" s="5" t="s">
        <v>523</v>
      </c>
      <c r="D191" s="101" t="s">
        <v>522</v>
      </c>
      <c r="E191" s="102" t="s">
        <v>524</v>
      </c>
      <c r="F191" s="18">
        <v>0.265870739359579</v>
      </c>
      <c r="G191" s="18">
        <v>0.265870739359579</v>
      </c>
      <c r="H191" s="18">
        <v>0</v>
      </c>
      <c r="I191" s="18">
        <v>0</v>
      </c>
      <c r="J191" s="18">
        <v>0</v>
      </c>
      <c r="K191" s="18">
        <v>0</v>
      </c>
      <c r="L191" s="18">
        <v>0</v>
      </c>
      <c r="M191" s="18">
        <v>0</v>
      </c>
      <c r="N191" s="18">
        <v>0</v>
      </c>
      <c r="O191" s="26">
        <v>0</v>
      </c>
    </row>
    <row r="192" spans="1:247" s="2" customFormat="1" x14ac:dyDescent="0.25">
      <c r="A192" s="13"/>
      <c r="B192" s="25" t="s">
        <v>525</v>
      </c>
      <c r="C192" s="5" t="s">
        <v>526</v>
      </c>
      <c r="D192" s="101" t="s">
        <v>525</v>
      </c>
      <c r="E192" s="102" t="s">
        <v>527</v>
      </c>
      <c r="F192" s="18">
        <v>0</v>
      </c>
      <c r="G192" s="18">
        <v>0</v>
      </c>
      <c r="H192" s="18">
        <v>0</v>
      </c>
      <c r="I192" s="18">
        <v>0</v>
      </c>
      <c r="J192" s="18">
        <v>0</v>
      </c>
      <c r="K192" s="18">
        <v>0</v>
      </c>
      <c r="L192" s="18">
        <v>0</v>
      </c>
      <c r="M192" s="18">
        <v>0</v>
      </c>
      <c r="N192" s="18">
        <v>0</v>
      </c>
      <c r="O192" s="26">
        <v>0</v>
      </c>
    </row>
    <row r="193" spans="1:247" s="2" customFormat="1" x14ac:dyDescent="0.25">
      <c r="A193" s="13"/>
      <c r="B193" s="25" t="s">
        <v>528</v>
      </c>
      <c r="C193" s="5" t="s">
        <v>529</v>
      </c>
      <c r="D193" s="101" t="s">
        <v>528</v>
      </c>
      <c r="E193" s="102" t="s">
        <v>530</v>
      </c>
      <c r="F193" s="18" t="s">
        <v>47</v>
      </c>
      <c r="G193" s="18" t="s">
        <v>47</v>
      </c>
      <c r="H193" s="18">
        <v>0</v>
      </c>
      <c r="I193" s="18">
        <v>0</v>
      </c>
      <c r="J193" s="18">
        <v>0</v>
      </c>
      <c r="K193" s="18">
        <v>0</v>
      </c>
      <c r="L193" s="18">
        <v>0</v>
      </c>
      <c r="M193" s="18" t="s">
        <v>47</v>
      </c>
      <c r="N193" s="18" t="s">
        <v>47</v>
      </c>
      <c r="O193" s="26" t="s">
        <v>47</v>
      </c>
    </row>
    <row r="194" spans="1:247" s="2" customFormat="1" x14ac:dyDescent="0.25">
      <c r="A194" s="13"/>
      <c r="B194" s="25" t="s">
        <v>531</v>
      </c>
      <c r="C194" s="5" t="s">
        <v>532</v>
      </c>
      <c r="D194" s="101" t="s">
        <v>531</v>
      </c>
      <c r="E194" s="102" t="s">
        <v>533</v>
      </c>
      <c r="F194" s="18">
        <v>0</v>
      </c>
      <c r="G194" s="18">
        <v>0</v>
      </c>
      <c r="H194" s="18">
        <v>0</v>
      </c>
      <c r="I194" s="18">
        <v>0</v>
      </c>
      <c r="J194" s="18">
        <v>0</v>
      </c>
      <c r="K194" s="18">
        <v>0</v>
      </c>
      <c r="L194" s="18">
        <v>0</v>
      </c>
      <c r="M194" s="18">
        <v>0</v>
      </c>
      <c r="N194" s="18">
        <v>0</v>
      </c>
      <c r="O194" s="26">
        <v>0</v>
      </c>
    </row>
    <row r="195" spans="1:247" s="2" customFormat="1" x14ac:dyDescent="0.25">
      <c r="A195" s="13"/>
      <c r="B195" s="25" t="s">
        <v>534</v>
      </c>
      <c r="C195" s="5" t="s">
        <v>535</v>
      </c>
      <c r="D195" s="101" t="s">
        <v>534</v>
      </c>
      <c r="E195" s="102" t="s">
        <v>536</v>
      </c>
      <c r="F195" s="18">
        <v>0</v>
      </c>
      <c r="G195" s="18">
        <v>0</v>
      </c>
      <c r="H195" s="18">
        <v>0</v>
      </c>
      <c r="I195" s="18">
        <v>0</v>
      </c>
      <c r="J195" s="18">
        <v>0</v>
      </c>
      <c r="K195" s="18">
        <v>0</v>
      </c>
      <c r="L195" s="18">
        <v>0</v>
      </c>
      <c r="M195" s="18">
        <v>0</v>
      </c>
      <c r="N195" s="18">
        <v>0</v>
      </c>
      <c r="O195" s="26">
        <v>0</v>
      </c>
    </row>
    <row r="196" spans="1:247" s="2" customFormat="1" x14ac:dyDescent="0.25">
      <c r="A196" s="13"/>
      <c r="B196" s="25" t="s">
        <v>537</v>
      </c>
      <c r="C196" s="5" t="s">
        <v>538</v>
      </c>
      <c r="D196" s="101" t="s">
        <v>537</v>
      </c>
      <c r="E196" s="102" t="s">
        <v>539</v>
      </c>
      <c r="F196" s="18" t="s">
        <v>47</v>
      </c>
      <c r="G196" s="18">
        <v>2.8794667789129999E-3</v>
      </c>
      <c r="H196" s="18" t="s">
        <v>47</v>
      </c>
      <c r="I196" s="18" t="s">
        <v>47</v>
      </c>
      <c r="J196" s="18" t="s">
        <v>47</v>
      </c>
      <c r="K196" s="18" t="s">
        <v>47</v>
      </c>
      <c r="L196" s="18" t="s">
        <v>47</v>
      </c>
      <c r="M196" s="18" t="s">
        <v>47</v>
      </c>
      <c r="N196" s="18" t="s">
        <v>47</v>
      </c>
      <c r="O196" s="26" t="s">
        <v>47</v>
      </c>
    </row>
    <row r="197" spans="1:247" s="2" customFormat="1" x14ac:dyDescent="0.25">
      <c r="A197" s="13"/>
      <c r="B197" s="25" t="s">
        <v>540</v>
      </c>
      <c r="C197" s="5" t="s">
        <v>541</v>
      </c>
      <c r="D197" s="101" t="s">
        <v>540</v>
      </c>
      <c r="E197" s="102" t="s">
        <v>542</v>
      </c>
      <c r="F197" s="18">
        <v>0</v>
      </c>
      <c r="G197" s="18">
        <v>0</v>
      </c>
      <c r="H197" s="18">
        <v>0</v>
      </c>
      <c r="I197" s="18">
        <v>0</v>
      </c>
      <c r="J197" s="18">
        <v>0</v>
      </c>
      <c r="K197" s="18">
        <v>0</v>
      </c>
      <c r="L197" s="18">
        <v>0</v>
      </c>
      <c r="M197" s="18">
        <v>0</v>
      </c>
      <c r="N197" s="18">
        <v>0</v>
      </c>
      <c r="O197" s="26">
        <v>0</v>
      </c>
    </row>
    <row r="198" spans="1:247" s="2" customFormat="1" x14ac:dyDescent="0.25">
      <c r="A198" s="13"/>
      <c r="B198" s="25" t="s">
        <v>543</v>
      </c>
      <c r="C198" s="5" t="s">
        <v>544</v>
      </c>
      <c r="D198" s="101" t="s">
        <v>543</v>
      </c>
      <c r="E198" s="102" t="s">
        <v>545</v>
      </c>
      <c r="F198" s="18" t="s">
        <v>47</v>
      </c>
      <c r="G198" s="18">
        <v>0</v>
      </c>
      <c r="H198" s="18" t="s">
        <v>47</v>
      </c>
      <c r="I198" s="18" t="s">
        <v>47</v>
      </c>
      <c r="J198" s="18" t="s">
        <v>47</v>
      </c>
      <c r="K198" s="18" t="s">
        <v>47</v>
      </c>
      <c r="L198" s="18" t="s">
        <v>47</v>
      </c>
      <c r="M198" s="18" t="s">
        <v>47</v>
      </c>
      <c r="N198" s="18" t="s">
        <v>47</v>
      </c>
      <c r="O198" s="26" t="s">
        <v>47</v>
      </c>
    </row>
    <row r="199" spans="1:247" s="2" customFormat="1" ht="12" thickBot="1" x14ac:dyDescent="0.3">
      <c r="A199" s="13"/>
      <c r="B199" s="25" t="s">
        <v>546</v>
      </c>
      <c r="C199" s="5" t="s">
        <v>547</v>
      </c>
      <c r="D199" s="101" t="s">
        <v>546</v>
      </c>
      <c r="E199" s="102" t="s">
        <v>548</v>
      </c>
      <c r="F199" s="18" t="s">
        <v>47</v>
      </c>
      <c r="G199" s="18" t="s">
        <v>47</v>
      </c>
      <c r="H199" s="18" t="s">
        <v>47</v>
      </c>
      <c r="I199" s="18" t="s">
        <v>47</v>
      </c>
      <c r="J199" s="18" t="s">
        <v>47</v>
      </c>
      <c r="K199" s="18" t="s">
        <v>47</v>
      </c>
      <c r="L199" s="18" t="s">
        <v>47</v>
      </c>
      <c r="M199" s="18" t="s">
        <v>47</v>
      </c>
      <c r="N199" s="18" t="s">
        <v>47</v>
      </c>
      <c r="O199" s="26" t="s">
        <v>47</v>
      </c>
    </row>
    <row r="200" spans="1:247" s="23" customFormat="1" ht="21" x14ac:dyDescent="0.25">
      <c r="A200" s="21"/>
      <c r="B200" s="27" t="s">
        <v>549</v>
      </c>
      <c r="C200" s="5" t="s">
        <v>550</v>
      </c>
      <c r="D200" s="101" t="s">
        <v>551</v>
      </c>
      <c r="E200" s="104" t="s">
        <v>192</v>
      </c>
      <c r="F200" s="18">
        <v>138.92840697212065</v>
      </c>
      <c r="G200" s="18">
        <v>119.3991147711598</v>
      </c>
      <c r="H200" s="18">
        <v>19.526412734181918</v>
      </c>
      <c r="I200" s="18">
        <v>18.909210000000002</v>
      </c>
      <c r="J200" s="18">
        <v>0.61720273418191796</v>
      </c>
      <c r="K200" s="18">
        <v>19.526412734181918</v>
      </c>
      <c r="L200" s="18">
        <v>0</v>
      </c>
      <c r="M200" s="18">
        <v>0</v>
      </c>
      <c r="N200" s="18">
        <v>0</v>
      </c>
      <c r="O200" s="26">
        <v>0</v>
      </c>
    </row>
    <row r="201" spans="1:247" s="23" customFormat="1" ht="31.7" customHeight="1" x14ac:dyDescent="0.25">
      <c r="A201" s="21"/>
      <c r="B201" s="60" t="s">
        <v>193</v>
      </c>
      <c r="C201" s="69"/>
      <c r="D201" s="60" t="s">
        <v>193</v>
      </c>
      <c r="E201" s="105" t="s">
        <v>194</v>
      </c>
      <c r="F201" s="106">
        <f>SUM(F186:F199)</f>
        <v>0.265870739359579</v>
      </c>
      <c r="G201" s="106">
        <f t="shared" ref="G201:O201" si="15">SUM(G186:G199)</f>
        <v>0.26875020613849199</v>
      </c>
      <c r="H201" s="106">
        <f t="shared" si="15"/>
        <v>0</v>
      </c>
      <c r="I201" s="106">
        <f t="shared" si="15"/>
        <v>0</v>
      </c>
      <c r="J201" s="106">
        <f t="shared" si="15"/>
        <v>0</v>
      </c>
      <c r="K201" s="106">
        <f t="shared" si="15"/>
        <v>0</v>
      </c>
      <c r="L201" s="106">
        <f t="shared" si="15"/>
        <v>0</v>
      </c>
      <c r="M201" s="106">
        <f t="shared" si="15"/>
        <v>0</v>
      </c>
      <c r="N201" s="106">
        <f t="shared" si="15"/>
        <v>0</v>
      </c>
      <c r="O201" s="107">
        <f t="shared" si="15"/>
        <v>0</v>
      </c>
    </row>
    <row r="202" spans="1:247" s="23" customFormat="1" ht="32.25" thickBot="1" x14ac:dyDescent="0.3">
      <c r="A202" s="21"/>
      <c r="B202" s="61"/>
      <c r="C202" s="70"/>
      <c r="D202" s="108"/>
      <c r="E202" s="109" t="s">
        <v>552</v>
      </c>
      <c r="F202" s="106">
        <f>IF(COUNTA(F186:F200)&gt;0,IF(F200="c","c",SUM(F200:F201)),"")</f>
        <v>139.19427771148023</v>
      </c>
      <c r="G202" s="106">
        <f t="shared" ref="G202:O202" si="16">IF(COUNTA(G186:G200)&gt;0,IF(G200="c","c",SUM(G200:G201)),"")</f>
        <v>119.66786497729829</v>
      </c>
      <c r="H202" s="106">
        <f t="shared" si="16"/>
        <v>19.526412734181918</v>
      </c>
      <c r="I202" s="106">
        <f t="shared" si="16"/>
        <v>18.909210000000002</v>
      </c>
      <c r="J202" s="106">
        <f t="shared" si="16"/>
        <v>0.61720273418191796</v>
      </c>
      <c r="K202" s="106">
        <f t="shared" si="16"/>
        <v>19.526412734181918</v>
      </c>
      <c r="L202" s="106">
        <f t="shared" si="16"/>
        <v>0</v>
      </c>
      <c r="M202" s="106">
        <f t="shared" si="16"/>
        <v>0</v>
      </c>
      <c r="N202" s="106">
        <f t="shared" si="16"/>
        <v>0</v>
      </c>
      <c r="O202" s="107">
        <f t="shared" si="16"/>
        <v>0</v>
      </c>
    </row>
    <row r="203" spans="1:247" s="2" customFormat="1" ht="55.5" customHeight="1" thickBot="1" x14ac:dyDescent="0.3">
      <c r="A203" s="5"/>
      <c r="B203" s="24"/>
      <c r="C203" s="5"/>
      <c r="D203" s="110"/>
      <c r="E203" s="111" t="s">
        <v>196</v>
      </c>
      <c r="F203" s="112" t="str">
        <f t="shared" ref="F203:O203" si="17">IF(F200="c","",IF(AND(IF((COUNTIF(F186:F199,"c"))&gt;0,1,0)=1,F200=""),"Please provide Not Specified (Including Confidential)",""))</f>
        <v/>
      </c>
      <c r="G203" s="112" t="str">
        <f t="shared" si="17"/>
        <v/>
      </c>
      <c r="H203" s="112" t="str">
        <f t="shared" si="17"/>
        <v/>
      </c>
      <c r="I203" s="112" t="str">
        <f t="shared" si="17"/>
        <v/>
      </c>
      <c r="J203" s="112" t="str">
        <f t="shared" si="17"/>
        <v/>
      </c>
      <c r="K203" s="112" t="str">
        <f t="shared" si="17"/>
        <v/>
      </c>
      <c r="L203" s="112" t="str">
        <f t="shared" si="17"/>
        <v/>
      </c>
      <c r="M203" s="112" t="str">
        <f t="shared" si="17"/>
        <v/>
      </c>
      <c r="N203" s="112" t="str">
        <f t="shared" si="17"/>
        <v/>
      </c>
      <c r="O203" s="113" t="str">
        <f t="shared" si="17"/>
        <v/>
      </c>
    </row>
    <row r="204" spans="1:247" s="16" customFormat="1" ht="12" thickBot="1" x14ac:dyDescent="0.3">
      <c r="A204" s="13"/>
      <c r="B204" s="15"/>
      <c r="C204" s="5"/>
      <c r="D204" s="97"/>
      <c r="E204" s="98" t="s">
        <v>553</v>
      </c>
      <c r="F204" s="99"/>
      <c r="G204" s="99"/>
      <c r="H204" s="99"/>
      <c r="I204" s="99"/>
      <c r="J204" s="99"/>
      <c r="K204" s="99"/>
      <c r="L204" s="99"/>
      <c r="M204" s="99"/>
      <c r="N204" s="99"/>
      <c r="O204" s="100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  <c r="BG204" s="2"/>
      <c r="BH204" s="2"/>
      <c r="BI204" s="2"/>
      <c r="BJ204" s="2"/>
      <c r="BK204" s="2"/>
      <c r="BL204" s="2"/>
      <c r="BM204" s="2"/>
      <c r="BN204" s="2"/>
      <c r="BO204" s="2"/>
      <c r="BP204" s="2"/>
      <c r="BQ204" s="2"/>
      <c r="BR204" s="2"/>
      <c r="BS204" s="2"/>
      <c r="BT204" s="2"/>
      <c r="BU204" s="2"/>
      <c r="BV204" s="2"/>
      <c r="BW204" s="2"/>
      <c r="BX204" s="2"/>
      <c r="BY204" s="2"/>
      <c r="BZ204" s="2"/>
      <c r="CA204" s="2"/>
      <c r="CB204" s="2"/>
      <c r="CC204" s="2"/>
      <c r="CD204" s="2"/>
      <c r="CE204" s="2"/>
      <c r="CF204" s="2"/>
      <c r="CG204" s="2"/>
      <c r="CH204" s="2"/>
      <c r="CI204" s="2"/>
      <c r="CJ204" s="2"/>
      <c r="CK204" s="2"/>
      <c r="CL204" s="2"/>
      <c r="CM204" s="2"/>
      <c r="CN204" s="2"/>
      <c r="CO204" s="2"/>
      <c r="CP204" s="2"/>
      <c r="CQ204" s="2"/>
      <c r="CR204" s="2"/>
      <c r="CS204" s="2"/>
      <c r="CT204" s="2"/>
      <c r="CU204" s="2"/>
      <c r="CV204" s="2"/>
      <c r="CW204" s="2"/>
      <c r="CX204" s="2"/>
      <c r="CY204" s="2"/>
      <c r="CZ204" s="2"/>
      <c r="DA204" s="2"/>
      <c r="DB204" s="2"/>
      <c r="DC204" s="2"/>
      <c r="DD204" s="2"/>
      <c r="DE204" s="2"/>
      <c r="DF204" s="2"/>
      <c r="DG204" s="2"/>
      <c r="DH204" s="2"/>
      <c r="DI204" s="2"/>
      <c r="DJ204" s="2"/>
      <c r="DK204" s="2"/>
      <c r="DL204" s="2"/>
      <c r="DM204" s="2"/>
      <c r="DN204" s="2"/>
      <c r="DO204" s="2"/>
      <c r="DP204" s="2"/>
      <c r="DQ204" s="2"/>
      <c r="DR204" s="2"/>
      <c r="DS204" s="2"/>
      <c r="DT204" s="2"/>
      <c r="DU204" s="2"/>
      <c r="DV204" s="2"/>
      <c r="DW204" s="2"/>
      <c r="DX204" s="2"/>
      <c r="DY204" s="2"/>
      <c r="DZ204" s="2"/>
      <c r="EA204" s="2"/>
      <c r="EB204" s="2"/>
      <c r="EC204" s="2"/>
      <c r="ED204" s="2"/>
      <c r="EE204" s="2"/>
      <c r="EF204" s="2"/>
      <c r="EG204" s="2"/>
      <c r="EH204" s="2"/>
      <c r="EI204" s="2"/>
      <c r="EJ204" s="2"/>
      <c r="EK204" s="2"/>
      <c r="EL204" s="2"/>
      <c r="EM204" s="2"/>
      <c r="EN204" s="2"/>
      <c r="EO204" s="2"/>
      <c r="EP204" s="2"/>
      <c r="EQ204" s="2"/>
      <c r="ER204" s="2"/>
      <c r="ES204" s="2"/>
      <c r="ET204" s="2"/>
      <c r="EU204" s="2"/>
      <c r="EV204" s="2"/>
      <c r="EW204" s="2"/>
      <c r="EX204" s="2"/>
      <c r="EY204" s="2"/>
      <c r="EZ204" s="2"/>
      <c r="FA204" s="2"/>
      <c r="FB204" s="2"/>
      <c r="FC204" s="2"/>
      <c r="FD204" s="2"/>
      <c r="FE204" s="2"/>
      <c r="FF204" s="2"/>
      <c r="FG204" s="2"/>
      <c r="FH204" s="2"/>
      <c r="FI204" s="2"/>
      <c r="FJ204" s="2"/>
      <c r="FK204" s="2"/>
      <c r="FL204" s="2"/>
      <c r="FM204" s="2"/>
      <c r="FN204" s="2"/>
      <c r="FO204" s="2"/>
      <c r="FP204" s="2"/>
      <c r="FQ204" s="2"/>
      <c r="FR204" s="2"/>
      <c r="FS204" s="2"/>
      <c r="FT204" s="2"/>
      <c r="FU204" s="2"/>
      <c r="FV204" s="2"/>
      <c r="FW204" s="2"/>
      <c r="FX204" s="2"/>
      <c r="FY204" s="2"/>
      <c r="FZ204" s="2"/>
      <c r="GA204" s="2"/>
      <c r="GB204" s="2"/>
      <c r="GC204" s="2"/>
      <c r="GD204" s="2"/>
      <c r="GE204" s="2"/>
      <c r="GF204" s="2"/>
      <c r="GG204" s="2"/>
      <c r="GH204" s="2"/>
      <c r="GI204" s="2"/>
      <c r="GJ204" s="2"/>
      <c r="GK204" s="2"/>
      <c r="GL204" s="2"/>
      <c r="GM204" s="2"/>
      <c r="GN204" s="2"/>
      <c r="GO204" s="2"/>
      <c r="GP204" s="2"/>
      <c r="GQ204" s="2"/>
      <c r="GR204" s="2"/>
      <c r="GS204" s="2"/>
      <c r="GT204" s="2"/>
      <c r="GU204" s="2"/>
      <c r="GV204" s="2"/>
      <c r="GW204" s="2"/>
      <c r="GX204" s="2"/>
      <c r="GY204" s="2"/>
      <c r="GZ204" s="2"/>
      <c r="HA204" s="2"/>
      <c r="HB204" s="2"/>
      <c r="HC204" s="2"/>
      <c r="HD204" s="2"/>
      <c r="HE204" s="2"/>
      <c r="HF204" s="2"/>
      <c r="HG204" s="2"/>
      <c r="HH204" s="2"/>
      <c r="HI204" s="2"/>
      <c r="HJ204" s="2"/>
      <c r="HK204" s="2"/>
      <c r="HL204" s="2"/>
      <c r="HM204" s="2"/>
      <c r="HN204" s="2"/>
      <c r="HO204" s="2"/>
      <c r="HP204" s="2"/>
      <c r="HQ204" s="2"/>
      <c r="HR204" s="2"/>
      <c r="HS204" s="2"/>
      <c r="HT204" s="2"/>
      <c r="HU204" s="2"/>
      <c r="HV204" s="2"/>
      <c r="HW204" s="2"/>
      <c r="HX204" s="2"/>
      <c r="HY204" s="2"/>
      <c r="HZ204" s="2"/>
      <c r="IA204" s="2"/>
      <c r="IB204" s="2"/>
      <c r="IC204" s="2"/>
      <c r="ID204" s="2"/>
      <c r="IE204" s="2"/>
      <c r="IF204" s="2"/>
      <c r="IG204" s="2"/>
      <c r="IH204" s="2"/>
      <c r="II204" s="2"/>
      <c r="IJ204" s="2"/>
      <c r="IK204" s="2"/>
      <c r="IL204" s="2"/>
      <c r="IM204" s="2"/>
    </row>
    <row r="205" spans="1:247" s="2" customFormat="1" x14ac:dyDescent="0.25">
      <c r="A205" s="13"/>
      <c r="B205" s="25" t="s">
        <v>554</v>
      </c>
      <c r="C205" s="5" t="s">
        <v>555</v>
      </c>
      <c r="D205" s="101" t="s">
        <v>554</v>
      </c>
      <c r="E205" s="102" t="s">
        <v>556</v>
      </c>
      <c r="F205" s="18">
        <v>0</v>
      </c>
      <c r="G205" s="18">
        <v>0</v>
      </c>
      <c r="H205" s="18">
        <v>0</v>
      </c>
      <c r="I205" s="18">
        <v>0</v>
      </c>
      <c r="J205" s="18">
        <v>0</v>
      </c>
      <c r="K205" s="18">
        <v>0</v>
      </c>
      <c r="L205" s="18">
        <v>0</v>
      </c>
      <c r="M205" s="18">
        <v>0</v>
      </c>
      <c r="N205" s="18">
        <v>0</v>
      </c>
      <c r="O205" s="26">
        <v>0</v>
      </c>
    </row>
    <row r="206" spans="1:247" s="2" customFormat="1" x14ac:dyDescent="0.25">
      <c r="A206" s="13"/>
      <c r="B206" s="25" t="s">
        <v>557</v>
      </c>
      <c r="C206" s="5" t="s">
        <v>558</v>
      </c>
      <c r="D206" s="101" t="s">
        <v>557</v>
      </c>
      <c r="E206" s="102" t="s">
        <v>559</v>
      </c>
      <c r="F206" s="18" t="s">
        <v>47</v>
      </c>
      <c r="G206" s="18" t="s">
        <v>47</v>
      </c>
      <c r="H206" s="18" t="s">
        <v>47</v>
      </c>
      <c r="I206" s="18" t="s">
        <v>47</v>
      </c>
      <c r="J206" s="18" t="s">
        <v>47</v>
      </c>
      <c r="K206" s="18" t="s">
        <v>47</v>
      </c>
      <c r="L206" s="18" t="s">
        <v>47</v>
      </c>
      <c r="M206" s="18" t="s">
        <v>47</v>
      </c>
      <c r="N206" s="18" t="s">
        <v>47</v>
      </c>
      <c r="O206" s="26" t="s">
        <v>47</v>
      </c>
    </row>
    <row r="207" spans="1:247" s="2" customFormat="1" x14ac:dyDescent="0.25">
      <c r="A207" s="13"/>
      <c r="B207" s="25" t="s">
        <v>560</v>
      </c>
      <c r="C207" s="5" t="s">
        <v>561</v>
      </c>
      <c r="D207" s="101" t="s">
        <v>560</v>
      </c>
      <c r="E207" s="102" t="s">
        <v>562</v>
      </c>
      <c r="F207" s="18" t="s">
        <v>47</v>
      </c>
      <c r="G207" s="18" t="s">
        <v>47</v>
      </c>
      <c r="H207" s="18" t="s">
        <v>47</v>
      </c>
      <c r="I207" s="18" t="s">
        <v>47</v>
      </c>
      <c r="J207" s="18" t="s">
        <v>47</v>
      </c>
      <c r="K207" s="18" t="s">
        <v>47</v>
      </c>
      <c r="L207" s="18" t="s">
        <v>47</v>
      </c>
      <c r="M207" s="18" t="s">
        <v>47</v>
      </c>
      <c r="N207" s="18" t="s">
        <v>47</v>
      </c>
      <c r="O207" s="26" t="s">
        <v>47</v>
      </c>
    </row>
    <row r="208" spans="1:247" s="2" customFormat="1" x14ac:dyDescent="0.25">
      <c r="A208" s="13"/>
      <c r="B208" s="25" t="s">
        <v>563</v>
      </c>
      <c r="C208" s="5" t="s">
        <v>564</v>
      </c>
      <c r="D208" s="101" t="s">
        <v>563</v>
      </c>
      <c r="E208" s="102" t="s">
        <v>565</v>
      </c>
      <c r="F208" s="18">
        <v>0.343106727601942</v>
      </c>
      <c r="G208" s="18">
        <v>0.343106727601942</v>
      </c>
      <c r="H208" s="18">
        <v>0</v>
      </c>
      <c r="I208" s="18">
        <v>0</v>
      </c>
      <c r="J208" s="18">
        <v>0</v>
      </c>
      <c r="K208" s="18">
        <v>0</v>
      </c>
      <c r="L208" s="18">
        <v>0</v>
      </c>
      <c r="M208" s="18">
        <v>0</v>
      </c>
      <c r="N208" s="18">
        <v>0</v>
      </c>
      <c r="O208" s="26">
        <v>0</v>
      </c>
    </row>
    <row r="209" spans="1:247" s="2" customFormat="1" x14ac:dyDescent="0.25">
      <c r="A209" s="13"/>
      <c r="B209" s="25" t="s">
        <v>566</v>
      </c>
      <c r="C209" s="5" t="s">
        <v>567</v>
      </c>
      <c r="D209" s="101" t="s">
        <v>566</v>
      </c>
      <c r="E209" s="102" t="s">
        <v>568</v>
      </c>
      <c r="F209" s="18">
        <v>1.9161499247237999E-2</v>
      </c>
      <c r="G209" s="18">
        <v>1.9161499247237999E-2</v>
      </c>
      <c r="H209" s="18">
        <v>0</v>
      </c>
      <c r="I209" s="18">
        <v>0</v>
      </c>
      <c r="J209" s="18">
        <v>0</v>
      </c>
      <c r="K209" s="18">
        <v>0</v>
      </c>
      <c r="L209" s="18">
        <v>0</v>
      </c>
      <c r="M209" s="18">
        <v>0</v>
      </c>
      <c r="N209" s="18">
        <v>0</v>
      </c>
      <c r="O209" s="26">
        <v>0</v>
      </c>
    </row>
    <row r="210" spans="1:247" s="2" customFormat="1" x14ac:dyDescent="0.25">
      <c r="A210" s="13"/>
      <c r="B210" s="25" t="s">
        <v>569</v>
      </c>
      <c r="C210" s="5" t="s">
        <v>570</v>
      </c>
      <c r="D210" s="101" t="s">
        <v>569</v>
      </c>
      <c r="E210" s="102" t="s">
        <v>571</v>
      </c>
      <c r="F210" s="18">
        <v>4.5838634519837003E-2</v>
      </c>
      <c r="G210" s="18">
        <v>4.5838634519837003E-2</v>
      </c>
      <c r="H210" s="18">
        <v>0</v>
      </c>
      <c r="I210" s="18">
        <v>0</v>
      </c>
      <c r="J210" s="18">
        <v>0</v>
      </c>
      <c r="K210" s="18">
        <v>0</v>
      </c>
      <c r="L210" s="18">
        <v>0</v>
      </c>
      <c r="M210" s="18">
        <v>0</v>
      </c>
      <c r="N210" s="18">
        <v>0</v>
      </c>
      <c r="O210" s="26">
        <v>0</v>
      </c>
    </row>
    <row r="211" spans="1:247" s="2" customFormat="1" x14ac:dyDescent="0.25">
      <c r="A211" s="13"/>
      <c r="B211" s="25" t="s">
        <v>572</v>
      </c>
      <c r="C211" s="5" t="s">
        <v>573</v>
      </c>
      <c r="D211" s="101" t="s">
        <v>572</v>
      </c>
      <c r="E211" s="102" t="s">
        <v>574</v>
      </c>
      <c r="F211" s="18">
        <v>0.14182628269161601</v>
      </c>
      <c r="G211" s="18">
        <v>0.14182628269161601</v>
      </c>
      <c r="H211" s="18">
        <v>0</v>
      </c>
      <c r="I211" s="18">
        <v>0</v>
      </c>
      <c r="J211" s="18">
        <v>0</v>
      </c>
      <c r="K211" s="18">
        <v>0</v>
      </c>
      <c r="L211" s="18">
        <v>0</v>
      </c>
      <c r="M211" s="18">
        <v>0</v>
      </c>
      <c r="N211" s="18">
        <v>0</v>
      </c>
      <c r="O211" s="26">
        <v>0</v>
      </c>
    </row>
    <row r="212" spans="1:247" s="2" customFormat="1" ht="12" thickBot="1" x14ac:dyDescent="0.3">
      <c r="A212" s="13"/>
      <c r="B212" s="25" t="s">
        <v>575</v>
      </c>
      <c r="C212" s="5" t="s">
        <v>576</v>
      </c>
      <c r="D212" s="101" t="s">
        <v>575</v>
      </c>
      <c r="E212" s="102" t="s">
        <v>577</v>
      </c>
      <c r="F212" s="18">
        <v>134.19414730984599</v>
      </c>
      <c r="G212" s="18">
        <v>49.173750679498603</v>
      </c>
      <c r="H212" s="18">
        <v>85.020396630346994</v>
      </c>
      <c r="I212" s="18">
        <v>19.705780975072201</v>
      </c>
      <c r="J212" s="18">
        <v>65.314615655274906</v>
      </c>
      <c r="K212" s="18">
        <v>87.815581630346998</v>
      </c>
      <c r="L212" s="18">
        <v>2.795185</v>
      </c>
      <c r="M212" s="18">
        <v>0</v>
      </c>
      <c r="N212" s="18">
        <v>0</v>
      </c>
      <c r="O212" s="26">
        <v>0</v>
      </c>
    </row>
    <row r="213" spans="1:247" s="23" customFormat="1" ht="21" x14ac:dyDescent="0.25">
      <c r="A213" s="21"/>
      <c r="B213" s="27" t="s">
        <v>578</v>
      </c>
      <c r="C213" s="5" t="s">
        <v>579</v>
      </c>
      <c r="D213" s="101" t="s">
        <v>580</v>
      </c>
      <c r="E213" s="104" t="s">
        <v>192</v>
      </c>
      <c r="F213" s="18">
        <v>42.12157335574075</v>
      </c>
      <c r="G213" s="18">
        <v>40.684014251651412</v>
      </c>
      <c r="H213" s="18">
        <v>1.437559104089297</v>
      </c>
      <c r="I213" s="18">
        <v>0</v>
      </c>
      <c r="J213" s="18">
        <v>1.437559104089297</v>
      </c>
      <c r="K213" s="18">
        <v>1.437559104089297</v>
      </c>
      <c r="L213" s="18">
        <v>0</v>
      </c>
      <c r="M213" s="18">
        <v>0</v>
      </c>
      <c r="N213" s="18">
        <v>0</v>
      </c>
      <c r="O213" s="26">
        <v>0</v>
      </c>
    </row>
    <row r="214" spans="1:247" s="23" customFormat="1" ht="31.7" customHeight="1" x14ac:dyDescent="0.25">
      <c r="A214" s="21"/>
      <c r="B214" s="60" t="s">
        <v>193</v>
      </c>
      <c r="C214" s="69"/>
      <c r="D214" s="60" t="s">
        <v>193</v>
      </c>
      <c r="E214" s="105" t="s">
        <v>194</v>
      </c>
      <c r="F214" s="106">
        <f>SUM(F205:F212)</f>
        <v>134.74408045390663</v>
      </c>
      <c r="G214" s="106">
        <f t="shared" ref="G214:O214" si="18">SUM(G205:G212)</f>
        <v>49.723683823559234</v>
      </c>
      <c r="H214" s="106">
        <f t="shared" si="18"/>
        <v>85.020396630346994</v>
      </c>
      <c r="I214" s="106">
        <f t="shared" si="18"/>
        <v>19.705780975072201</v>
      </c>
      <c r="J214" s="106">
        <f t="shared" si="18"/>
        <v>65.314615655274906</v>
      </c>
      <c r="K214" s="106">
        <f t="shared" si="18"/>
        <v>87.815581630346998</v>
      </c>
      <c r="L214" s="106">
        <f t="shared" si="18"/>
        <v>2.795185</v>
      </c>
      <c r="M214" s="106">
        <f t="shared" si="18"/>
        <v>0</v>
      </c>
      <c r="N214" s="106">
        <f t="shared" si="18"/>
        <v>0</v>
      </c>
      <c r="O214" s="107">
        <f t="shared" si="18"/>
        <v>0</v>
      </c>
    </row>
    <row r="215" spans="1:247" s="23" customFormat="1" ht="32.25" thickBot="1" x14ac:dyDescent="0.3">
      <c r="A215" s="21"/>
      <c r="B215" s="61"/>
      <c r="C215" s="70"/>
      <c r="D215" s="108"/>
      <c r="E215" s="109" t="s">
        <v>581</v>
      </c>
      <c r="F215" s="106">
        <f>IF(COUNTA(F205:F213)&gt;0,IF(F213="c","c",SUM(F213:F214)),"")</f>
        <v>176.86565380964737</v>
      </c>
      <c r="G215" s="106">
        <f t="shared" ref="G215:O215" si="19">IF(COUNTA(G205:G213)&gt;0,IF(G213="c","c",SUM(G213:G214)),"")</f>
        <v>90.407698075210646</v>
      </c>
      <c r="H215" s="106">
        <f t="shared" si="19"/>
        <v>86.457955734436297</v>
      </c>
      <c r="I215" s="106">
        <f t="shared" si="19"/>
        <v>19.705780975072201</v>
      </c>
      <c r="J215" s="106">
        <f t="shared" si="19"/>
        <v>66.752174759364209</v>
      </c>
      <c r="K215" s="106">
        <f t="shared" si="19"/>
        <v>89.2531407344363</v>
      </c>
      <c r="L215" s="106">
        <f t="shared" si="19"/>
        <v>2.795185</v>
      </c>
      <c r="M215" s="106">
        <f t="shared" si="19"/>
        <v>0</v>
      </c>
      <c r="N215" s="106">
        <f t="shared" si="19"/>
        <v>0</v>
      </c>
      <c r="O215" s="107">
        <f t="shared" si="19"/>
        <v>0</v>
      </c>
    </row>
    <row r="216" spans="1:247" s="2" customFormat="1" ht="55.5" customHeight="1" thickBot="1" x14ac:dyDescent="0.3">
      <c r="A216" s="5"/>
      <c r="B216" s="24"/>
      <c r="C216" s="5"/>
      <c r="D216" s="110"/>
      <c r="E216" s="111" t="s">
        <v>196</v>
      </c>
      <c r="F216" s="112" t="str">
        <f t="shared" ref="F216:O216" si="20">IF(F213="c","",IF(AND(IF((COUNTIF(F205:F212,"c"))&gt;0,1,0)=1,F213=""),"Please provide Not Specified (Including Confidential)",""))</f>
        <v/>
      </c>
      <c r="G216" s="112" t="str">
        <f t="shared" si="20"/>
        <v/>
      </c>
      <c r="H216" s="112" t="str">
        <f t="shared" si="20"/>
        <v/>
      </c>
      <c r="I216" s="112" t="str">
        <f t="shared" si="20"/>
        <v/>
      </c>
      <c r="J216" s="112" t="str">
        <f t="shared" si="20"/>
        <v/>
      </c>
      <c r="K216" s="112" t="str">
        <f t="shared" si="20"/>
        <v/>
      </c>
      <c r="L216" s="112" t="str">
        <f t="shared" si="20"/>
        <v/>
      </c>
      <c r="M216" s="112" t="str">
        <f t="shared" si="20"/>
        <v/>
      </c>
      <c r="N216" s="112" t="str">
        <f t="shared" si="20"/>
        <v/>
      </c>
      <c r="O216" s="113" t="str">
        <f t="shared" si="20"/>
        <v/>
      </c>
    </row>
    <row r="217" spans="1:247" s="16" customFormat="1" ht="12" thickBot="1" x14ac:dyDescent="0.3">
      <c r="A217" s="13"/>
      <c r="B217" s="15"/>
      <c r="C217" s="5"/>
      <c r="D217" s="97"/>
      <c r="E217" s="98" t="s">
        <v>582</v>
      </c>
      <c r="F217" s="99"/>
      <c r="G217" s="99"/>
      <c r="H217" s="99"/>
      <c r="I217" s="99"/>
      <c r="J217" s="99"/>
      <c r="K217" s="99"/>
      <c r="L217" s="99"/>
      <c r="M217" s="99"/>
      <c r="N217" s="99"/>
      <c r="O217" s="100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2"/>
      <c r="BG217" s="2"/>
      <c r="BH217" s="2"/>
      <c r="BI217" s="2"/>
      <c r="BJ217" s="2"/>
      <c r="BK217" s="2"/>
      <c r="BL217" s="2"/>
      <c r="BM217" s="2"/>
      <c r="BN217" s="2"/>
      <c r="BO217" s="2"/>
      <c r="BP217" s="2"/>
      <c r="BQ217" s="2"/>
      <c r="BR217" s="2"/>
      <c r="BS217" s="2"/>
      <c r="BT217" s="2"/>
      <c r="BU217" s="2"/>
      <c r="BV217" s="2"/>
      <c r="BW217" s="2"/>
      <c r="BX217" s="2"/>
      <c r="BY217" s="2"/>
      <c r="BZ217" s="2"/>
      <c r="CA217" s="2"/>
      <c r="CB217" s="2"/>
      <c r="CC217" s="2"/>
      <c r="CD217" s="2"/>
      <c r="CE217" s="2"/>
      <c r="CF217" s="2"/>
      <c r="CG217" s="2"/>
      <c r="CH217" s="2"/>
      <c r="CI217" s="2"/>
      <c r="CJ217" s="2"/>
      <c r="CK217" s="2"/>
      <c r="CL217" s="2"/>
      <c r="CM217" s="2"/>
      <c r="CN217" s="2"/>
      <c r="CO217" s="2"/>
      <c r="CP217" s="2"/>
      <c r="CQ217" s="2"/>
      <c r="CR217" s="2"/>
      <c r="CS217" s="2"/>
      <c r="CT217" s="2"/>
      <c r="CU217" s="2"/>
      <c r="CV217" s="2"/>
      <c r="CW217" s="2"/>
      <c r="CX217" s="2"/>
      <c r="CY217" s="2"/>
      <c r="CZ217" s="2"/>
      <c r="DA217" s="2"/>
      <c r="DB217" s="2"/>
      <c r="DC217" s="2"/>
      <c r="DD217" s="2"/>
      <c r="DE217" s="2"/>
      <c r="DF217" s="2"/>
      <c r="DG217" s="2"/>
      <c r="DH217" s="2"/>
      <c r="DI217" s="2"/>
      <c r="DJ217" s="2"/>
      <c r="DK217" s="2"/>
      <c r="DL217" s="2"/>
      <c r="DM217" s="2"/>
      <c r="DN217" s="2"/>
      <c r="DO217" s="2"/>
      <c r="DP217" s="2"/>
      <c r="DQ217" s="2"/>
      <c r="DR217" s="2"/>
      <c r="DS217" s="2"/>
      <c r="DT217" s="2"/>
      <c r="DU217" s="2"/>
      <c r="DV217" s="2"/>
      <c r="DW217" s="2"/>
      <c r="DX217" s="2"/>
      <c r="DY217" s="2"/>
      <c r="DZ217" s="2"/>
      <c r="EA217" s="2"/>
      <c r="EB217" s="2"/>
      <c r="EC217" s="2"/>
      <c r="ED217" s="2"/>
      <c r="EE217" s="2"/>
      <c r="EF217" s="2"/>
      <c r="EG217" s="2"/>
      <c r="EH217" s="2"/>
      <c r="EI217" s="2"/>
      <c r="EJ217" s="2"/>
      <c r="EK217" s="2"/>
      <c r="EL217" s="2"/>
      <c r="EM217" s="2"/>
      <c r="EN217" s="2"/>
      <c r="EO217" s="2"/>
      <c r="EP217" s="2"/>
      <c r="EQ217" s="2"/>
      <c r="ER217" s="2"/>
      <c r="ES217" s="2"/>
      <c r="ET217" s="2"/>
      <c r="EU217" s="2"/>
      <c r="EV217" s="2"/>
      <c r="EW217" s="2"/>
      <c r="EX217" s="2"/>
      <c r="EY217" s="2"/>
      <c r="EZ217" s="2"/>
      <c r="FA217" s="2"/>
      <c r="FB217" s="2"/>
      <c r="FC217" s="2"/>
      <c r="FD217" s="2"/>
      <c r="FE217" s="2"/>
      <c r="FF217" s="2"/>
      <c r="FG217" s="2"/>
      <c r="FH217" s="2"/>
      <c r="FI217" s="2"/>
      <c r="FJ217" s="2"/>
      <c r="FK217" s="2"/>
      <c r="FL217" s="2"/>
      <c r="FM217" s="2"/>
      <c r="FN217" s="2"/>
      <c r="FO217" s="2"/>
      <c r="FP217" s="2"/>
      <c r="FQ217" s="2"/>
      <c r="FR217" s="2"/>
      <c r="FS217" s="2"/>
      <c r="FT217" s="2"/>
      <c r="FU217" s="2"/>
      <c r="FV217" s="2"/>
      <c r="FW217" s="2"/>
      <c r="FX217" s="2"/>
      <c r="FY217" s="2"/>
      <c r="FZ217" s="2"/>
      <c r="GA217" s="2"/>
      <c r="GB217" s="2"/>
      <c r="GC217" s="2"/>
      <c r="GD217" s="2"/>
      <c r="GE217" s="2"/>
      <c r="GF217" s="2"/>
      <c r="GG217" s="2"/>
      <c r="GH217" s="2"/>
      <c r="GI217" s="2"/>
      <c r="GJ217" s="2"/>
      <c r="GK217" s="2"/>
      <c r="GL217" s="2"/>
      <c r="GM217" s="2"/>
      <c r="GN217" s="2"/>
      <c r="GO217" s="2"/>
      <c r="GP217" s="2"/>
      <c r="GQ217" s="2"/>
      <c r="GR217" s="2"/>
      <c r="GS217" s="2"/>
      <c r="GT217" s="2"/>
      <c r="GU217" s="2"/>
      <c r="GV217" s="2"/>
      <c r="GW217" s="2"/>
      <c r="GX217" s="2"/>
      <c r="GY217" s="2"/>
      <c r="GZ217" s="2"/>
      <c r="HA217" s="2"/>
      <c r="HB217" s="2"/>
      <c r="HC217" s="2"/>
      <c r="HD217" s="2"/>
      <c r="HE217" s="2"/>
      <c r="HF217" s="2"/>
      <c r="HG217" s="2"/>
      <c r="HH217" s="2"/>
      <c r="HI217" s="2"/>
      <c r="HJ217" s="2"/>
      <c r="HK217" s="2"/>
      <c r="HL217" s="2"/>
      <c r="HM217" s="2"/>
      <c r="HN217" s="2"/>
      <c r="HO217" s="2"/>
      <c r="HP217" s="2"/>
      <c r="HQ217" s="2"/>
      <c r="HR217" s="2"/>
      <c r="HS217" s="2"/>
      <c r="HT217" s="2"/>
      <c r="HU217" s="2"/>
      <c r="HV217" s="2"/>
      <c r="HW217" s="2"/>
      <c r="HX217" s="2"/>
      <c r="HY217" s="2"/>
      <c r="HZ217" s="2"/>
      <c r="IA217" s="2"/>
      <c r="IB217" s="2"/>
      <c r="IC217" s="2"/>
      <c r="ID217" s="2"/>
      <c r="IE217" s="2"/>
      <c r="IF217" s="2"/>
      <c r="IG217" s="2"/>
      <c r="IH217" s="2"/>
      <c r="II217" s="2"/>
      <c r="IJ217" s="2"/>
      <c r="IK217" s="2"/>
      <c r="IL217" s="2"/>
      <c r="IM217" s="2"/>
    </row>
    <row r="218" spans="1:247" s="2" customFormat="1" x14ac:dyDescent="0.25">
      <c r="A218" s="13"/>
      <c r="B218" s="25" t="s">
        <v>583</v>
      </c>
      <c r="C218" s="5" t="s">
        <v>584</v>
      </c>
      <c r="D218" s="101" t="s">
        <v>583</v>
      </c>
      <c r="E218" s="102" t="s">
        <v>585</v>
      </c>
      <c r="F218" s="18">
        <v>109.208538368867</v>
      </c>
      <c r="G218" s="18">
        <v>60.224901437827597</v>
      </c>
      <c r="H218" s="18">
        <v>48.9836369310392</v>
      </c>
      <c r="I218" s="18">
        <v>0.52235755016139795</v>
      </c>
      <c r="J218" s="18">
        <v>48.461279380877798</v>
      </c>
      <c r="K218" s="18">
        <v>48.9836369310392</v>
      </c>
      <c r="L218" s="18">
        <v>0</v>
      </c>
      <c r="M218" s="18">
        <v>0</v>
      </c>
      <c r="N218" s="18">
        <v>0</v>
      </c>
      <c r="O218" s="26">
        <v>0</v>
      </c>
    </row>
    <row r="219" spans="1:247" s="2" customFormat="1" x14ac:dyDescent="0.25">
      <c r="A219" s="13"/>
      <c r="B219" s="25" t="s">
        <v>586</v>
      </c>
      <c r="C219" s="5" t="s">
        <v>587</v>
      </c>
      <c r="D219" s="101" t="s">
        <v>586</v>
      </c>
      <c r="E219" s="102" t="s">
        <v>588</v>
      </c>
      <c r="F219" s="18">
        <v>149.09314722192099</v>
      </c>
      <c r="G219" s="18">
        <v>88.318373974005596</v>
      </c>
      <c r="H219" s="18">
        <v>60.774773247915398</v>
      </c>
      <c r="I219" s="18">
        <v>0</v>
      </c>
      <c r="J219" s="18">
        <v>60.774773247915398</v>
      </c>
      <c r="K219" s="18">
        <v>60.774773247915398</v>
      </c>
      <c r="L219" s="18">
        <v>0</v>
      </c>
      <c r="M219" s="18">
        <v>0</v>
      </c>
      <c r="N219" s="18">
        <v>0</v>
      </c>
      <c r="O219" s="26">
        <v>0</v>
      </c>
    </row>
    <row r="220" spans="1:247" s="2" customFormat="1" x14ac:dyDescent="0.25">
      <c r="A220" s="13"/>
      <c r="B220" s="25" t="s">
        <v>589</v>
      </c>
      <c r="C220" s="5" t="s">
        <v>590</v>
      </c>
      <c r="D220" s="101" t="s">
        <v>589</v>
      </c>
      <c r="E220" s="102" t="s">
        <v>591</v>
      </c>
      <c r="F220" s="18">
        <v>3.8716339049556199</v>
      </c>
      <c r="G220" s="18">
        <v>3.4370672189140699</v>
      </c>
      <c r="H220" s="18">
        <v>0.43456668604155102</v>
      </c>
      <c r="I220" s="18">
        <v>0</v>
      </c>
      <c r="J220" s="18">
        <v>0.43456668604155102</v>
      </c>
      <c r="K220" s="18">
        <v>0.43456668604155102</v>
      </c>
      <c r="L220" s="18">
        <v>0</v>
      </c>
      <c r="M220" s="18">
        <v>0</v>
      </c>
      <c r="N220" s="18">
        <v>0</v>
      </c>
      <c r="O220" s="26">
        <v>0</v>
      </c>
    </row>
    <row r="221" spans="1:247" s="2" customFormat="1" x14ac:dyDescent="0.25">
      <c r="A221" s="13"/>
      <c r="B221" s="25" t="s">
        <v>592</v>
      </c>
      <c r="C221" s="5" t="s">
        <v>593</v>
      </c>
      <c r="D221" s="101" t="s">
        <v>592</v>
      </c>
      <c r="E221" s="102" t="s">
        <v>594</v>
      </c>
      <c r="F221" s="18">
        <v>171.72927756627101</v>
      </c>
      <c r="G221" s="18">
        <v>7.7680888907767303</v>
      </c>
      <c r="H221" s="18">
        <v>163.96118867549399</v>
      </c>
      <c r="I221" s="18">
        <v>3.4037372765667002</v>
      </c>
      <c r="J221" s="18">
        <v>160.55745139892699</v>
      </c>
      <c r="K221" s="18">
        <v>163.96118867549399</v>
      </c>
      <c r="L221" s="18">
        <v>0</v>
      </c>
      <c r="M221" s="18">
        <v>0</v>
      </c>
      <c r="N221" s="18">
        <v>0</v>
      </c>
      <c r="O221" s="26">
        <v>0</v>
      </c>
    </row>
    <row r="222" spans="1:247" s="2" customFormat="1" x14ac:dyDescent="0.25">
      <c r="A222" s="13"/>
      <c r="B222" s="25" t="s">
        <v>595</v>
      </c>
      <c r="C222" s="5" t="s">
        <v>596</v>
      </c>
      <c r="D222" s="101" t="s">
        <v>595</v>
      </c>
      <c r="E222" s="102" t="s">
        <v>597</v>
      </c>
      <c r="F222" s="18">
        <v>4.5570637613212002</v>
      </c>
      <c r="G222" s="18">
        <v>2.2448977179356699</v>
      </c>
      <c r="H222" s="18">
        <v>2.31216604338552</v>
      </c>
      <c r="I222" s="18">
        <v>0</v>
      </c>
      <c r="J222" s="18">
        <v>2.31216604338552</v>
      </c>
      <c r="K222" s="18">
        <v>2.31216604338552</v>
      </c>
      <c r="L222" s="18">
        <v>0</v>
      </c>
      <c r="M222" s="18">
        <v>0</v>
      </c>
      <c r="N222" s="18">
        <v>0</v>
      </c>
      <c r="O222" s="26">
        <v>0</v>
      </c>
    </row>
    <row r="223" spans="1:247" s="2" customFormat="1" x14ac:dyDescent="0.25">
      <c r="A223" s="13"/>
      <c r="B223" s="25" t="s">
        <v>598</v>
      </c>
      <c r="C223" s="5" t="s">
        <v>599</v>
      </c>
      <c r="D223" s="101" t="s">
        <v>598</v>
      </c>
      <c r="E223" s="102" t="s">
        <v>600</v>
      </c>
      <c r="F223" s="18">
        <v>19.170245082704099</v>
      </c>
      <c r="G223" s="18">
        <v>15.457411147353</v>
      </c>
      <c r="H223" s="18">
        <v>3.7128339353511701</v>
      </c>
      <c r="I223" s="18">
        <v>0</v>
      </c>
      <c r="J223" s="18">
        <v>3.7128339353511701</v>
      </c>
      <c r="K223" s="18">
        <v>3.7128339353511701</v>
      </c>
      <c r="L223" s="18">
        <v>0</v>
      </c>
      <c r="M223" s="18">
        <v>0</v>
      </c>
      <c r="N223" s="18">
        <v>0</v>
      </c>
      <c r="O223" s="26">
        <v>0</v>
      </c>
    </row>
    <row r="224" spans="1:247" s="2" customFormat="1" x14ac:dyDescent="0.25">
      <c r="A224" s="13"/>
      <c r="B224" s="25" t="s">
        <v>601</v>
      </c>
      <c r="C224" s="5" t="s">
        <v>602</v>
      </c>
      <c r="D224" s="101" t="s">
        <v>601</v>
      </c>
      <c r="E224" s="102" t="s">
        <v>603</v>
      </c>
      <c r="F224" s="18" t="s">
        <v>47</v>
      </c>
      <c r="G224" s="18" t="s">
        <v>47</v>
      </c>
      <c r="H224" s="18">
        <v>0</v>
      </c>
      <c r="I224" s="18">
        <v>0</v>
      </c>
      <c r="J224" s="18">
        <v>0</v>
      </c>
      <c r="K224" s="18">
        <v>0</v>
      </c>
      <c r="L224" s="18">
        <v>0</v>
      </c>
      <c r="M224" s="18" t="s">
        <v>47</v>
      </c>
      <c r="N224" s="18" t="s">
        <v>47</v>
      </c>
      <c r="O224" s="26" t="s">
        <v>47</v>
      </c>
    </row>
    <row r="225" spans="1:247" s="2" customFormat="1" x14ac:dyDescent="0.25">
      <c r="A225" s="13"/>
      <c r="B225" s="25" t="s">
        <v>604</v>
      </c>
      <c r="C225" s="5" t="s">
        <v>605</v>
      </c>
      <c r="D225" s="101" t="s">
        <v>604</v>
      </c>
      <c r="E225" s="102" t="s">
        <v>606</v>
      </c>
      <c r="F225" s="18">
        <v>0.23068002057857101</v>
      </c>
      <c r="G225" s="18">
        <v>0.23068002057857101</v>
      </c>
      <c r="H225" s="18">
        <v>0</v>
      </c>
      <c r="I225" s="18">
        <v>0</v>
      </c>
      <c r="J225" s="18">
        <v>0</v>
      </c>
      <c r="K225" s="18">
        <v>0</v>
      </c>
      <c r="L225" s="18">
        <v>0</v>
      </c>
      <c r="M225" s="18">
        <v>0</v>
      </c>
      <c r="N225" s="18">
        <v>0</v>
      </c>
      <c r="O225" s="26">
        <v>0</v>
      </c>
    </row>
    <row r="226" spans="1:247" s="2" customFormat="1" ht="12" thickBot="1" x14ac:dyDescent="0.3">
      <c r="A226" s="13"/>
      <c r="B226" s="25" t="s">
        <v>607</v>
      </c>
      <c r="C226" s="5" t="s">
        <v>608</v>
      </c>
      <c r="D226" s="101" t="s">
        <v>607</v>
      </c>
      <c r="E226" s="102" t="s">
        <v>609</v>
      </c>
      <c r="F226" s="18">
        <v>5.8551145960608002E-2</v>
      </c>
      <c r="G226" s="18">
        <v>5.8551145960608002E-2</v>
      </c>
      <c r="H226" s="18">
        <v>0</v>
      </c>
      <c r="I226" s="18">
        <v>0</v>
      </c>
      <c r="J226" s="18">
        <v>0</v>
      </c>
      <c r="K226" s="18">
        <v>0</v>
      </c>
      <c r="L226" s="18">
        <v>0</v>
      </c>
      <c r="M226" s="18">
        <v>0</v>
      </c>
      <c r="N226" s="18">
        <v>0</v>
      </c>
      <c r="O226" s="26">
        <v>0</v>
      </c>
    </row>
    <row r="227" spans="1:247" s="23" customFormat="1" ht="21" x14ac:dyDescent="0.25">
      <c r="A227" s="21"/>
      <c r="B227" s="29" t="s">
        <v>610</v>
      </c>
      <c r="C227" s="5" t="s">
        <v>611</v>
      </c>
      <c r="D227" s="101" t="s">
        <v>612</v>
      </c>
      <c r="E227" s="104" t="s">
        <v>192</v>
      </c>
      <c r="F227" s="18" t="s">
        <v>47</v>
      </c>
      <c r="G227" s="18" t="s">
        <v>47</v>
      </c>
      <c r="H227" s="18">
        <v>0</v>
      </c>
      <c r="I227" s="18">
        <v>0</v>
      </c>
      <c r="J227" s="18">
        <v>0</v>
      </c>
      <c r="K227" s="18">
        <v>0</v>
      </c>
      <c r="L227" s="18">
        <v>0</v>
      </c>
      <c r="M227" s="18" t="s">
        <v>47</v>
      </c>
      <c r="N227" s="18" t="s">
        <v>47</v>
      </c>
      <c r="O227" s="26" t="s">
        <v>47</v>
      </c>
    </row>
    <row r="228" spans="1:247" s="23" customFormat="1" ht="31.7" customHeight="1" x14ac:dyDescent="0.25">
      <c r="A228" s="21"/>
      <c r="B228" s="60" t="s">
        <v>193</v>
      </c>
      <c r="C228" s="69"/>
      <c r="D228" s="60" t="s">
        <v>193</v>
      </c>
      <c r="E228" s="105" t="s">
        <v>194</v>
      </c>
      <c r="F228" s="106">
        <f>SUM(F218:F226)</f>
        <v>457.91913707257908</v>
      </c>
      <c r="G228" s="106">
        <f t="shared" ref="G228:O228" si="21">SUM(G218:G226)</f>
        <v>177.73997155335184</v>
      </c>
      <c r="H228" s="106">
        <f t="shared" si="21"/>
        <v>280.17916551922679</v>
      </c>
      <c r="I228" s="106">
        <f t="shared" si="21"/>
        <v>3.9260948267280984</v>
      </c>
      <c r="J228" s="106">
        <f t="shared" si="21"/>
        <v>276.2530706924984</v>
      </c>
      <c r="K228" s="106">
        <f t="shared" si="21"/>
        <v>280.17916551922679</v>
      </c>
      <c r="L228" s="106">
        <f t="shared" si="21"/>
        <v>0</v>
      </c>
      <c r="M228" s="106">
        <f t="shared" si="21"/>
        <v>0</v>
      </c>
      <c r="N228" s="106">
        <f t="shared" si="21"/>
        <v>0</v>
      </c>
      <c r="O228" s="107">
        <f t="shared" si="21"/>
        <v>0</v>
      </c>
    </row>
    <row r="229" spans="1:247" s="23" customFormat="1" ht="32.25" thickBot="1" x14ac:dyDescent="0.3">
      <c r="A229" s="21"/>
      <c r="B229" s="61"/>
      <c r="C229" s="70"/>
      <c r="D229" s="108"/>
      <c r="E229" s="109" t="s">
        <v>613</v>
      </c>
      <c r="F229" s="106" t="str">
        <f>IF(COUNTA(F218:F227)&gt;0,IF(F227="c","c",SUM(F227:F228)),"")</f>
        <v>c</v>
      </c>
      <c r="G229" s="106" t="str">
        <f t="shared" ref="G229:O229" si="22">IF(COUNTA(G218:G227)&gt;0,IF(G227="c","c",SUM(G227:G228)),"")</f>
        <v>c</v>
      </c>
      <c r="H229" s="106">
        <f t="shared" si="22"/>
        <v>280.17916551922679</v>
      </c>
      <c r="I229" s="106">
        <f t="shared" si="22"/>
        <v>3.9260948267280984</v>
      </c>
      <c r="J229" s="106">
        <f t="shared" si="22"/>
        <v>276.2530706924984</v>
      </c>
      <c r="K229" s="106">
        <f t="shared" si="22"/>
        <v>280.17916551922679</v>
      </c>
      <c r="L229" s="106">
        <f t="shared" si="22"/>
        <v>0</v>
      </c>
      <c r="M229" s="106" t="str">
        <f t="shared" si="22"/>
        <v>c</v>
      </c>
      <c r="N229" s="106" t="str">
        <f t="shared" si="22"/>
        <v>c</v>
      </c>
      <c r="O229" s="107" t="str">
        <f t="shared" si="22"/>
        <v>c</v>
      </c>
    </row>
    <row r="230" spans="1:247" s="2" customFormat="1" ht="55.5" customHeight="1" thickBot="1" x14ac:dyDescent="0.3">
      <c r="A230" s="5"/>
      <c r="B230" s="24"/>
      <c r="C230" s="5"/>
      <c r="D230" s="110"/>
      <c r="E230" s="111" t="s">
        <v>196</v>
      </c>
      <c r="F230" s="112" t="str">
        <f t="shared" ref="F230:O230" si="23">IF(F227="c","",IF(AND(IF((COUNTIF(F218:F226,"c"))&gt;0,1,0)=1,F227=""),"Please provide Not Specified (Including Confidential)",""))</f>
        <v/>
      </c>
      <c r="G230" s="112" t="str">
        <f t="shared" si="23"/>
        <v/>
      </c>
      <c r="H230" s="112" t="str">
        <f t="shared" si="23"/>
        <v/>
      </c>
      <c r="I230" s="112" t="str">
        <f t="shared" si="23"/>
        <v/>
      </c>
      <c r="J230" s="112" t="str">
        <f t="shared" si="23"/>
        <v/>
      </c>
      <c r="K230" s="112" t="str">
        <f t="shared" si="23"/>
        <v/>
      </c>
      <c r="L230" s="112" t="str">
        <f t="shared" si="23"/>
        <v/>
      </c>
      <c r="M230" s="112" t="str">
        <f t="shared" si="23"/>
        <v/>
      </c>
      <c r="N230" s="112" t="str">
        <f t="shared" si="23"/>
        <v/>
      </c>
      <c r="O230" s="113" t="str">
        <f t="shared" si="23"/>
        <v/>
      </c>
    </row>
    <row r="231" spans="1:247" s="16" customFormat="1" ht="12" thickBot="1" x14ac:dyDescent="0.3">
      <c r="A231" s="13"/>
      <c r="B231" s="15"/>
      <c r="C231" s="5"/>
      <c r="D231" s="97"/>
      <c r="E231" s="98" t="s">
        <v>614</v>
      </c>
      <c r="F231" s="99"/>
      <c r="G231" s="99"/>
      <c r="H231" s="99"/>
      <c r="I231" s="99"/>
      <c r="J231" s="99"/>
      <c r="K231" s="99"/>
      <c r="L231" s="99"/>
      <c r="M231" s="99"/>
      <c r="N231" s="99"/>
      <c r="O231" s="100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  <c r="AY231" s="2"/>
      <c r="AZ231" s="2"/>
      <c r="BA231" s="2"/>
      <c r="BB231" s="2"/>
      <c r="BC231" s="2"/>
      <c r="BD231" s="2"/>
      <c r="BE231" s="2"/>
      <c r="BF231" s="2"/>
      <c r="BG231" s="2"/>
      <c r="BH231" s="2"/>
      <c r="BI231" s="2"/>
      <c r="BJ231" s="2"/>
      <c r="BK231" s="2"/>
      <c r="BL231" s="2"/>
      <c r="BM231" s="2"/>
      <c r="BN231" s="2"/>
      <c r="BO231" s="2"/>
      <c r="BP231" s="2"/>
      <c r="BQ231" s="2"/>
      <c r="BR231" s="2"/>
      <c r="BS231" s="2"/>
      <c r="BT231" s="2"/>
      <c r="BU231" s="2"/>
      <c r="BV231" s="2"/>
      <c r="BW231" s="2"/>
      <c r="BX231" s="2"/>
      <c r="BY231" s="2"/>
      <c r="BZ231" s="2"/>
      <c r="CA231" s="2"/>
      <c r="CB231" s="2"/>
      <c r="CC231" s="2"/>
      <c r="CD231" s="2"/>
      <c r="CE231" s="2"/>
      <c r="CF231" s="2"/>
      <c r="CG231" s="2"/>
      <c r="CH231" s="2"/>
      <c r="CI231" s="2"/>
      <c r="CJ231" s="2"/>
      <c r="CK231" s="2"/>
      <c r="CL231" s="2"/>
      <c r="CM231" s="2"/>
      <c r="CN231" s="2"/>
      <c r="CO231" s="2"/>
      <c r="CP231" s="2"/>
      <c r="CQ231" s="2"/>
      <c r="CR231" s="2"/>
      <c r="CS231" s="2"/>
      <c r="CT231" s="2"/>
      <c r="CU231" s="2"/>
      <c r="CV231" s="2"/>
      <c r="CW231" s="2"/>
      <c r="CX231" s="2"/>
      <c r="CY231" s="2"/>
      <c r="CZ231" s="2"/>
      <c r="DA231" s="2"/>
      <c r="DB231" s="2"/>
      <c r="DC231" s="2"/>
      <c r="DD231" s="2"/>
      <c r="DE231" s="2"/>
      <c r="DF231" s="2"/>
      <c r="DG231" s="2"/>
      <c r="DH231" s="2"/>
      <c r="DI231" s="2"/>
      <c r="DJ231" s="2"/>
      <c r="DK231" s="2"/>
      <c r="DL231" s="2"/>
      <c r="DM231" s="2"/>
      <c r="DN231" s="2"/>
      <c r="DO231" s="2"/>
      <c r="DP231" s="2"/>
      <c r="DQ231" s="2"/>
      <c r="DR231" s="2"/>
      <c r="DS231" s="2"/>
      <c r="DT231" s="2"/>
      <c r="DU231" s="2"/>
      <c r="DV231" s="2"/>
      <c r="DW231" s="2"/>
      <c r="DX231" s="2"/>
      <c r="DY231" s="2"/>
      <c r="DZ231" s="2"/>
      <c r="EA231" s="2"/>
      <c r="EB231" s="2"/>
      <c r="EC231" s="2"/>
      <c r="ED231" s="2"/>
      <c r="EE231" s="2"/>
      <c r="EF231" s="2"/>
      <c r="EG231" s="2"/>
      <c r="EH231" s="2"/>
      <c r="EI231" s="2"/>
      <c r="EJ231" s="2"/>
      <c r="EK231" s="2"/>
      <c r="EL231" s="2"/>
      <c r="EM231" s="2"/>
      <c r="EN231" s="2"/>
      <c r="EO231" s="2"/>
      <c r="EP231" s="2"/>
      <c r="EQ231" s="2"/>
      <c r="ER231" s="2"/>
      <c r="ES231" s="2"/>
      <c r="ET231" s="2"/>
      <c r="EU231" s="2"/>
      <c r="EV231" s="2"/>
      <c r="EW231" s="2"/>
      <c r="EX231" s="2"/>
      <c r="EY231" s="2"/>
      <c r="EZ231" s="2"/>
      <c r="FA231" s="2"/>
      <c r="FB231" s="2"/>
      <c r="FC231" s="2"/>
      <c r="FD231" s="2"/>
      <c r="FE231" s="2"/>
      <c r="FF231" s="2"/>
      <c r="FG231" s="2"/>
      <c r="FH231" s="2"/>
      <c r="FI231" s="2"/>
      <c r="FJ231" s="2"/>
      <c r="FK231" s="2"/>
      <c r="FL231" s="2"/>
      <c r="FM231" s="2"/>
      <c r="FN231" s="2"/>
      <c r="FO231" s="2"/>
      <c r="FP231" s="2"/>
      <c r="FQ231" s="2"/>
      <c r="FR231" s="2"/>
      <c r="FS231" s="2"/>
      <c r="FT231" s="2"/>
      <c r="FU231" s="2"/>
      <c r="FV231" s="2"/>
      <c r="FW231" s="2"/>
      <c r="FX231" s="2"/>
      <c r="FY231" s="2"/>
      <c r="FZ231" s="2"/>
      <c r="GA231" s="2"/>
      <c r="GB231" s="2"/>
      <c r="GC231" s="2"/>
      <c r="GD231" s="2"/>
      <c r="GE231" s="2"/>
      <c r="GF231" s="2"/>
      <c r="GG231" s="2"/>
      <c r="GH231" s="2"/>
      <c r="GI231" s="2"/>
      <c r="GJ231" s="2"/>
      <c r="GK231" s="2"/>
      <c r="GL231" s="2"/>
      <c r="GM231" s="2"/>
      <c r="GN231" s="2"/>
      <c r="GO231" s="2"/>
      <c r="GP231" s="2"/>
      <c r="GQ231" s="2"/>
      <c r="GR231" s="2"/>
      <c r="GS231" s="2"/>
      <c r="GT231" s="2"/>
      <c r="GU231" s="2"/>
      <c r="GV231" s="2"/>
      <c r="GW231" s="2"/>
      <c r="GX231" s="2"/>
      <c r="GY231" s="2"/>
      <c r="GZ231" s="2"/>
      <c r="HA231" s="2"/>
      <c r="HB231" s="2"/>
      <c r="HC231" s="2"/>
      <c r="HD231" s="2"/>
      <c r="HE231" s="2"/>
      <c r="HF231" s="2"/>
      <c r="HG231" s="2"/>
      <c r="HH231" s="2"/>
      <c r="HI231" s="2"/>
      <c r="HJ231" s="2"/>
      <c r="HK231" s="2"/>
      <c r="HL231" s="2"/>
      <c r="HM231" s="2"/>
      <c r="HN231" s="2"/>
      <c r="HO231" s="2"/>
      <c r="HP231" s="2"/>
      <c r="HQ231" s="2"/>
      <c r="HR231" s="2"/>
      <c r="HS231" s="2"/>
      <c r="HT231" s="2"/>
      <c r="HU231" s="2"/>
      <c r="HV231" s="2"/>
      <c r="HW231" s="2"/>
      <c r="HX231" s="2"/>
      <c r="HY231" s="2"/>
      <c r="HZ231" s="2"/>
      <c r="IA231" s="2"/>
      <c r="IB231" s="2"/>
      <c r="IC231" s="2"/>
      <c r="ID231" s="2"/>
      <c r="IE231" s="2"/>
      <c r="IF231" s="2"/>
      <c r="IG231" s="2"/>
      <c r="IH231" s="2"/>
      <c r="II231" s="2"/>
      <c r="IJ231" s="2"/>
      <c r="IK231" s="2"/>
      <c r="IL231" s="2"/>
      <c r="IM231" s="2"/>
    </row>
    <row r="232" spans="1:247" s="2" customFormat="1" x14ac:dyDescent="0.25">
      <c r="A232" s="13"/>
      <c r="B232" s="25" t="s">
        <v>615</v>
      </c>
      <c r="C232" s="5" t="s">
        <v>616</v>
      </c>
      <c r="D232" s="101" t="s">
        <v>615</v>
      </c>
      <c r="E232" s="102" t="s">
        <v>617</v>
      </c>
      <c r="F232" s="18">
        <v>1.81560758739348</v>
      </c>
      <c r="G232" s="18">
        <v>1.81560758739348</v>
      </c>
      <c r="H232" s="18">
        <v>0</v>
      </c>
      <c r="I232" s="18">
        <v>0</v>
      </c>
      <c r="J232" s="18">
        <v>0</v>
      </c>
      <c r="K232" s="18">
        <v>0</v>
      </c>
      <c r="L232" s="18">
        <v>0</v>
      </c>
      <c r="M232" s="18">
        <v>0</v>
      </c>
      <c r="N232" s="18">
        <v>0</v>
      </c>
      <c r="O232" s="26">
        <v>0</v>
      </c>
    </row>
    <row r="233" spans="1:247" s="2" customFormat="1" x14ac:dyDescent="0.25">
      <c r="A233" s="13"/>
      <c r="B233" s="25" t="s">
        <v>618</v>
      </c>
      <c r="C233" s="5" t="s">
        <v>619</v>
      </c>
      <c r="D233" s="101" t="s">
        <v>618</v>
      </c>
      <c r="E233" s="102" t="s">
        <v>620</v>
      </c>
      <c r="F233" s="18">
        <v>6.8405156105438E-2</v>
      </c>
      <c r="G233" s="18">
        <v>6.8405156105438E-2</v>
      </c>
      <c r="H233" s="18">
        <v>0</v>
      </c>
      <c r="I233" s="18">
        <v>0</v>
      </c>
      <c r="J233" s="18">
        <v>0</v>
      </c>
      <c r="K233" s="18">
        <v>0</v>
      </c>
      <c r="L233" s="18">
        <v>0</v>
      </c>
      <c r="M233" s="18">
        <v>0</v>
      </c>
      <c r="N233" s="18">
        <v>0</v>
      </c>
      <c r="O233" s="26">
        <v>0</v>
      </c>
    </row>
    <row r="234" spans="1:247" s="2" customFormat="1" x14ac:dyDescent="0.25">
      <c r="A234" s="13"/>
      <c r="B234" s="25" t="s">
        <v>621</v>
      </c>
      <c r="C234" s="5" t="s">
        <v>622</v>
      </c>
      <c r="D234" s="101" t="s">
        <v>621</v>
      </c>
      <c r="E234" s="102" t="s">
        <v>623</v>
      </c>
      <c r="F234" s="18">
        <v>0</v>
      </c>
      <c r="G234" s="18">
        <v>0</v>
      </c>
      <c r="H234" s="18">
        <v>0</v>
      </c>
      <c r="I234" s="18">
        <v>0</v>
      </c>
      <c r="J234" s="18">
        <v>0</v>
      </c>
      <c r="K234" s="18">
        <v>0</v>
      </c>
      <c r="L234" s="18">
        <v>0</v>
      </c>
      <c r="M234" s="18">
        <v>0</v>
      </c>
      <c r="N234" s="18">
        <v>0</v>
      </c>
      <c r="O234" s="26">
        <v>0</v>
      </c>
    </row>
    <row r="235" spans="1:247" s="2" customFormat="1" x14ac:dyDescent="0.25">
      <c r="A235" s="13"/>
      <c r="B235" s="25" t="s">
        <v>624</v>
      </c>
      <c r="C235" s="5" t="s">
        <v>625</v>
      </c>
      <c r="D235" s="101" t="s">
        <v>624</v>
      </c>
      <c r="E235" s="102" t="s">
        <v>626</v>
      </c>
      <c r="F235" s="18">
        <v>0</v>
      </c>
      <c r="G235" s="18">
        <v>0</v>
      </c>
      <c r="H235" s="18">
        <v>0</v>
      </c>
      <c r="I235" s="18">
        <v>0</v>
      </c>
      <c r="J235" s="18">
        <v>0</v>
      </c>
      <c r="K235" s="18">
        <v>0</v>
      </c>
      <c r="L235" s="18">
        <v>0</v>
      </c>
      <c r="M235" s="18">
        <v>0</v>
      </c>
      <c r="N235" s="18">
        <v>0</v>
      </c>
      <c r="O235" s="26">
        <v>0</v>
      </c>
    </row>
    <row r="236" spans="1:247" s="2" customFormat="1" x14ac:dyDescent="0.25">
      <c r="A236" s="13"/>
      <c r="B236" s="25" t="s">
        <v>627</v>
      </c>
      <c r="C236" s="5" t="s">
        <v>628</v>
      </c>
      <c r="D236" s="101" t="s">
        <v>627</v>
      </c>
      <c r="E236" s="102" t="s">
        <v>629</v>
      </c>
      <c r="F236" s="18">
        <v>0</v>
      </c>
      <c r="G236" s="18">
        <v>0</v>
      </c>
      <c r="H236" s="18">
        <v>0</v>
      </c>
      <c r="I236" s="18">
        <v>0</v>
      </c>
      <c r="J236" s="18">
        <v>0</v>
      </c>
      <c r="K236" s="18">
        <v>0</v>
      </c>
      <c r="L236" s="18">
        <v>0</v>
      </c>
      <c r="M236" s="18">
        <v>0</v>
      </c>
      <c r="N236" s="18">
        <v>0</v>
      </c>
      <c r="O236" s="26">
        <v>0</v>
      </c>
    </row>
    <row r="237" spans="1:247" s="2" customFormat="1" x14ac:dyDescent="0.25">
      <c r="A237" s="13"/>
      <c r="B237" s="25" t="s">
        <v>630</v>
      </c>
      <c r="C237" s="5" t="s">
        <v>631</v>
      </c>
      <c r="D237" s="101" t="s">
        <v>630</v>
      </c>
      <c r="E237" s="102" t="s">
        <v>632</v>
      </c>
      <c r="F237" s="18">
        <v>99.388060820899895</v>
      </c>
      <c r="G237" s="18">
        <v>70.050913883751605</v>
      </c>
      <c r="H237" s="18">
        <v>29.337146937148301</v>
      </c>
      <c r="I237" s="18">
        <v>0</v>
      </c>
      <c r="J237" s="18">
        <v>29.337146937148301</v>
      </c>
      <c r="K237" s="18">
        <v>29.337146937148301</v>
      </c>
      <c r="L237" s="18">
        <v>0</v>
      </c>
      <c r="M237" s="18">
        <v>0</v>
      </c>
      <c r="N237" s="18">
        <v>0</v>
      </c>
      <c r="O237" s="26">
        <v>0</v>
      </c>
    </row>
    <row r="238" spans="1:247" s="2" customFormat="1" x14ac:dyDescent="0.25">
      <c r="A238" s="13"/>
      <c r="B238" s="25" t="s">
        <v>633</v>
      </c>
      <c r="C238" s="5" t="s">
        <v>634</v>
      </c>
      <c r="D238" s="101" t="s">
        <v>633</v>
      </c>
      <c r="E238" s="102" t="s">
        <v>635</v>
      </c>
      <c r="F238" s="18">
        <v>0.163766256967534</v>
      </c>
      <c r="G238" s="18">
        <v>0.163766256967534</v>
      </c>
      <c r="H238" s="18">
        <v>0</v>
      </c>
      <c r="I238" s="18">
        <v>0</v>
      </c>
      <c r="J238" s="18">
        <v>0</v>
      </c>
      <c r="K238" s="18">
        <v>0</v>
      </c>
      <c r="L238" s="18">
        <v>0</v>
      </c>
      <c r="M238" s="18">
        <v>0</v>
      </c>
      <c r="N238" s="18">
        <v>0</v>
      </c>
      <c r="O238" s="26">
        <v>0</v>
      </c>
    </row>
    <row r="239" spans="1:247" s="2" customFormat="1" x14ac:dyDescent="0.25">
      <c r="A239" s="13"/>
      <c r="B239" s="25" t="s">
        <v>636</v>
      </c>
      <c r="C239" s="5" t="s">
        <v>637</v>
      </c>
      <c r="D239" s="101" t="s">
        <v>636</v>
      </c>
      <c r="E239" s="102" t="s">
        <v>638</v>
      </c>
      <c r="F239" s="18">
        <v>771.43402393408701</v>
      </c>
      <c r="G239" s="18">
        <v>620.54800707333095</v>
      </c>
      <c r="H239" s="18">
        <v>150.886016860756</v>
      </c>
      <c r="I239" s="18">
        <v>4.4977192739217697</v>
      </c>
      <c r="J239" s="18">
        <v>146.388297586834</v>
      </c>
      <c r="K239" s="18">
        <v>150.886016860756</v>
      </c>
      <c r="L239" s="18">
        <v>0</v>
      </c>
      <c r="M239" s="18">
        <v>30</v>
      </c>
      <c r="N239" s="18">
        <v>30</v>
      </c>
      <c r="O239" s="26">
        <v>0</v>
      </c>
    </row>
    <row r="240" spans="1:247" s="2" customFormat="1" x14ac:dyDescent="0.25">
      <c r="A240" s="13"/>
      <c r="B240" s="25" t="s">
        <v>639</v>
      </c>
      <c r="C240" s="5" t="s">
        <v>640</v>
      </c>
      <c r="D240" s="101" t="s">
        <v>639</v>
      </c>
      <c r="E240" s="102" t="s">
        <v>641</v>
      </c>
      <c r="F240" s="18">
        <v>77.212004248067004</v>
      </c>
      <c r="G240" s="18" t="s">
        <v>47</v>
      </c>
      <c r="H240" s="18" t="s">
        <v>47</v>
      </c>
      <c r="I240" s="18" t="s">
        <v>47</v>
      </c>
      <c r="J240" s="18" t="s">
        <v>47</v>
      </c>
      <c r="K240" s="18" t="s">
        <v>47</v>
      </c>
      <c r="L240" s="18" t="s">
        <v>47</v>
      </c>
      <c r="M240" s="18">
        <v>0</v>
      </c>
      <c r="N240" s="18">
        <v>0</v>
      </c>
      <c r="O240" s="26">
        <v>0</v>
      </c>
    </row>
    <row r="241" spans="1:15" s="2" customFormat="1" x14ac:dyDescent="0.25">
      <c r="A241" s="13"/>
      <c r="B241" s="25" t="s">
        <v>642</v>
      </c>
      <c r="C241" s="5" t="s">
        <v>643</v>
      </c>
      <c r="D241" s="101" t="s">
        <v>642</v>
      </c>
      <c r="E241" s="102" t="s">
        <v>644</v>
      </c>
      <c r="F241" s="18">
        <v>0</v>
      </c>
      <c r="G241" s="18">
        <v>0</v>
      </c>
      <c r="H241" s="18">
        <v>0</v>
      </c>
      <c r="I241" s="18">
        <v>0</v>
      </c>
      <c r="J241" s="18">
        <v>0</v>
      </c>
      <c r="K241" s="18">
        <v>0</v>
      </c>
      <c r="L241" s="18">
        <v>0</v>
      </c>
      <c r="M241" s="18">
        <v>0</v>
      </c>
      <c r="N241" s="18">
        <v>0</v>
      </c>
      <c r="O241" s="26">
        <v>0</v>
      </c>
    </row>
    <row r="242" spans="1:15" s="2" customFormat="1" x14ac:dyDescent="0.25">
      <c r="A242" s="13"/>
      <c r="B242" s="25" t="s">
        <v>645</v>
      </c>
      <c r="C242" s="5" t="s">
        <v>646</v>
      </c>
      <c r="D242" s="101" t="s">
        <v>645</v>
      </c>
      <c r="E242" s="102" t="s">
        <v>647</v>
      </c>
      <c r="F242" s="18">
        <v>-111.395243838677</v>
      </c>
      <c r="G242" s="18" t="s">
        <v>47</v>
      </c>
      <c r="H242" s="18" t="s">
        <v>47</v>
      </c>
      <c r="I242" s="18" t="s">
        <v>47</v>
      </c>
      <c r="J242" s="18" t="s">
        <v>47</v>
      </c>
      <c r="K242" s="18" t="s">
        <v>47</v>
      </c>
      <c r="L242" s="18" t="s">
        <v>47</v>
      </c>
      <c r="M242" s="18">
        <v>0</v>
      </c>
      <c r="N242" s="18">
        <v>0</v>
      </c>
      <c r="O242" s="26">
        <v>0</v>
      </c>
    </row>
    <row r="243" spans="1:15" s="2" customFormat="1" x14ac:dyDescent="0.25">
      <c r="A243" s="13"/>
      <c r="B243" s="25" t="s">
        <v>648</v>
      </c>
      <c r="C243" s="5" t="s">
        <v>649</v>
      </c>
      <c r="D243" s="101" t="s">
        <v>648</v>
      </c>
      <c r="E243" s="102" t="s">
        <v>650</v>
      </c>
      <c r="F243" s="18">
        <v>0</v>
      </c>
      <c r="G243" s="18">
        <v>0</v>
      </c>
      <c r="H243" s="18">
        <v>0</v>
      </c>
      <c r="I243" s="18">
        <v>0</v>
      </c>
      <c r="J243" s="18">
        <v>0</v>
      </c>
      <c r="K243" s="18">
        <v>0</v>
      </c>
      <c r="L243" s="18">
        <v>0</v>
      </c>
      <c r="M243" s="18">
        <v>0</v>
      </c>
      <c r="N243" s="18">
        <v>0</v>
      </c>
      <c r="O243" s="26">
        <v>0</v>
      </c>
    </row>
    <row r="244" spans="1:15" s="2" customFormat="1" x14ac:dyDescent="0.25">
      <c r="A244" s="13"/>
      <c r="B244" s="25" t="s">
        <v>651</v>
      </c>
      <c r="C244" s="5" t="s">
        <v>652</v>
      </c>
      <c r="D244" s="101" t="s">
        <v>651</v>
      </c>
      <c r="E244" s="102" t="s">
        <v>653</v>
      </c>
      <c r="F244" s="18">
        <v>0</v>
      </c>
      <c r="G244" s="18">
        <v>0</v>
      </c>
      <c r="H244" s="18">
        <v>0</v>
      </c>
      <c r="I244" s="18">
        <v>0</v>
      </c>
      <c r="J244" s="18">
        <v>0</v>
      </c>
      <c r="K244" s="18">
        <v>0</v>
      </c>
      <c r="L244" s="18">
        <v>0</v>
      </c>
      <c r="M244" s="18">
        <v>0</v>
      </c>
      <c r="N244" s="18">
        <v>0</v>
      </c>
      <c r="O244" s="26">
        <v>0</v>
      </c>
    </row>
    <row r="245" spans="1:15" s="2" customFormat="1" x14ac:dyDescent="0.25">
      <c r="A245" s="13"/>
      <c r="B245" s="25" t="s">
        <v>654</v>
      </c>
      <c r="C245" s="5" t="s">
        <v>655</v>
      </c>
      <c r="D245" s="101" t="s">
        <v>654</v>
      </c>
      <c r="E245" s="102" t="s">
        <v>656</v>
      </c>
      <c r="F245" s="18">
        <v>0.114550147070858</v>
      </c>
      <c r="G245" s="18" t="s">
        <v>47</v>
      </c>
      <c r="H245" s="18" t="s">
        <v>47</v>
      </c>
      <c r="I245" s="18" t="s">
        <v>47</v>
      </c>
      <c r="J245" s="18" t="s">
        <v>47</v>
      </c>
      <c r="K245" s="18" t="s">
        <v>47</v>
      </c>
      <c r="L245" s="18" t="s">
        <v>47</v>
      </c>
      <c r="M245" s="18">
        <v>0</v>
      </c>
      <c r="N245" s="18">
        <v>0</v>
      </c>
      <c r="O245" s="26">
        <v>0</v>
      </c>
    </row>
    <row r="246" spans="1:15" s="2" customFormat="1" x14ac:dyDescent="0.25">
      <c r="A246" s="13"/>
      <c r="B246" s="25" t="s">
        <v>657</v>
      </c>
      <c r="C246" s="5" t="s">
        <v>658</v>
      </c>
      <c r="D246" s="101" t="s">
        <v>657</v>
      </c>
      <c r="E246" s="102" t="s">
        <v>659</v>
      </c>
      <c r="F246" s="18">
        <v>0.86071040460706805</v>
      </c>
      <c r="G246" s="18">
        <v>0.221086449997624</v>
      </c>
      <c r="H246" s="18">
        <v>0.63962395460944499</v>
      </c>
      <c r="I246" s="18">
        <v>0</v>
      </c>
      <c r="J246" s="18">
        <v>0.63962395460944499</v>
      </c>
      <c r="K246" s="18">
        <v>0.63962395460944499</v>
      </c>
      <c r="L246" s="18">
        <v>0</v>
      </c>
      <c r="M246" s="18">
        <v>0</v>
      </c>
      <c r="N246" s="18">
        <v>0</v>
      </c>
      <c r="O246" s="26">
        <v>0</v>
      </c>
    </row>
    <row r="247" spans="1:15" s="2" customFormat="1" x14ac:dyDescent="0.25">
      <c r="A247" s="13"/>
      <c r="B247" s="25" t="s">
        <v>660</v>
      </c>
      <c r="C247" s="5" t="s">
        <v>661</v>
      </c>
      <c r="D247" s="101" t="s">
        <v>660</v>
      </c>
      <c r="E247" s="102" t="s">
        <v>662</v>
      </c>
      <c r="F247" s="18">
        <v>6.8057496882296994E-2</v>
      </c>
      <c r="G247" s="18">
        <v>6.8057496882296994E-2</v>
      </c>
      <c r="H247" s="18">
        <v>0</v>
      </c>
      <c r="I247" s="18">
        <v>0</v>
      </c>
      <c r="J247" s="18">
        <v>0</v>
      </c>
      <c r="K247" s="18">
        <v>0</v>
      </c>
      <c r="L247" s="18">
        <v>0</v>
      </c>
      <c r="M247" s="18">
        <v>0</v>
      </c>
      <c r="N247" s="18">
        <v>0</v>
      </c>
      <c r="O247" s="26">
        <v>0</v>
      </c>
    </row>
    <row r="248" spans="1:15" s="2" customFormat="1" x14ac:dyDescent="0.25">
      <c r="A248" s="13"/>
      <c r="B248" s="25" t="s">
        <v>663</v>
      </c>
      <c r="C248" s="5" t="s">
        <v>664</v>
      </c>
      <c r="D248" s="101" t="s">
        <v>663</v>
      </c>
      <c r="E248" s="102" t="s">
        <v>665</v>
      </c>
      <c r="F248" s="18">
        <v>499.18941755777598</v>
      </c>
      <c r="G248" s="18">
        <v>390.11420107587401</v>
      </c>
      <c r="H248" s="18">
        <v>109.075216481902</v>
      </c>
      <c r="I248" s="18">
        <v>0</v>
      </c>
      <c r="J248" s="18">
        <v>109.075216481902</v>
      </c>
      <c r="K248" s="18">
        <v>109.075216481902</v>
      </c>
      <c r="L248" s="18">
        <v>0</v>
      </c>
      <c r="M248" s="18">
        <v>37.5</v>
      </c>
      <c r="N248" s="18">
        <v>37.5</v>
      </c>
      <c r="O248" s="26">
        <v>0</v>
      </c>
    </row>
    <row r="249" spans="1:15" s="2" customFormat="1" x14ac:dyDescent="0.25">
      <c r="A249" s="13"/>
      <c r="B249" s="25" t="s">
        <v>666</v>
      </c>
      <c r="C249" s="5" t="s">
        <v>667</v>
      </c>
      <c r="D249" s="101" t="s">
        <v>666</v>
      </c>
      <c r="E249" s="102" t="s">
        <v>668</v>
      </c>
      <c r="F249" s="18">
        <v>0.23194653258811801</v>
      </c>
      <c r="G249" s="18" t="s">
        <v>47</v>
      </c>
      <c r="H249" s="18" t="s">
        <v>47</v>
      </c>
      <c r="I249" s="18" t="s">
        <v>47</v>
      </c>
      <c r="J249" s="18" t="s">
        <v>47</v>
      </c>
      <c r="K249" s="18" t="s">
        <v>47</v>
      </c>
      <c r="L249" s="18" t="s">
        <v>47</v>
      </c>
      <c r="M249" s="18">
        <v>0</v>
      </c>
      <c r="N249" s="18">
        <v>0</v>
      </c>
      <c r="O249" s="26">
        <v>0</v>
      </c>
    </row>
    <row r="250" spans="1:15" s="2" customFormat="1" x14ac:dyDescent="0.25">
      <c r="A250" s="13"/>
      <c r="B250" s="25" t="s">
        <v>669</v>
      </c>
      <c r="C250" s="5" t="s">
        <v>670</v>
      </c>
      <c r="D250" s="101" t="s">
        <v>669</v>
      </c>
      <c r="E250" s="102" t="s">
        <v>671</v>
      </c>
      <c r="F250" s="18">
        <v>32.516658335069899</v>
      </c>
      <c r="G250" s="18" t="s">
        <v>47</v>
      </c>
      <c r="H250" s="18" t="s">
        <v>47</v>
      </c>
      <c r="I250" s="18" t="s">
        <v>47</v>
      </c>
      <c r="J250" s="18" t="s">
        <v>47</v>
      </c>
      <c r="K250" s="18" t="s">
        <v>47</v>
      </c>
      <c r="L250" s="18" t="s">
        <v>47</v>
      </c>
      <c r="M250" s="18">
        <v>0</v>
      </c>
      <c r="N250" s="18">
        <v>0</v>
      </c>
      <c r="O250" s="26">
        <v>0</v>
      </c>
    </row>
    <row r="251" spans="1:15" s="2" customFormat="1" x14ac:dyDescent="0.25">
      <c r="A251" s="13"/>
      <c r="B251" s="25" t="s">
        <v>672</v>
      </c>
      <c r="C251" s="5" t="s">
        <v>673</v>
      </c>
      <c r="D251" s="101" t="s">
        <v>672</v>
      </c>
      <c r="E251" s="102" t="s">
        <v>674</v>
      </c>
      <c r="F251" s="18" t="s">
        <v>47</v>
      </c>
      <c r="G251" s="18">
        <v>1.4401042014818</v>
      </c>
      <c r="H251" s="18" t="s">
        <v>47</v>
      </c>
      <c r="I251" s="18" t="s">
        <v>47</v>
      </c>
      <c r="J251" s="18" t="s">
        <v>47</v>
      </c>
      <c r="K251" s="18" t="s">
        <v>47</v>
      </c>
      <c r="L251" s="18" t="s">
        <v>47</v>
      </c>
      <c r="M251" s="18" t="s">
        <v>47</v>
      </c>
      <c r="N251" s="18" t="s">
        <v>47</v>
      </c>
      <c r="O251" s="26" t="s">
        <v>47</v>
      </c>
    </row>
    <row r="252" spans="1:15" s="2" customFormat="1" x14ac:dyDescent="0.25">
      <c r="A252" s="13"/>
      <c r="B252" s="25" t="s">
        <v>675</v>
      </c>
      <c r="C252" s="5" t="s">
        <v>676</v>
      </c>
      <c r="D252" s="101" t="s">
        <v>675</v>
      </c>
      <c r="E252" s="102" t="s">
        <v>677</v>
      </c>
      <c r="F252" s="18">
        <v>0</v>
      </c>
      <c r="G252" s="18">
        <v>0</v>
      </c>
      <c r="H252" s="18">
        <v>0</v>
      </c>
      <c r="I252" s="18">
        <v>0</v>
      </c>
      <c r="J252" s="18">
        <v>0</v>
      </c>
      <c r="K252" s="18">
        <v>0</v>
      </c>
      <c r="L252" s="18">
        <v>0</v>
      </c>
      <c r="M252" s="18">
        <v>0</v>
      </c>
      <c r="N252" s="18">
        <v>0</v>
      </c>
      <c r="O252" s="26">
        <v>0</v>
      </c>
    </row>
    <row r="253" spans="1:15" s="2" customFormat="1" x14ac:dyDescent="0.25">
      <c r="A253" s="13"/>
      <c r="B253" s="25" t="s">
        <v>678</v>
      </c>
      <c r="C253" s="5" t="s">
        <v>679</v>
      </c>
      <c r="D253" s="101" t="s">
        <v>678</v>
      </c>
      <c r="E253" s="102" t="s">
        <v>680</v>
      </c>
      <c r="F253" s="18">
        <v>5.5508506518294096</v>
      </c>
      <c r="G253" s="18" t="s">
        <v>47</v>
      </c>
      <c r="H253" s="18" t="s">
        <v>47</v>
      </c>
      <c r="I253" s="18" t="s">
        <v>47</v>
      </c>
      <c r="J253" s="18" t="s">
        <v>47</v>
      </c>
      <c r="K253" s="18" t="s">
        <v>47</v>
      </c>
      <c r="L253" s="18" t="s">
        <v>47</v>
      </c>
      <c r="M253" s="18">
        <v>0</v>
      </c>
      <c r="N253" s="18">
        <v>0</v>
      </c>
      <c r="O253" s="26">
        <v>0</v>
      </c>
    </row>
    <row r="254" spans="1:15" s="2" customFormat="1" x14ac:dyDescent="0.25">
      <c r="A254" s="13"/>
      <c r="B254" s="25" t="s">
        <v>681</v>
      </c>
      <c r="C254" s="5" t="s">
        <v>682</v>
      </c>
      <c r="D254" s="101" t="s">
        <v>681</v>
      </c>
      <c r="E254" s="102" t="s">
        <v>683</v>
      </c>
      <c r="F254" s="18">
        <v>35.377462855384103</v>
      </c>
      <c r="G254" s="18">
        <v>44.2499754647109</v>
      </c>
      <c r="H254" s="18">
        <v>-8.87251260932684</v>
      </c>
      <c r="I254" s="18">
        <v>0</v>
      </c>
      <c r="J254" s="18">
        <v>-8.87251260932684</v>
      </c>
      <c r="K254" s="18">
        <v>0.96748739067316003</v>
      </c>
      <c r="L254" s="18">
        <v>9.84</v>
      </c>
      <c r="M254" s="18">
        <v>0</v>
      </c>
      <c r="N254" s="18">
        <v>0</v>
      </c>
      <c r="O254" s="26">
        <v>0</v>
      </c>
    </row>
    <row r="255" spans="1:15" s="30" customFormat="1" ht="12" thickBot="1" x14ac:dyDescent="0.3">
      <c r="A255" s="13"/>
      <c r="B255" s="25" t="s">
        <v>684</v>
      </c>
      <c r="C255" s="5" t="s">
        <v>685</v>
      </c>
      <c r="D255" s="101" t="s">
        <v>684</v>
      </c>
      <c r="E255" s="102" t="s">
        <v>686</v>
      </c>
      <c r="F255" s="18" t="s">
        <v>47</v>
      </c>
      <c r="G255" s="18" t="s">
        <v>47</v>
      </c>
      <c r="H255" s="18" t="s">
        <v>47</v>
      </c>
      <c r="I255" s="18" t="s">
        <v>47</v>
      </c>
      <c r="J255" s="18" t="s">
        <v>47</v>
      </c>
      <c r="K255" s="18" t="s">
        <v>47</v>
      </c>
      <c r="L255" s="18" t="s">
        <v>47</v>
      </c>
      <c r="M255" s="18" t="s">
        <v>47</v>
      </c>
      <c r="N255" s="18" t="s">
        <v>47</v>
      </c>
      <c r="O255" s="26" t="s">
        <v>47</v>
      </c>
    </row>
    <row r="256" spans="1:15" s="31" customFormat="1" ht="21" x14ac:dyDescent="0.25">
      <c r="A256" s="21"/>
      <c r="B256" s="27" t="s">
        <v>687</v>
      </c>
      <c r="C256" s="5" t="s">
        <v>688</v>
      </c>
      <c r="D256" s="101" t="s">
        <v>687</v>
      </c>
      <c r="E256" s="104" t="s">
        <v>192</v>
      </c>
      <c r="F256" s="18">
        <v>361.81285623130759</v>
      </c>
      <c r="G256" s="18">
        <v>288.37586723638941</v>
      </c>
      <c r="H256" s="18">
        <v>76.227650869383893</v>
      </c>
      <c r="I256" s="18">
        <v>7.9988055117102996E-2</v>
      </c>
      <c r="J256" s="18">
        <v>76.147662814266795</v>
      </c>
      <c r="K256" s="18">
        <v>76.227650869383893</v>
      </c>
      <c r="L256" s="18">
        <v>0</v>
      </c>
      <c r="M256" s="18">
        <v>0</v>
      </c>
      <c r="N256" s="18">
        <v>0</v>
      </c>
      <c r="O256" s="26">
        <v>0</v>
      </c>
    </row>
    <row r="257" spans="1:247" s="23" customFormat="1" ht="31.7" customHeight="1" x14ac:dyDescent="0.25">
      <c r="A257" s="21"/>
      <c r="B257" s="60" t="s">
        <v>193</v>
      </c>
      <c r="C257" s="69"/>
      <c r="D257" s="60" t="s">
        <v>193</v>
      </c>
      <c r="E257" s="105" t="s">
        <v>194</v>
      </c>
      <c r="F257" s="106">
        <f>SUM(F232:F255)</f>
        <v>1412.5962781460512</v>
      </c>
      <c r="G257" s="106">
        <f t="shared" ref="G257:O257" si="24">SUM(G232:G255)</f>
        <v>1128.7401246464956</v>
      </c>
      <c r="H257" s="106">
        <f t="shared" si="24"/>
        <v>281.0654916250889</v>
      </c>
      <c r="I257" s="106">
        <f t="shared" si="24"/>
        <v>4.4977192739217697</v>
      </c>
      <c r="J257" s="106">
        <f t="shared" si="24"/>
        <v>276.56777235116687</v>
      </c>
      <c r="K257" s="106">
        <f t="shared" si="24"/>
        <v>290.90549162508893</v>
      </c>
      <c r="L257" s="106">
        <f t="shared" si="24"/>
        <v>9.84</v>
      </c>
      <c r="M257" s="106">
        <f t="shared" si="24"/>
        <v>67.5</v>
      </c>
      <c r="N257" s="106">
        <f t="shared" si="24"/>
        <v>67.5</v>
      </c>
      <c r="O257" s="107">
        <f t="shared" si="24"/>
        <v>0</v>
      </c>
    </row>
    <row r="258" spans="1:247" s="23" customFormat="1" ht="32.25" thickBot="1" x14ac:dyDescent="0.3">
      <c r="A258" s="21"/>
      <c r="B258" s="61"/>
      <c r="C258" s="70"/>
      <c r="D258" s="108"/>
      <c r="E258" s="109" t="s">
        <v>689</v>
      </c>
      <c r="F258" s="106">
        <f>IF(COUNTA(F232:F256)&gt;0,IF(F256="c","c",SUM(F256:F257)),"")</f>
        <v>1774.4091343773589</v>
      </c>
      <c r="G258" s="106">
        <f t="shared" ref="G258:O258" si="25">IF(COUNTA(G232:G256)&gt;0,IF(G256="c","c",SUM(G256:G257)),"")</f>
        <v>1417.1159918828851</v>
      </c>
      <c r="H258" s="106">
        <f t="shared" si="25"/>
        <v>357.29314249447282</v>
      </c>
      <c r="I258" s="106">
        <f t="shared" si="25"/>
        <v>4.5777073290388728</v>
      </c>
      <c r="J258" s="106">
        <f t="shared" si="25"/>
        <v>352.71543516543363</v>
      </c>
      <c r="K258" s="106">
        <f t="shared" si="25"/>
        <v>367.13314249447285</v>
      </c>
      <c r="L258" s="106">
        <f t="shared" si="25"/>
        <v>9.84</v>
      </c>
      <c r="M258" s="106">
        <f t="shared" si="25"/>
        <v>67.5</v>
      </c>
      <c r="N258" s="106">
        <f t="shared" si="25"/>
        <v>67.5</v>
      </c>
      <c r="O258" s="107">
        <f t="shared" si="25"/>
        <v>0</v>
      </c>
    </row>
    <row r="259" spans="1:247" s="2" customFormat="1" ht="55.5" customHeight="1" thickBot="1" x14ac:dyDescent="0.3">
      <c r="A259" s="5"/>
      <c r="B259" s="24"/>
      <c r="C259" s="5"/>
      <c r="D259" s="110"/>
      <c r="E259" s="111" t="s">
        <v>196</v>
      </c>
      <c r="F259" s="112" t="str">
        <f t="shared" ref="F259:O259" si="26">IF(F256="c","",IF(AND(IF((COUNTIF(F232:F255,"c"))&gt;0,1,0)=1,F256=""),"Please provide Not Specified (Including Confidential)",""))</f>
        <v/>
      </c>
      <c r="G259" s="112" t="str">
        <f t="shared" si="26"/>
        <v/>
      </c>
      <c r="H259" s="112" t="str">
        <f t="shared" si="26"/>
        <v/>
      </c>
      <c r="I259" s="112" t="str">
        <f t="shared" si="26"/>
        <v/>
      </c>
      <c r="J259" s="112" t="str">
        <f t="shared" si="26"/>
        <v/>
      </c>
      <c r="K259" s="112" t="str">
        <f t="shared" si="26"/>
        <v/>
      </c>
      <c r="L259" s="112" t="str">
        <f t="shared" si="26"/>
        <v/>
      </c>
      <c r="M259" s="112" t="str">
        <f t="shared" si="26"/>
        <v/>
      </c>
      <c r="N259" s="112" t="str">
        <f t="shared" si="26"/>
        <v/>
      </c>
      <c r="O259" s="113" t="str">
        <f t="shared" si="26"/>
        <v/>
      </c>
    </row>
    <row r="260" spans="1:247" s="16" customFormat="1" ht="12" thickBot="1" x14ac:dyDescent="0.3">
      <c r="A260" s="13"/>
      <c r="B260" s="15"/>
      <c r="C260" s="5"/>
      <c r="D260" s="97"/>
      <c r="E260" s="98" t="s">
        <v>690</v>
      </c>
      <c r="F260" s="99"/>
      <c r="G260" s="99"/>
      <c r="H260" s="99"/>
      <c r="I260" s="99"/>
      <c r="J260" s="99"/>
      <c r="K260" s="99"/>
      <c r="L260" s="99"/>
      <c r="M260" s="99"/>
      <c r="N260" s="99"/>
      <c r="O260" s="100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2"/>
      <c r="AT260" s="2"/>
      <c r="AU260" s="2"/>
      <c r="AV260" s="2"/>
      <c r="AW260" s="2"/>
      <c r="AX260" s="2"/>
      <c r="AY260" s="2"/>
      <c r="AZ260" s="2"/>
      <c r="BA260" s="2"/>
      <c r="BB260" s="2"/>
      <c r="BC260" s="2"/>
      <c r="BD260" s="2"/>
      <c r="BE260" s="2"/>
      <c r="BF260" s="2"/>
      <c r="BG260" s="2"/>
      <c r="BH260" s="2"/>
      <c r="BI260" s="2"/>
      <c r="BJ260" s="2"/>
      <c r="BK260" s="2"/>
      <c r="BL260" s="2"/>
      <c r="BM260" s="2"/>
      <c r="BN260" s="2"/>
      <c r="BO260" s="2"/>
      <c r="BP260" s="2"/>
      <c r="BQ260" s="2"/>
      <c r="BR260" s="2"/>
      <c r="BS260" s="2"/>
      <c r="BT260" s="2"/>
      <c r="BU260" s="2"/>
      <c r="BV260" s="2"/>
      <c r="BW260" s="2"/>
      <c r="BX260" s="2"/>
      <c r="BY260" s="2"/>
      <c r="BZ260" s="2"/>
      <c r="CA260" s="2"/>
      <c r="CB260" s="2"/>
      <c r="CC260" s="2"/>
      <c r="CD260" s="2"/>
      <c r="CE260" s="2"/>
      <c r="CF260" s="2"/>
      <c r="CG260" s="2"/>
      <c r="CH260" s="2"/>
      <c r="CI260" s="2"/>
      <c r="CJ260" s="2"/>
      <c r="CK260" s="2"/>
      <c r="CL260" s="2"/>
      <c r="CM260" s="2"/>
      <c r="CN260" s="2"/>
      <c r="CO260" s="2"/>
      <c r="CP260" s="2"/>
      <c r="CQ260" s="2"/>
      <c r="CR260" s="2"/>
      <c r="CS260" s="2"/>
      <c r="CT260" s="2"/>
      <c r="CU260" s="2"/>
      <c r="CV260" s="2"/>
      <c r="CW260" s="2"/>
      <c r="CX260" s="2"/>
      <c r="CY260" s="2"/>
      <c r="CZ260" s="2"/>
      <c r="DA260" s="2"/>
      <c r="DB260" s="2"/>
      <c r="DC260" s="2"/>
      <c r="DD260" s="2"/>
      <c r="DE260" s="2"/>
      <c r="DF260" s="2"/>
      <c r="DG260" s="2"/>
      <c r="DH260" s="2"/>
      <c r="DI260" s="2"/>
      <c r="DJ260" s="2"/>
      <c r="DK260" s="2"/>
      <c r="DL260" s="2"/>
      <c r="DM260" s="2"/>
      <c r="DN260" s="2"/>
      <c r="DO260" s="2"/>
      <c r="DP260" s="2"/>
      <c r="DQ260" s="2"/>
      <c r="DR260" s="2"/>
      <c r="DS260" s="2"/>
      <c r="DT260" s="2"/>
      <c r="DU260" s="2"/>
      <c r="DV260" s="2"/>
      <c r="DW260" s="2"/>
      <c r="DX260" s="2"/>
      <c r="DY260" s="2"/>
      <c r="DZ260" s="2"/>
      <c r="EA260" s="2"/>
      <c r="EB260" s="2"/>
      <c r="EC260" s="2"/>
      <c r="ED260" s="2"/>
      <c r="EE260" s="2"/>
      <c r="EF260" s="2"/>
      <c r="EG260" s="2"/>
      <c r="EH260" s="2"/>
      <c r="EI260" s="2"/>
      <c r="EJ260" s="2"/>
      <c r="EK260" s="2"/>
      <c r="EL260" s="2"/>
      <c r="EM260" s="2"/>
      <c r="EN260" s="2"/>
      <c r="EO260" s="2"/>
      <c r="EP260" s="2"/>
      <c r="EQ260" s="2"/>
      <c r="ER260" s="2"/>
      <c r="ES260" s="2"/>
      <c r="ET260" s="2"/>
      <c r="EU260" s="2"/>
      <c r="EV260" s="2"/>
      <c r="EW260" s="2"/>
      <c r="EX260" s="2"/>
      <c r="EY260" s="2"/>
      <c r="EZ260" s="2"/>
      <c r="FA260" s="2"/>
      <c r="FB260" s="2"/>
      <c r="FC260" s="2"/>
      <c r="FD260" s="2"/>
      <c r="FE260" s="2"/>
      <c r="FF260" s="2"/>
      <c r="FG260" s="2"/>
      <c r="FH260" s="2"/>
      <c r="FI260" s="2"/>
      <c r="FJ260" s="2"/>
      <c r="FK260" s="2"/>
      <c r="FL260" s="2"/>
      <c r="FM260" s="2"/>
      <c r="FN260" s="2"/>
      <c r="FO260" s="2"/>
      <c r="FP260" s="2"/>
      <c r="FQ260" s="2"/>
      <c r="FR260" s="2"/>
      <c r="FS260" s="2"/>
      <c r="FT260" s="2"/>
      <c r="FU260" s="2"/>
      <c r="FV260" s="2"/>
      <c r="FW260" s="2"/>
      <c r="FX260" s="2"/>
      <c r="FY260" s="2"/>
      <c r="FZ260" s="2"/>
      <c r="GA260" s="2"/>
      <c r="GB260" s="2"/>
      <c r="GC260" s="2"/>
      <c r="GD260" s="2"/>
      <c r="GE260" s="2"/>
      <c r="GF260" s="2"/>
      <c r="GG260" s="2"/>
      <c r="GH260" s="2"/>
      <c r="GI260" s="2"/>
      <c r="GJ260" s="2"/>
      <c r="GK260" s="2"/>
      <c r="GL260" s="2"/>
      <c r="GM260" s="2"/>
      <c r="GN260" s="2"/>
      <c r="GO260" s="2"/>
      <c r="GP260" s="2"/>
      <c r="GQ260" s="2"/>
      <c r="GR260" s="2"/>
      <c r="GS260" s="2"/>
      <c r="GT260" s="2"/>
      <c r="GU260" s="2"/>
      <c r="GV260" s="2"/>
      <c r="GW260" s="2"/>
      <c r="GX260" s="2"/>
      <c r="GY260" s="2"/>
      <c r="GZ260" s="2"/>
      <c r="HA260" s="2"/>
      <c r="HB260" s="2"/>
      <c r="HC260" s="2"/>
      <c r="HD260" s="2"/>
      <c r="HE260" s="2"/>
      <c r="HF260" s="2"/>
      <c r="HG260" s="2"/>
      <c r="HH260" s="2"/>
      <c r="HI260" s="2"/>
      <c r="HJ260" s="2"/>
      <c r="HK260" s="2"/>
      <c r="HL260" s="2"/>
      <c r="HM260" s="2"/>
      <c r="HN260" s="2"/>
      <c r="HO260" s="2"/>
      <c r="HP260" s="2"/>
      <c r="HQ260" s="2"/>
      <c r="HR260" s="2"/>
      <c r="HS260" s="2"/>
      <c r="HT260" s="2"/>
      <c r="HU260" s="2"/>
      <c r="HV260" s="2"/>
      <c r="HW260" s="2"/>
      <c r="HX260" s="2"/>
      <c r="HY260" s="2"/>
      <c r="HZ260" s="2"/>
      <c r="IA260" s="2"/>
      <c r="IB260" s="2"/>
      <c r="IC260" s="2"/>
      <c r="ID260" s="2"/>
      <c r="IE260" s="2"/>
      <c r="IF260" s="2"/>
      <c r="IG260" s="2"/>
      <c r="IH260" s="2"/>
      <c r="II260" s="2"/>
      <c r="IJ260" s="2"/>
      <c r="IK260" s="2"/>
      <c r="IL260" s="2"/>
      <c r="IM260" s="2"/>
    </row>
    <row r="261" spans="1:247" s="2" customFormat="1" x14ac:dyDescent="0.25">
      <c r="A261" s="13"/>
      <c r="B261" s="25" t="s">
        <v>691</v>
      </c>
      <c r="C261" s="5" t="s">
        <v>692</v>
      </c>
      <c r="D261" s="101" t="s">
        <v>691</v>
      </c>
      <c r="E261" s="102" t="s">
        <v>693</v>
      </c>
      <c r="F261" s="18">
        <v>2758.9729657944399</v>
      </c>
      <c r="G261" s="18">
        <v>1155.67630750744</v>
      </c>
      <c r="H261" s="18">
        <v>1603.2966582869999</v>
      </c>
      <c r="I261" s="18">
        <v>177.512932750517</v>
      </c>
      <c r="J261" s="18">
        <v>1425.78372553649</v>
      </c>
      <c r="K261" s="18">
        <v>1603.2966582870049</v>
      </c>
      <c r="L261" s="18">
        <v>0</v>
      </c>
      <c r="M261" s="18">
        <v>110.473855036245</v>
      </c>
      <c r="N261" s="18">
        <v>110.473855036245</v>
      </c>
      <c r="O261" s="26">
        <v>0</v>
      </c>
    </row>
    <row r="262" spans="1:247" s="2" customFormat="1" x14ac:dyDescent="0.25">
      <c r="A262" s="13"/>
      <c r="B262" s="25" t="s">
        <v>694</v>
      </c>
      <c r="C262" s="5" t="s">
        <v>695</v>
      </c>
      <c r="D262" s="101" t="s">
        <v>694</v>
      </c>
      <c r="E262" s="102" t="s">
        <v>696</v>
      </c>
      <c r="F262" s="18">
        <v>291.83518005081203</v>
      </c>
      <c r="G262" s="18">
        <v>69.949583430671893</v>
      </c>
      <c r="H262" s="18">
        <v>221.88559662014001</v>
      </c>
      <c r="I262" s="18">
        <v>13.097181112505901</v>
      </c>
      <c r="J262" s="18">
        <v>208.788415507634</v>
      </c>
      <c r="K262" s="18">
        <v>305.86933888013999</v>
      </c>
      <c r="L262" s="18">
        <v>83.98374226</v>
      </c>
      <c r="M262" s="18">
        <v>0</v>
      </c>
      <c r="N262" s="18">
        <v>0</v>
      </c>
      <c r="O262" s="26">
        <v>0</v>
      </c>
    </row>
    <row r="263" spans="1:247" s="2" customFormat="1" x14ac:dyDescent="0.25">
      <c r="A263" s="13"/>
      <c r="B263" s="25" t="s">
        <v>697</v>
      </c>
      <c r="C263" s="5" t="s">
        <v>698</v>
      </c>
      <c r="D263" s="101" t="s">
        <v>697</v>
      </c>
      <c r="E263" s="102" t="s">
        <v>699</v>
      </c>
      <c r="F263" s="18">
        <v>0</v>
      </c>
      <c r="G263" s="18">
        <v>0</v>
      </c>
      <c r="H263" s="18">
        <v>0</v>
      </c>
      <c r="I263" s="18">
        <v>0</v>
      </c>
      <c r="J263" s="18">
        <v>0</v>
      </c>
      <c r="K263" s="18">
        <v>0</v>
      </c>
      <c r="L263" s="18">
        <v>0</v>
      </c>
      <c r="M263" s="18">
        <v>0</v>
      </c>
      <c r="N263" s="18">
        <v>0</v>
      </c>
      <c r="O263" s="26">
        <v>0</v>
      </c>
    </row>
    <row r="264" spans="1:247" s="2" customFormat="1" x14ac:dyDescent="0.25">
      <c r="A264" s="13"/>
      <c r="B264" s="25" t="s">
        <v>700</v>
      </c>
      <c r="C264" s="5" t="s">
        <v>701</v>
      </c>
      <c r="D264" s="101" t="s">
        <v>700</v>
      </c>
      <c r="E264" s="102" t="s">
        <v>702</v>
      </c>
      <c r="F264" s="18">
        <v>1274.19910992527</v>
      </c>
      <c r="G264" s="18">
        <v>1101.16461098133</v>
      </c>
      <c r="H264" s="18">
        <v>173.03449894393799</v>
      </c>
      <c r="I264" s="18">
        <v>36.792424352502003</v>
      </c>
      <c r="J264" s="18">
        <v>136.24207459143599</v>
      </c>
      <c r="K264" s="18">
        <v>173.03449894393799</v>
      </c>
      <c r="L264" s="18">
        <v>0</v>
      </c>
      <c r="M264" s="18">
        <v>0</v>
      </c>
      <c r="N264" s="18">
        <v>0</v>
      </c>
      <c r="O264" s="26">
        <v>0</v>
      </c>
    </row>
    <row r="265" spans="1:247" s="2" customFormat="1" x14ac:dyDescent="0.25">
      <c r="A265" s="13"/>
      <c r="B265" s="25" t="s">
        <v>703</v>
      </c>
      <c r="C265" s="5" t="s">
        <v>704</v>
      </c>
      <c r="D265" s="101" t="s">
        <v>703</v>
      </c>
      <c r="E265" s="102" t="s">
        <v>705</v>
      </c>
      <c r="F265" s="18" t="s">
        <v>47</v>
      </c>
      <c r="G265" s="18">
        <v>1.4661244481319999E-3</v>
      </c>
      <c r="H265" s="18" t="s">
        <v>47</v>
      </c>
      <c r="I265" s="18" t="s">
        <v>47</v>
      </c>
      <c r="J265" s="18" t="s">
        <v>47</v>
      </c>
      <c r="K265" s="18" t="s">
        <v>47</v>
      </c>
      <c r="L265" s="18" t="s">
        <v>47</v>
      </c>
      <c r="M265" s="18" t="s">
        <v>47</v>
      </c>
      <c r="N265" s="18" t="s">
        <v>47</v>
      </c>
      <c r="O265" s="26" t="s">
        <v>47</v>
      </c>
    </row>
    <row r="266" spans="1:247" s="2" customFormat="1" x14ac:dyDescent="0.25">
      <c r="A266" s="13"/>
      <c r="B266" s="25" t="s">
        <v>706</v>
      </c>
      <c r="C266" s="5" t="s">
        <v>707</v>
      </c>
      <c r="D266" s="101" t="s">
        <v>706</v>
      </c>
      <c r="E266" s="102" t="s">
        <v>708</v>
      </c>
      <c r="F266" s="18">
        <v>1677.07865812299</v>
      </c>
      <c r="G266" s="18">
        <v>1543.8142917539401</v>
      </c>
      <c r="H266" s="18">
        <v>133.264366369051</v>
      </c>
      <c r="I266" s="18">
        <v>0</v>
      </c>
      <c r="J266" s="18">
        <v>133.264366369051</v>
      </c>
      <c r="K266" s="18">
        <v>133.264366369051</v>
      </c>
      <c r="L266" s="18">
        <v>0</v>
      </c>
      <c r="M266" s="18">
        <v>0</v>
      </c>
      <c r="N266" s="18">
        <v>0</v>
      </c>
      <c r="O266" s="26">
        <v>0</v>
      </c>
    </row>
    <row r="267" spans="1:247" s="2" customFormat="1" x14ac:dyDescent="0.25">
      <c r="A267" s="13"/>
      <c r="B267" s="25" t="s">
        <v>709</v>
      </c>
      <c r="C267" s="5" t="s">
        <v>710</v>
      </c>
      <c r="D267" s="101" t="s">
        <v>709</v>
      </c>
      <c r="E267" s="102" t="s">
        <v>711</v>
      </c>
      <c r="F267" s="18">
        <v>0.73553899504242903</v>
      </c>
      <c r="G267" s="18" t="s">
        <v>47</v>
      </c>
      <c r="H267" s="18" t="s">
        <v>47</v>
      </c>
      <c r="I267" s="18" t="s">
        <v>47</v>
      </c>
      <c r="J267" s="18" t="s">
        <v>47</v>
      </c>
      <c r="K267" s="18" t="s">
        <v>47</v>
      </c>
      <c r="L267" s="18" t="s">
        <v>47</v>
      </c>
      <c r="M267" s="18">
        <v>0</v>
      </c>
      <c r="N267" s="18">
        <v>0</v>
      </c>
      <c r="O267" s="26">
        <v>0</v>
      </c>
    </row>
    <row r="268" spans="1:247" s="2" customFormat="1" ht="12" thickBot="1" x14ac:dyDescent="0.3">
      <c r="A268" s="13"/>
      <c r="B268" s="25" t="s">
        <v>712</v>
      </c>
      <c r="C268" s="5" t="s">
        <v>713</v>
      </c>
      <c r="D268" s="101" t="s">
        <v>712</v>
      </c>
      <c r="E268" s="102" t="s">
        <v>714</v>
      </c>
      <c r="F268" s="18">
        <v>0.189135620254405</v>
      </c>
      <c r="G268" s="18" t="s">
        <v>47</v>
      </c>
      <c r="H268" s="18" t="s">
        <v>47</v>
      </c>
      <c r="I268" s="18" t="s">
        <v>47</v>
      </c>
      <c r="J268" s="18" t="s">
        <v>47</v>
      </c>
      <c r="K268" s="18" t="s">
        <v>47</v>
      </c>
      <c r="L268" s="18" t="s">
        <v>47</v>
      </c>
      <c r="M268" s="18">
        <v>0</v>
      </c>
      <c r="N268" s="18">
        <v>0</v>
      </c>
      <c r="O268" s="26">
        <v>0</v>
      </c>
    </row>
    <row r="269" spans="1:247" s="23" customFormat="1" ht="21" x14ac:dyDescent="0.25">
      <c r="A269" s="21"/>
      <c r="B269" s="27" t="s">
        <v>715</v>
      </c>
      <c r="C269" s="5" t="s">
        <v>716</v>
      </c>
      <c r="D269" s="101" t="s">
        <v>715</v>
      </c>
      <c r="E269" s="104" t="s">
        <v>192</v>
      </c>
      <c r="F269" s="18" t="s">
        <v>47</v>
      </c>
      <c r="G269" s="18" t="s">
        <v>47</v>
      </c>
      <c r="H269" s="18" t="s">
        <v>47</v>
      </c>
      <c r="I269" s="18" t="s">
        <v>47</v>
      </c>
      <c r="J269" s="18" t="s">
        <v>47</v>
      </c>
      <c r="K269" s="18" t="s">
        <v>47</v>
      </c>
      <c r="L269" s="18" t="s">
        <v>47</v>
      </c>
      <c r="M269" s="18" t="s">
        <v>47</v>
      </c>
      <c r="N269" s="18" t="s">
        <v>47</v>
      </c>
      <c r="O269" s="26" t="s">
        <v>47</v>
      </c>
    </row>
    <row r="270" spans="1:247" s="23" customFormat="1" ht="31.7" customHeight="1" x14ac:dyDescent="0.25">
      <c r="A270" s="21"/>
      <c r="B270" s="60" t="s">
        <v>193</v>
      </c>
      <c r="C270" s="69"/>
      <c r="D270" s="60" t="s">
        <v>193</v>
      </c>
      <c r="E270" s="105" t="s">
        <v>194</v>
      </c>
      <c r="F270" s="106">
        <f>SUM(F261:F268)</f>
        <v>6003.0105885088087</v>
      </c>
      <c r="G270" s="106">
        <f t="shared" ref="G270:O270" si="27">SUM(G261:G268)</f>
        <v>3870.6062597978307</v>
      </c>
      <c r="H270" s="106">
        <f t="shared" si="27"/>
        <v>2131.481120220129</v>
      </c>
      <c r="I270" s="106">
        <f t="shared" si="27"/>
        <v>227.40253821552488</v>
      </c>
      <c r="J270" s="106">
        <f t="shared" si="27"/>
        <v>1904.078582004611</v>
      </c>
      <c r="K270" s="106">
        <f t="shared" si="27"/>
        <v>2215.4648624801339</v>
      </c>
      <c r="L270" s="106">
        <f t="shared" si="27"/>
        <v>83.98374226</v>
      </c>
      <c r="M270" s="106">
        <f t="shared" si="27"/>
        <v>110.473855036245</v>
      </c>
      <c r="N270" s="106">
        <f t="shared" si="27"/>
        <v>110.473855036245</v>
      </c>
      <c r="O270" s="107">
        <f t="shared" si="27"/>
        <v>0</v>
      </c>
    </row>
    <row r="271" spans="1:247" s="23" customFormat="1" ht="21.75" thickBot="1" x14ac:dyDescent="0.3">
      <c r="A271" s="21"/>
      <c r="B271" s="61"/>
      <c r="C271" s="70"/>
      <c r="D271" s="108"/>
      <c r="E271" s="109" t="s">
        <v>717</v>
      </c>
      <c r="F271" s="106" t="str">
        <f>IF(COUNTA(F261:F269)&gt;0,IF(F269="c","c",SUM(F269:F270)),"")</f>
        <v>c</v>
      </c>
      <c r="G271" s="106" t="str">
        <f t="shared" ref="G271:O271" si="28">IF(COUNTA(G261:G269)&gt;0,IF(G269="c","c",SUM(G269:G270)),"")</f>
        <v>c</v>
      </c>
      <c r="H271" s="106" t="str">
        <f t="shared" si="28"/>
        <v>c</v>
      </c>
      <c r="I271" s="106" t="str">
        <f t="shared" si="28"/>
        <v>c</v>
      </c>
      <c r="J271" s="106" t="str">
        <f t="shared" si="28"/>
        <v>c</v>
      </c>
      <c r="K271" s="106" t="str">
        <f t="shared" si="28"/>
        <v>c</v>
      </c>
      <c r="L271" s="106" t="str">
        <f t="shared" si="28"/>
        <v>c</v>
      </c>
      <c r="M271" s="106" t="str">
        <f t="shared" si="28"/>
        <v>c</v>
      </c>
      <c r="N271" s="106" t="str">
        <f t="shared" si="28"/>
        <v>c</v>
      </c>
      <c r="O271" s="107" t="str">
        <f t="shared" si="28"/>
        <v>c</v>
      </c>
    </row>
    <row r="272" spans="1:247" s="2" customFormat="1" ht="55.5" customHeight="1" thickBot="1" x14ac:dyDescent="0.3">
      <c r="A272" s="5"/>
      <c r="B272" s="24"/>
      <c r="C272" s="5"/>
      <c r="D272" s="110"/>
      <c r="E272" s="111" t="s">
        <v>196</v>
      </c>
      <c r="F272" s="112" t="str">
        <f t="shared" ref="F272:O272" si="29">IF(F269="c","",IF(AND(IF((COUNTIF(F261:F268,"c"))&gt;0,1,0)=1,F269=""),"Please provide Not Specified (Including Confidential)",""))</f>
        <v/>
      </c>
      <c r="G272" s="112" t="str">
        <f t="shared" si="29"/>
        <v/>
      </c>
      <c r="H272" s="112" t="str">
        <f t="shared" si="29"/>
        <v/>
      </c>
      <c r="I272" s="112" t="str">
        <f t="shared" si="29"/>
        <v/>
      </c>
      <c r="J272" s="112" t="str">
        <f t="shared" si="29"/>
        <v/>
      </c>
      <c r="K272" s="112" t="str">
        <f t="shared" si="29"/>
        <v/>
      </c>
      <c r="L272" s="112" t="str">
        <f t="shared" si="29"/>
        <v/>
      </c>
      <c r="M272" s="112" t="str">
        <f t="shared" si="29"/>
        <v/>
      </c>
      <c r="N272" s="112" t="str">
        <f t="shared" si="29"/>
        <v/>
      </c>
      <c r="O272" s="113" t="str">
        <f t="shared" si="29"/>
        <v/>
      </c>
    </row>
    <row r="273" spans="1:247" s="16" customFormat="1" ht="12" thickBot="1" x14ac:dyDescent="0.3">
      <c r="A273" s="13"/>
      <c r="B273" s="15"/>
      <c r="C273" s="5"/>
      <c r="D273" s="97"/>
      <c r="E273" s="98" t="s">
        <v>718</v>
      </c>
      <c r="F273" s="99"/>
      <c r="G273" s="99"/>
      <c r="H273" s="99"/>
      <c r="I273" s="99"/>
      <c r="J273" s="99"/>
      <c r="K273" s="99"/>
      <c r="L273" s="99"/>
      <c r="M273" s="99"/>
      <c r="N273" s="99"/>
      <c r="O273" s="100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"/>
      <c r="AS273" s="2"/>
      <c r="AT273" s="2"/>
      <c r="AU273" s="2"/>
      <c r="AV273" s="2"/>
      <c r="AW273" s="2"/>
      <c r="AX273" s="2"/>
      <c r="AY273" s="2"/>
      <c r="AZ273" s="2"/>
      <c r="BA273" s="2"/>
      <c r="BB273" s="2"/>
      <c r="BC273" s="2"/>
      <c r="BD273" s="2"/>
      <c r="BE273" s="2"/>
      <c r="BF273" s="2"/>
      <c r="BG273" s="2"/>
      <c r="BH273" s="2"/>
      <c r="BI273" s="2"/>
      <c r="BJ273" s="2"/>
      <c r="BK273" s="2"/>
      <c r="BL273" s="2"/>
      <c r="BM273" s="2"/>
      <c r="BN273" s="2"/>
      <c r="BO273" s="2"/>
      <c r="BP273" s="2"/>
      <c r="BQ273" s="2"/>
      <c r="BR273" s="2"/>
      <c r="BS273" s="2"/>
      <c r="BT273" s="2"/>
      <c r="BU273" s="2"/>
      <c r="BV273" s="2"/>
      <c r="BW273" s="2"/>
      <c r="BX273" s="2"/>
      <c r="BY273" s="2"/>
      <c r="BZ273" s="2"/>
      <c r="CA273" s="2"/>
      <c r="CB273" s="2"/>
      <c r="CC273" s="2"/>
      <c r="CD273" s="2"/>
      <c r="CE273" s="2"/>
      <c r="CF273" s="2"/>
      <c r="CG273" s="2"/>
      <c r="CH273" s="2"/>
      <c r="CI273" s="2"/>
      <c r="CJ273" s="2"/>
      <c r="CK273" s="2"/>
      <c r="CL273" s="2"/>
      <c r="CM273" s="2"/>
      <c r="CN273" s="2"/>
      <c r="CO273" s="2"/>
      <c r="CP273" s="2"/>
      <c r="CQ273" s="2"/>
      <c r="CR273" s="2"/>
      <c r="CS273" s="2"/>
      <c r="CT273" s="2"/>
      <c r="CU273" s="2"/>
      <c r="CV273" s="2"/>
      <c r="CW273" s="2"/>
      <c r="CX273" s="2"/>
      <c r="CY273" s="2"/>
      <c r="CZ273" s="2"/>
      <c r="DA273" s="2"/>
      <c r="DB273" s="2"/>
      <c r="DC273" s="2"/>
      <c r="DD273" s="2"/>
      <c r="DE273" s="2"/>
      <c r="DF273" s="2"/>
      <c r="DG273" s="2"/>
      <c r="DH273" s="2"/>
      <c r="DI273" s="2"/>
      <c r="DJ273" s="2"/>
      <c r="DK273" s="2"/>
      <c r="DL273" s="2"/>
      <c r="DM273" s="2"/>
      <c r="DN273" s="2"/>
      <c r="DO273" s="2"/>
      <c r="DP273" s="2"/>
      <c r="DQ273" s="2"/>
      <c r="DR273" s="2"/>
      <c r="DS273" s="2"/>
      <c r="DT273" s="2"/>
      <c r="DU273" s="2"/>
      <c r="DV273" s="2"/>
      <c r="DW273" s="2"/>
      <c r="DX273" s="2"/>
      <c r="DY273" s="2"/>
      <c r="DZ273" s="2"/>
      <c r="EA273" s="2"/>
      <c r="EB273" s="2"/>
      <c r="EC273" s="2"/>
      <c r="ED273" s="2"/>
      <c r="EE273" s="2"/>
      <c r="EF273" s="2"/>
      <c r="EG273" s="2"/>
      <c r="EH273" s="2"/>
      <c r="EI273" s="2"/>
      <c r="EJ273" s="2"/>
      <c r="EK273" s="2"/>
      <c r="EL273" s="2"/>
      <c r="EM273" s="2"/>
      <c r="EN273" s="2"/>
      <c r="EO273" s="2"/>
      <c r="EP273" s="2"/>
      <c r="EQ273" s="2"/>
      <c r="ER273" s="2"/>
      <c r="ES273" s="2"/>
      <c r="ET273" s="2"/>
      <c r="EU273" s="2"/>
      <c r="EV273" s="2"/>
      <c r="EW273" s="2"/>
      <c r="EX273" s="2"/>
      <c r="EY273" s="2"/>
      <c r="EZ273" s="2"/>
      <c r="FA273" s="2"/>
      <c r="FB273" s="2"/>
      <c r="FC273" s="2"/>
      <c r="FD273" s="2"/>
      <c r="FE273" s="2"/>
      <c r="FF273" s="2"/>
      <c r="FG273" s="2"/>
      <c r="FH273" s="2"/>
      <c r="FI273" s="2"/>
      <c r="FJ273" s="2"/>
      <c r="FK273" s="2"/>
      <c r="FL273" s="2"/>
      <c r="FM273" s="2"/>
      <c r="FN273" s="2"/>
      <c r="FO273" s="2"/>
      <c r="FP273" s="2"/>
      <c r="FQ273" s="2"/>
      <c r="FR273" s="2"/>
      <c r="FS273" s="2"/>
      <c r="FT273" s="2"/>
      <c r="FU273" s="2"/>
      <c r="FV273" s="2"/>
      <c r="FW273" s="2"/>
      <c r="FX273" s="2"/>
      <c r="FY273" s="2"/>
      <c r="FZ273" s="2"/>
      <c r="GA273" s="2"/>
      <c r="GB273" s="2"/>
      <c r="GC273" s="2"/>
      <c r="GD273" s="2"/>
      <c r="GE273" s="2"/>
      <c r="GF273" s="2"/>
      <c r="GG273" s="2"/>
      <c r="GH273" s="2"/>
      <c r="GI273" s="2"/>
      <c r="GJ273" s="2"/>
      <c r="GK273" s="2"/>
      <c r="GL273" s="2"/>
      <c r="GM273" s="2"/>
      <c r="GN273" s="2"/>
      <c r="GO273" s="2"/>
      <c r="GP273" s="2"/>
      <c r="GQ273" s="2"/>
      <c r="GR273" s="2"/>
      <c r="GS273" s="2"/>
      <c r="GT273" s="2"/>
      <c r="GU273" s="2"/>
      <c r="GV273" s="2"/>
      <c r="GW273" s="2"/>
      <c r="GX273" s="2"/>
      <c r="GY273" s="2"/>
      <c r="GZ273" s="2"/>
      <c r="HA273" s="2"/>
      <c r="HB273" s="2"/>
      <c r="HC273" s="2"/>
      <c r="HD273" s="2"/>
      <c r="HE273" s="2"/>
      <c r="HF273" s="2"/>
      <c r="HG273" s="2"/>
      <c r="HH273" s="2"/>
      <c r="HI273" s="2"/>
      <c r="HJ273" s="2"/>
      <c r="HK273" s="2"/>
      <c r="HL273" s="2"/>
      <c r="HM273" s="2"/>
      <c r="HN273" s="2"/>
      <c r="HO273" s="2"/>
      <c r="HP273" s="2"/>
      <c r="HQ273" s="2"/>
      <c r="HR273" s="2"/>
      <c r="HS273" s="2"/>
      <c r="HT273" s="2"/>
      <c r="HU273" s="2"/>
      <c r="HV273" s="2"/>
      <c r="HW273" s="2"/>
      <c r="HX273" s="2"/>
      <c r="HY273" s="2"/>
      <c r="HZ273" s="2"/>
      <c r="IA273" s="2"/>
      <c r="IB273" s="2"/>
      <c r="IC273" s="2"/>
      <c r="ID273" s="2"/>
      <c r="IE273" s="2"/>
      <c r="IF273" s="2"/>
      <c r="IG273" s="2"/>
      <c r="IH273" s="2"/>
      <c r="II273" s="2"/>
      <c r="IJ273" s="2"/>
      <c r="IK273" s="2"/>
      <c r="IL273" s="2"/>
      <c r="IM273" s="2"/>
    </row>
    <row r="274" spans="1:247" s="2" customFormat="1" x14ac:dyDescent="0.25">
      <c r="A274" s="20"/>
      <c r="B274" s="25" t="s">
        <v>719</v>
      </c>
      <c r="C274" s="5" t="s">
        <v>720</v>
      </c>
      <c r="D274" s="101" t="s">
        <v>719</v>
      </c>
      <c r="E274" s="102" t="s">
        <v>721</v>
      </c>
      <c r="F274" s="18">
        <v>0</v>
      </c>
      <c r="G274" s="18">
        <v>0</v>
      </c>
      <c r="H274" s="18">
        <v>0</v>
      </c>
      <c r="I274" s="18">
        <v>0</v>
      </c>
      <c r="J274" s="18">
        <v>0</v>
      </c>
      <c r="K274" s="18">
        <v>0</v>
      </c>
      <c r="L274" s="18">
        <v>0</v>
      </c>
      <c r="M274" s="18">
        <v>0</v>
      </c>
      <c r="N274" s="18">
        <v>0</v>
      </c>
      <c r="O274" s="26">
        <v>0</v>
      </c>
    </row>
    <row r="275" spans="1:247" s="2" customFormat="1" x14ac:dyDescent="0.25">
      <c r="A275" s="13"/>
      <c r="B275" s="25" t="s">
        <v>722</v>
      </c>
      <c r="C275" s="5" t="s">
        <v>723</v>
      </c>
      <c r="D275" s="101" t="s">
        <v>722</v>
      </c>
      <c r="E275" s="102" t="s">
        <v>724</v>
      </c>
      <c r="F275" s="18">
        <v>40.897148285110497</v>
      </c>
      <c r="G275" s="18">
        <v>7.3139049404835301</v>
      </c>
      <c r="H275" s="18">
        <v>33.583243344626901</v>
      </c>
      <c r="I275" s="18">
        <v>0</v>
      </c>
      <c r="J275" s="18">
        <v>33.583243344626901</v>
      </c>
      <c r="K275" s="18">
        <v>33.583243344626901</v>
      </c>
      <c r="L275" s="18">
        <v>0</v>
      </c>
      <c r="M275" s="18">
        <v>0</v>
      </c>
      <c r="N275" s="18">
        <v>0</v>
      </c>
      <c r="O275" s="26">
        <v>0</v>
      </c>
    </row>
    <row r="276" spans="1:247" s="2" customFormat="1" x14ac:dyDescent="0.25">
      <c r="A276" s="13"/>
      <c r="B276" s="25" t="s">
        <v>725</v>
      </c>
      <c r="C276" s="5" t="s">
        <v>726</v>
      </c>
      <c r="D276" s="101" t="s">
        <v>725</v>
      </c>
      <c r="E276" s="102" t="s">
        <v>727</v>
      </c>
      <c r="F276" s="18">
        <v>0</v>
      </c>
      <c r="G276" s="18">
        <v>0</v>
      </c>
      <c r="H276" s="18">
        <v>0</v>
      </c>
      <c r="I276" s="18">
        <v>0</v>
      </c>
      <c r="J276" s="18">
        <v>0</v>
      </c>
      <c r="K276" s="18">
        <v>0</v>
      </c>
      <c r="L276" s="18">
        <v>0</v>
      </c>
      <c r="M276" s="18">
        <v>0</v>
      </c>
      <c r="N276" s="18">
        <v>0</v>
      </c>
      <c r="O276" s="26">
        <v>0</v>
      </c>
    </row>
    <row r="277" spans="1:247" s="2" customFormat="1" x14ac:dyDescent="0.25">
      <c r="A277" s="13"/>
      <c r="B277" s="25" t="s">
        <v>728</v>
      </c>
      <c r="C277" s="5" t="s">
        <v>729</v>
      </c>
      <c r="D277" s="101" t="s">
        <v>728</v>
      </c>
      <c r="E277" s="102" t="s">
        <v>730</v>
      </c>
      <c r="F277" s="18">
        <v>0</v>
      </c>
      <c r="G277" s="18">
        <v>0</v>
      </c>
      <c r="H277" s="18">
        <v>0</v>
      </c>
      <c r="I277" s="18">
        <v>0</v>
      </c>
      <c r="J277" s="18">
        <v>0</v>
      </c>
      <c r="K277" s="18">
        <v>0</v>
      </c>
      <c r="L277" s="18">
        <v>0</v>
      </c>
      <c r="M277" s="18">
        <v>0</v>
      </c>
      <c r="N277" s="18">
        <v>0</v>
      </c>
      <c r="O277" s="26">
        <v>0</v>
      </c>
    </row>
    <row r="278" spans="1:247" s="2" customFormat="1" x14ac:dyDescent="0.25">
      <c r="A278" s="13"/>
      <c r="B278" s="25" t="s">
        <v>731</v>
      </c>
      <c r="C278" s="5" t="s">
        <v>732</v>
      </c>
      <c r="D278" s="101" t="s">
        <v>731</v>
      </c>
      <c r="E278" s="102" t="s">
        <v>733</v>
      </c>
      <c r="F278" s="18">
        <v>0</v>
      </c>
      <c r="G278" s="18">
        <v>0</v>
      </c>
      <c r="H278" s="18">
        <v>0</v>
      </c>
      <c r="I278" s="18">
        <v>0</v>
      </c>
      <c r="J278" s="18">
        <v>0</v>
      </c>
      <c r="K278" s="18">
        <v>0</v>
      </c>
      <c r="L278" s="18">
        <v>0</v>
      </c>
      <c r="M278" s="18">
        <v>0</v>
      </c>
      <c r="N278" s="18">
        <v>0</v>
      </c>
      <c r="O278" s="26">
        <v>0</v>
      </c>
    </row>
    <row r="279" spans="1:247" s="2" customFormat="1" x14ac:dyDescent="0.25">
      <c r="A279" s="13"/>
      <c r="B279" s="25" t="s">
        <v>734</v>
      </c>
      <c r="C279" s="5" t="s">
        <v>735</v>
      </c>
      <c r="D279" s="101" t="s">
        <v>734</v>
      </c>
      <c r="E279" s="102" t="s">
        <v>736</v>
      </c>
      <c r="F279" s="18">
        <v>0</v>
      </c>
      <c r="G279" s="18">
        <v>0</v>
      </c>
      <c r="H279" s="18">
        <v>0</v>
      </c>
      <c r="I279" s="18">
        <v>0</v>
      </c>
      <c r="J279" s="18">
        <v>0</v>
      </c>
      <c r="K279" s="18">
        <v>0</v>
      </c>
      <c r="L279" s="18">
        <v>0</v>
      </c>
      <c r="M279" s="18">
        <v>0</v>
      </c>
      <c r="N279" s="18">
        <v>0</v>
      </c>
      <c r="O279" s="26">
        <v>0</v>
      </c>
    </row>
    <row r="280" spans="1:247" s="2" customFormat="1" x14ac:dyDescent="0.25">
      <c r="A280" s="13"/>
      <c r="B280" s="25" t="s">
        <v>737</v>
      </c>
      <c r="C280" s="5" t="s">
        <v>738</v>
      </c>
      <c r="D280" s="101" t="s">
        <v>737</v>
      </c>
      <c r="E280" s="102" t="s">
        <v>739</v>
      </c>
      <c r="F280" s="18">
        <v>0</v>
      </c>
      <c r="G280" s="18">
        <v>0</v>
      </c>
      <c r="H280" s="18">
        <v>0</v>
      </c>
      <c r="I280" s="18">
        <v>0</v>
      </c>
      <c r="J280" s="18">
        <v>0</v>
      </c>
      <c r="K280" s="18">
        <v>0</v>
      </c>
      <c r="L280" s="18">
        <v>0</v>
      </c>
      <c r="M280" s="18">
        <v>0</v>
      </c>
      <c r="N280" s="18">
        <v>0</v>
      </c>
      <c r="O280" s="26">
        <v>0</v>
      </c>
    </row>
    <row r="281" spans="1:247" s="2" customFormat="1" x14ac:dyDescent="0.25">
      <c r="A281" s="13"/>
      <c r="B281" s="25" t="s">
        <v>740</v>
      </c>
      <c r="C281" s="5" t="s">
        <v>741</v>
      </c>
      <c r="D281" s="101" t="s">
        <v>740</v>
      </c>
      <c r="E281" s="102" t="s">
        <v>742</v>
      </c>
      <c r="F281" s="18">
        <v>0</v>
      </c>
      <c r="G281" s="18">
        <v>0</v>
      </c>
      <c r="H281" s="18">
        <v>0</v>
      </c>
      <c r="I281" s="18">
        <v>0</v>
      </c>
      <c r="J281" s="18">
        <v>0</v>
      </c>
      <c r="K281" s="18">
        <v>0</v>
      </c>
      <c r="L281" s="18">
        <v>0</v>
      </c>
      <c r="M281" s="18">
        <v>0</v>
      </c>
      <c r="N281" s="18">
        <v>0</v>
      </c>
      <c r="O281" s="26">
        <v>0</v>
      </c>
    </row>
    <row r="282" spans="1:247" s="2" customFormat="1" x14ac:dyDescent="0.25">
      <c r="A282" s="13"/>
      <c r="B282" s="25" t="s">
        <v>743</v>
      </c>
      <c r="C282" s="5" t="s">
        <v>744</v>
      </c>
      <c r="D282" s="101" t="s">
        <v>743</v>
      </c>
      <c r="E282" s="102" t="s">
        <v>745</v>
      </c>
      <c r="F282" s="18">
        <v>0</v>
      </c>
      <c r="G282" s="18">
        <v>0</v>
      </c>
      <c r="H282" s="18">
        <v>0</v>
      </c>
      <c r="I282" s="18">
        <v>0</v>
      </c>
      <c r="J282" s="18">
        <v>0</v>
      </c>
      <c r="K282" s="18">
        <v>0</v>
      </c>
      <c r="L282" s="18">
        <v>0</v>
      </c>
      <c r="M282" s="18">
        <v>0</v>
      </c>
      <c r="N282" s="18">
        <v>0</v>
      </c>
      <c r="O282" s="26">
        <v>0</v>
      </c>
    </row>
    <row r="283" spans="1:247" s="2" customFormat="1" x14ac:dyDescent="0.25">
      <c r="A283" s="13"/>
      <c r="B283" s="25" t="s">
        <v>746</v>
      </c>
      <c r="C283" s="5" t="s">
        <v>747</v>
      </c>
      <c r="D283" s="101" t="s">
        <v>746</v>
      </c>
      <c r="E283" s="102" t="s">
        <v>748</v>
      </c>
      <c r="F283" s="18">
        <v>0</v>
      </c>
      <c r="G283" s="18">
        <v>0</v>
      </c>
      <c r="H283" s="18">
        <v>0</v>
      </c>
      <c r="I283" s="18">
        <v>0</v>
      </c>
      <c r="J283" s="18">
        <v>0</v>
      </c>
      <c r="K283" s="18">
        <v>0</v>
      </c>
      <c r="L283" s="18">
        <v>0</v>
      </c>
      <c r="M283" s="18">
        <v>0</v>
      </c>
      <c r="N283" s="18">
        <v>0</v>
      </c>
      <c r="O283" s="26">
        <v>0</v>
      </c>
    </row>
    <row r="284" spans="1:247" s="2" customFormat="1" x14ac:dyDescent="0.25">
      <c r="A284" s="13"/>
      <c r="B284" s="25" t="s">
        <v>749</v>
      </c>
      <c r="C284" s="5" t="s">
        <v>750</v>
      </c>
      <c r="D284" s="101" t="s">
        <v>749</v>
      </c>
      <c r="E284" s="102" t="s">
        <v>751</v>
      </c>
      <c r="F284" s="18">
        <v>0</v>
      </c>
      <c r="G284" s="18">
        <v>0</v>
      </c>
      <c r="H284" s="18">
        <v>0</v>
      </c>
      <c r="I284" s="18">
        <v>0</v>
      </c>
      <c r="J284" s="18">
        <v>0</v>
      </c>
      <c r="K284" s="18">
        <v>0</v>
      </c>
      <c r="L284" s="18">
        <v>0</v>
      </c>
      <c r="M284" s="18">
        <v>0</v>
      </c>
      <c r="N284" s="18">
        <v>0</v>
      </c>
      <c r="O284" s="26">
        <v>0</v>
      </c>
    </row>
    <row r="285" spans="1:247" s="2" customFormat="1" x14ac:dyDescent="0.25">
      <c r="A285" s="13"/>
      <c r="B285" s="25" t="s">
        <v>752</v>
      </c>
      <c r="C285" s="5" t="s">
        <v>753</v>
      </c>
      <c r="D285" s="101" t="s">
        <v>752</v>
      </c>
      <c r="E285" s="102" t="s">
        <v>754</v>
      </c>
      <c r="F285" s="18" t="s">
        <v>47</v>
      </c>
      <c r="G285" s="18" t="s">
        <v>47</v>
      </c>
      <c r="H285" s="18">
        <v>0</v>
      </c>
      <c r="I285" s="18">
        <v>0</v>
      </c>
      <c r="J285" s="18">
        <v>0</v>
      </c>
      <c r="K285" s="18">
        <v>0</v>
      </c>
      <c r="L285" s="18">
        <v>0</v>
      </c>
      <c r="M285" s="18" t="s">
        <v>47</v>
      </c>
      <c r="N285" s="18" t="s">
        <v>47</v>
      </c>
      <c r="O285" s="26" t="s">
        <v>47</v>
      </c>
    </row>
    <row r="286" spans="1:247" s="2" customFormat="1" x14ac:dyDescent="0.25">
      <c r="A286" s="13"/>
      <c r="B286" s="25" t="s">
        <v>755</v>
      </c>
      <c r="C286" s="5" t="s">
        <v>756</v>
      </c>
      <c r="D286" s="101" t="s">
        <v>755</v>
      </c>
      <c r="E286" s="102" t="s">
        <v>757</v>
      </c>
      <c r="F286" s="18">
        <v>20.703622144105701</v>
      </c>
      <c r="G286" s="18" t="s">
        <v>47</v>
      </c>
      <c r="H286" s="18" t="s">
        <v>47</v>
      </c>
      <c r="I286" s="18" t="s">
        <v>47</v>
      </c>
      <c r="J286" s="18" t="s">
        <v>47</v>
      </c>
      <c r="K286" s="18" t="s">
        <v>47</v>
      </c>
      <c r="L286" s="18" t="s">
        <v>47</v>
      </c>
      <c r="M286" s="18">
        <v>0</v>
      </c>
      <c r="N286" s="18">
        <v>0</v>
      </c>
      <c r="O286" s="26">
        <v>0</v>
      </c>
    </row>
    <row r="287" spans="1:247" s="2" customFormat="1" x14ac:dyDescent="0.25">
      <c r="A287" s="13"/>
      <c r="B287" s="25" t="s">
        <v>758</v>
      </c>
      <c r="C287" s="5" t="s">
        <v>759</v>
      </c>
      <c r="D287" s="101" t="s">
        <v>758</v>
      </c>
      <c r="E287" s="102" t="s">
        <v>760</v>
      </c>
      <c r="F287" s="18">
        <v>0</v>
      </c>
      <c r="G287" s="18">
        <v>0</v>
      </c>
      <c r="H287" s="18">
        <v>0</v>
      </c>
      <c r="I287" s="18">
        <v>0</v>
      </c>
      <c r="J287" s="18">
        <v>0</v>
      </c>
      <c r="K287" s="18">
        <v>0</v>
      </c>
      <c r="L287" s="18">
        <v>0</v>
      </c>
      <c r="M287" s="18">
        <v>0</v>
      </c>
      <c r="N287" s="18">
        <v>0</v>
      </c>
      <c r="O287" s="26">
        <v>0</v>
      </c>
    </row>
    <row r="288" spans="1:247" s="2" customFormat="1" x14ac:dyDescent="0.25">
      <c r="A288" s="13"/>
      <c r="B288" s="25" t="s">
        <v>761</v>
      </c>
      <c r="C288" s="5" t="s">
        <v>762</v>
      </c>
      <c r="D288" s="101" t="s">
        <v>761</v>
      </c>
      <c r="E288" s="102" t="s">
        <v>763</v>
      </c>
      <c r="F288" s="18">
        <v>0</v>
      </c>
      <c r="G288" s="18">
        <v>0</v>
      </c>
      <c r="H288" s="18">
        <v>0</v>
      </c>
      <c r="I288" s="18">
        <v>0</v>
      </c>
      <c r="J288" s="18">
        <v>0</v>
      </c>
      <c r="K288" s="18">
        <v>0</v>
      </c>
      <c r="L288" s="18">
        <v>0</v>
      </c>
      <c r="M288" s="18">
        <v>0</v>
      </c>
      <c r="N288" s="18">
        <v>0</v>
      </c>
      <c r="O288" s="26">
        <v>0</v>
      </c>
    </row>
    <row r="289" spans="1:15" s="2" customFormat="1" x14ac:dyDescent="0.25">
      <c r="A289" s="13"/>
      <c r="B289" s="25" t="s">
        <v>764</v>
      </c>
      <c r="C289" s="5" t="s">
        <v>765</v>
      </c>
      <c r="D289" s="101" t="s">
        <v>764</v>
      </c>
      <c r="E289" s="102" t="s">
        <v>766</v>
      </c>
      <c r="F289" s="18">
        <v>0</v>
      </c>
      <c r="G289" s="18">
        <v>0</v>
      </c>
      <c r="H289" s="18">
        <v>0</v>
      </c>
      <c r="I289" s="18">
        <v>0</v>
      </c>
      <c r="J289" s="18">
        <v>0</v>
      </c>
      <c r="K289" s="18">
        <v>0</v>
      </c>
      <c r="L289" s="18">
        <v>0</v>
      </c>
      <c r="M289" s="18">
        <v>0</v>
      </c>
      <c r="N289" s="18">
        <v>0</v>
      </c>
      <c r="O289" s="26">
        <v>0</v>
      </c>
    </row>
    <row r="290" spans="1:15" s="2" customFormat="1" x14ac:dyDescent="0.25">
      <c r="A290" s="13"/>
      <c r="B290" s="25" t="s">
        <v>767</v>
      </c>
      <c r="C290" s="5" t="s">
        <v>768</v>
      </c>
      <c r="D290" s="101" t="s">
        <v>767</v>
      </c>
      <c r="E290" s="102" t="s">
        <v>769</v>
      </c>
      <c r="F290" s="18">
        <v>4.12663894297184</v>
      </c>
      <c r="G290" s="18">
        <v>3.50367567317035</v>
      </c>
      <c r="H290" s="18">
        <v>0.62296326980148697</v>
      </c>
      <c r="I290" s="18">
        <v>0</v>
      </c>
      <c r="J290" s="18">
        <v>0.62296326980148697</v>
      </c>
      <c r="K290" s="18">
        <v>0.62296326980148697</v>
      </c>
      <c r="L290" s="18">
        <v>0</v>
      </c>
      <c r="M290" s="18">
        <v>0</v>
      </c>
      <c r="N290" s="18">
        <v>0</v>
      </c>
      <c r="O290" s="26">
        <v>0</v>
      </c>
    </row>
    <row r="291" spans="1:15" s="2" customFormat="1" x14ac:dyDescent="0.25">
      <c r="A291" s="13"/>
      <c r="B291" s="25" t="s">
        <v>770</v>
      </c>
      <c r="C291" s="5" t="s">
        <v>771</v>
      </c>
      <c r="D291" s="101" t="s">
        <v>770</v>
      </c>
      <c r="E291" s="102" t="s">
        <v>772</v>
      </c>
      <c r="F291" s="18">
        <v>0</v>
      </c>
      <c r="G291" s="18">
        <v>0</v>
      </c>
      <c r="H291" s="18">
        <v>0</v>
      </c>
      <c r="I291" s="18">
        <v>0</v>
      </c>
      <c r="J291" s="18">
        <v>0</v>
      </c>
      <c r="K291" s="18">
        <v>0</v>
      </c>
      <c r="L291" s="18">
        <v>0</v>
      </c>
      <c r="M291" s="18">
        <v>0</v>
      </c>
      <c r="N291" s="18">
        <v>0</v>
      </c>
      <c r="O291" s="26">
        <v>0</v>
      </c>
    </row>
    <row r="292" spans="1:15" s="2" customFormat="1" x14ac:dyDescent="0.25">
      <c r="A292" s="13"/>
      <c r="B292" s="25" t="s">
        <v>773</v>
      </c>
      <c r="C292" s="5" t="s">
        <v>774</v>
      </c>
      <c r="D292" s="101" t="s">
        <v>773</v>
      </c>
      <c r="E292" s="102" t="s">
        <v>775</v>
      </c>
      <c r="F292" s="18">
        <v>0</v>
      </c>
      <c r="G292" s="18">
        <v>0</v>
      </c>
      <c r="H292" s="18">
        <v>0</v>
      </c>
      <c r="I292" s="18">
        <v>0</v>
      </c>
      <c r="J292" s="18">
        <v>0</v>
      </c>
      <c r="K292" s="18">
        <v>0</v>
      </c>
      <c r="L292" s="18">
        <v>0</v>
      </c>
      <c r="M292" s="18">
        <v>0</v>
      </c>
      <c r="N292" s="18">
        <v>0</v>
      </c>
      <c r="O292" s="26">
        <v>0</v>
      </c>
    </row>
    <row r="293" spans="1:15" s="2" customFormat="1" x14ac:dyDescent="0.25">
      <c r="A293" s="13"/>
      <c r="B293" s="25" t="s">
        <v>776</v>
      </c>
      <c r="C293" s="5" t="s">
        <v>777</v>
      </c>
      <c r="D293" s="101" t="s">
        <v>776</v>
      </c>
      <c r="E293" s="102" t="s">
        <v>778</v>
      </c>
      <c r="F293" s="18">
        <v>0</v>
      </c>
      <c r="G293" s="18">
        <v>0</v>
      </c>
      <c r="H293" s="18">
        <v>0</v>
      </c>
      <c r="I293" s="18">
        <v>0</v>
      </c>
      <c r="J293" s="18">
        <v>0</v>
      </c>
      <c r="K293" s="18">
        <v>0</v>
      </c>
      <c r="L293" s="18">
        <v>0</v>
      </c>
      <c r="M293" s="18">
        <v>0</v>
      </c>
      <c r="N293" s="18">
        <v>0</v>
      </c>
      <c r="O293" s="26">
        <v>0</v>
      </c>
    </row>
    <row r="294" spans="1:15" s="2" customFormat="1" x14ac:dyDescent="0.25">
      <c r="A294" s="13"/>
      <c r="B294" s="25" t="s">
        <v>779</v>
      </c>
      <c r="C294" s="5" t="s">
        <v>780</v>
      </c>
      <c r="D294" s="101" t="s">
        <v>779</v>
      </c>
      <c r="E294" s="102" t="s">
        <v>781</v>
      </c>
      <c r="F294" s="18">
        <v>0</v>
      </c>
      <c r="G294" s="18">
        <v>0</v>
      </c>
      <c r="H294" s="18">
        <v>0</v>
      </c>
      <c r="I294" s="18">
        <v>0</v>
      </c>
      <c r="J294" s="18">
        <v>0</v>
      </c>
      <c r="K294" s="18">
        <v>0</v>
      </c>
      <c r="L294" s="18">
        <v>0</v>
      </c>
      <c r="M294" s="18">
        <v>0</v>
      </c>
      <c r="N294" s="18">
        <v>0</v>
      </c>
      <c r="O294" s="26">
        <v>0</v>
      </c>
    </row>
    <row r="295" spans="1:15" s="2" customFormat="1" x14ac:dyDescent="0.25">
      <c r="A295" s="13"/>
      <c r="B295" s="25" t="s">
        <v>782</v>
      </c>
      <c r="C295" s="5" t="s">
        <v>783</v>
      </c>
      <c r="D295" s="101" t="s">
        <v>782</v>
      </c>
      <c r="E295" s="102" t="s">
        <v>784</v>
      </c>
      <c r="F295" s="18">
        <v>0</v>
      </c>
      <c r="G295" s="18">
        <v>0</v>
      </c>
      <c r="H295" s="18">
        <v>0</v>
      </c>
      <c r="I295" s="18">
        <v>0</v>
      </c>
      <c r="J295" s="18">
        <v>0</v>
      </c>
      <c r="K295" s="18">
        <v>0</v>
      </c>
      <c r="L295" s="18">
        <v>0</v>
      </c>
      <c r="M295" s="18">
        <v>0</v>
      </c>
      <c r="N295" s="18">
        <v>0</v>
      </c>
      <c r="O295" s="26">
        <v>0</v>
      </c>
    </row>
    <row r="296" spans="1:15" s="2" customFormat="1" x14ac:dyDescent="0.25">
      <c r="A296" s="13"/>
      <c r="B296" s="25" t="s">
        <v>785</v>
      </c>
      <c r="C296" s="5" t="s">
        <v>786</v>
      </c>
      <c r="D296" s="101" t="s">
        <v>785</v>
      </c>
      <c r="E296" s="102" t="s">
        <v>787</v>
      </c>
      <c r="F296" s="18">
        <v>0</v>
      </c>
      <c r="G296" s="18">
        <v>0</v>
      </c>
      <c r="H296" s="18">
        <v>0</v>
      </c>
      <c r="I296" s="18">
        <v>0</v>
      </c>
      <c r="J296" s="18">
        <v>0</v>
      </c>
      <c r="K296" s="18">
        <v>0</v>
      </c>
      <c r="L296" s="18">
        <v>0</v>
      </c>
      <c r="M296" s="18">
        <v>0</v>
      </c>
      <c r="N296" s="18">
        <v>0</v>
      </c>
      <c r="O296" s="26">
        <v>0</v>
      </c>
    </row>
    <row r="297" spans="1:15" s="2" customFormat="1" x14ac:dyDescent="0.25">
      <c r="A297" s="13"/>
      <c r="B297" s="25" t="s">
        <v>788</v>
      </c>
      <c r="C297" s="5" t="s">
        <v>789</v>
      </c>
      <c r="D297" s="101" t="s">
        <v>788</v>
      </c>
      <c r="E297" s="102" t="s">
        <v>790</v>
      </c>
      <c r="F297" s="18" t="s">
        <v>47</v>
      </c>
      <c r="G297" s="18">
        <v>0</v>
      </c>
      <c r="H297" s="18" t="s">
        <v>47</v>
      </c>
      <c r="I297" s="18" t="s">
        <v>47</v>
      </c>
      <c r="J297" s="18" t="s">
        <v>47</v>
      </c>
      <c r="K297" s="18" t="s">
        <v>47</v>
      </c>
      <c r="L297" s="18" t="s">
        <v>47</v>
      </c>
      <c r="M297" s="18" t="s">
        <v>47</v>
      </c>
      <c r="N297" s="18" t="s">
        <v>47</v>
      </c>
      <c r="O297" s="26" t="s">
        <v>47</v>
      </c>
    </row>
    <row r="298" spans="1:15" s="2" customFormat="1" x14ac:dyDescent="0.25">
      <c r="A298" s="13"/>
      <c r="B298" s="25" t="s">
        <v>791</v>
      </c>
      <c r="C298" s="5" t="s">
        <v>792</v>
      </c>
      <c r="D298" s="101" t="s">
        <v>791</v>
      </c>
      <c r="E298" s="102" t="s">
        <v>793</v>
      </c>
      <c r="F298" s="18">
        <v>0</v>
      </c>
      <c r="G298" s="18">
        <v>0</v>
      </c>
      <c r="H298" s="18">
        <v>0</v>
      </c>
      <c r="I298" s="18">
        <v>0</v>
      </c>
      <c r="J298" s="18">
        <v>0</v>
      </c>
      <c r="K298" s="18">
        <v>0</v>
      </c>
      <c r="L298" s="18">
        <v>0</v>
      </c>
      <c r="M298" s="18">
        <v>0</v>
      </c>
      <c r="N298" s="18">
        <v>0</v>
      </c>
      <c r="O298" s="26">
        <v>0</v>
      </c>
    </row>
    <row r="299" spans="1:15" s="2" customFormat="1" x14ac:dyDescent="0.25">
      <c r="A299" s="13"/>
      <c r="B299" s="25" t="s">
        <v>794</v>
      </c>
      <c r="C299" s="5" t="s">
        <v>795</v>
      </c>
      <c r="D299" s="101" t="s">
        <v>794</v>
      </c>
      <c r="E299" s="102" t="s">
        <v>796</v>
      </c>
      <c r="F299" s="18">
        <v>0</v>
      </c>
      <c r="G299" s="18">
        <v>0</v>
      </c>
      <c r="H299" s="18">
        <v>0</v>
      </c>
      <c r="I299" s="18">
        <v>0</v>
      </c>
      <c r="J299" s="18">
        <v>0</v>
      </c>
      <c r="K299" s="18">
        <v>0</v>
      </c>
      <c r="L299" s="18">
        <v>0</v>
      </c>
      <c r="M299" s="18">
        <v>0</v>
      </c>
      <c r="N299" s="18">
        <v>0</v>
      </c>
      <c r="O299" s="26">
        <v>0</v>
      </c>
    </row>
    <row r="300" spans="1:15" s="2" customFormat="1" x14ac:dyDescent="0.25">
      <c r="A300" s="13"/>
      <c r="B300" s="25" t="s">
        <v>797</v>
      </c>
      <c r="C300" s="5" t="s">
        <v>798</v>
      </c>
      <c r="D300" s="101" t="s">
        <v>797</v>
      </c>
      <c r="E300" s="102" t="s">
        <v>799</v>
      </c>
      <c r="F300" s="18">
        <v>0</v>
      </c>
      <c r="G300" s="18">
        <v>0</v>
      </c>
      <c r="H300" s="18">
        <v>0</v>
      </c>
      <c r="I300" s="18">
        <v>0</v>
      </c>
      <c r="J300" s="18">
        <v>0</v>
      </c>
      <c r="K300" s="18">
        <v>0</v>
      </c>
      <c r="L300" s="18">
        <v>0</v>
      </c>
      <c r="M300" s="18">
        <v>0</v>
      </c>
      <c r="N300" s="18">
        <v>0</v>
      </c>
      <c r="O300" s="26">
        <v>0</v>
      </c>
    </row>
    <row r="301" spans="1:15" s="2" customFormat="1" x14ac:dyDescent="0.25">
      <c r="A301" s="13"/>
      <c r="B301" s="25" t="s">
        <v>800</v>
      </c>
      <c r="C301" s="5" t="s">
        <v>801</v>
      </c>
      <c r="D301" s="101" t="s">
        <v>800</v>
      </c>
      <c r="E301" s="102" t="s">
        <v>802</v>
      </c>
      <c r="F301" s="18">
        <v>0</v>
      </c>
      <c r="G301" s="18">
        <v>0</v>
      </c>
      <c r="H301" s="18">
        <v>0</v>
      </c>
      <c r="I301" s="18">
        <v>0</v>
      </c>
      <c r="J301" s="18">
        <v>0</v>
      </c>
      <c r="K301" s="18">
        <v>0</v>
      </c>
      <c r="L301" s="18">
        <v>0</v>
      </c>
      <c r="M301" s="18">
        <v>0</v>
      </c>
      <c r="N301" s="18">
        <v>0</v>
      </c>
      <c r="O301" s="26">
        <v>0</v>
      </c>
    </row>
    <row r="302" spans="1:15" s="2" customFormat="1" x14ac:dyDescent="0.25">
      <c r="A302" s="13"/>
      <c r="B302" s="25" t="s">
        <v>803</v>
      </c>
      <c r="C302" s="5" t="s">
        <v>804</v>
      </c>
      <c r="D302" s="101" t="s">
        <v>803</v>
      </c>
      <c r="E302" s="102" t="s">
        <v>805</v>
      </c>
      <c r="F302" s="18">
        <v>0</v>
      </c>
      <c r="G302" s="18">
        <v>0</v>
      </c>
      <c r="H302" s="18">
        <v>0</v>
      </c>
      <c r="I302" s="18">
        <v>0</v>
      </c>
      <c r="J302" s="18">
        <v>0</v>
      </c>
      <c r="K302" s="18">
        <v>0</v>
      </c>
      <c r="L302" s="18">
        <v>0</v>
      </c>
      <c r="M302" s="18">
        <v>0</v>
      </c>
      <c r="N302" s="18">
        <v>0</v>
      </c>
      <c r="O302" s="26">
        <v>0</v>
      </c>
    </row>
    <row r="303" spans="1:15" s="2" customFormat="1" x14ac:dyDescent="0.25">
      <c r="A303" s="13"/>
      <c r="B303" s="25" t="s">
        <v>806</v>
      </c>
      <c r="C303" s="5" t="s">
        <v>807</v>
      </c>
      <c r="D303" s="101" t="s">
        <v>806</v>
      </c>
      <c r="E303" s="102" t="s">
        <v>808</v>
      </c>
      <c r="F303" s="18">
        <v>0</v>
      </c>
      <c r="G303" s="18">
        <v>0</v>
      </c>
      <c r="H303" s="18">
        <v>0</v>
      </c>
      <c r="I303" s="18">
        <v>0</v>
      </c>
      <c r="J303" s="18">
        <v>0</v>
      </c>
      <c r="K303" s="18">
        <v>0</v>
      </c>
      <c r="L303" s="18">
        <v>0</v>
      </c>
      <c r="M303" s="18">
        <v>0</v>
      </c>
      <c r="N303" s="18">
        <v>0</v>
      </c>
      <c r="O303" s="26">
        <v>0</v>
      </c>
    </row>
    <row r="304" spans="1:15" s="2" customFormat="1" x14ac:dyDescent="0.25">
      <c r="A304" s="13"/>
      <c r="B304" s="25" t="s">
        <v>809</v>
      </c>
      <c r="C304" s="5" t="s">
        <v>810</v>
      </c>
      <c r="D304" s="101" t="s">
        <v>809</v>
      </c>
      <c r="E304" s="102" t="s">
        <v>811</v>
      </c>
      <c r="F304" s="18">
        <v>0</v>
      </c>
      <c r="G304" s="18">
        <v>0</v>
      </c>
      <c r="H304" s="18">
        <v>0</v>
      </c>
      <c r="I304" s="18">
        <v>0</v>
      </c>
      <c r="J304" s="18">
        <v>0</v>
      </c>
      <c r="K304" s="18">
        <v>0</v>
      </c>
      <c r="L304" s="18">
        <v>0</v>
      </c>
      <c r="M304" s="18">
        <v>0</v>
      </c>
      <c r="N304" s="18">
        <v>0</v>
      </c>
      <c r="O304" s="26">
        <v>0</v>
      </c>
    </row>
    <row r="305" spans="1:247" s="2" customFormat="1" ht="12" thickBot="1" x14ac:dyDescent="0.3">
      <c r="A305" s="13"/>
      <c r="B305" s="25" t="s">
        <v>812</v>
      </c>
      <c r="C305" s="5" t="s">
        <v>813</v>
      </c>
      <c r="D305" s="101" t="s">
        <v>812</v>
      </c>
      <c r="E305" s="102" t="s">
        <v>814</v>
      </c>
      <c r="F305" s="18">
        <v>0</v>
      </c>
      <c r="G305" s="18">
        <v>0</v>
      </c>
      <c r="H305" s="18">
        <v>0</v>
      </c>
      <c r="I305" s="18">
        <v>0</v>
      </c>
      <c r="J305" s="18">
        <v>0</v>
      </c>
      <c r="K305" s="18">
        <v>0</v>
      </c>
      <c r="L305" s="18">
        <v>0</v>
      </c>
      <c r="M305" s="18">
        <v>0</v>
      </c>
      <c r="N305" s="18">
        <v>0</v>
      </c>
      <c r="O305" s="26">
        <v>0</v>
      </c>
    </row>
    <row r="306" spans="1:247" s="23" customFormat="1" ht="21" x14ac:dyDescent="0.25">
      <c r="A306" s="21"/>
      <c r="B306" s="27" t="s">
        <v>815</v>
      </c>
      <c r="C306" s="5" t="s">
        <v>816</v>
      </c>
      <c r="D306" s="101" t="s">
        <v>815</v>
      </c>
      <c r="E306" s="104" t="s">
        <v>192</v>
      </c>
      <c r="F306" s="18">
        <v>4.2642608023229025</v>
      </c>
      <c r="G306" s="18">
        <v>16.029429320249822</v>
      </c>
      <c r="H306" s="18">
        <v>8.9384536261788092</v>
      </c>
      <c r="I306" s="18">
        <v>0</v>
      </c>
      <c r="J306" s="18">
        <v>8.9384536261788092</v>
      </c>
      <c r="K306" s="18">
        <v>8.9384536261788092</v>
      </c>
      <c r="L306" s="18">
        <v>0</v>
      </c>
      <c r="M306" s="18">
        <v>0</v>
      </c>
      <c r="N306" s="18">
        <v>0</v>
      </c>
      <c r="O306" s="26">
        <v>0</v>
      </c>
    </row>
    <row r="307" spans="1:247" s="23" customFormat="1" ht="31.7" customHeight="1" x14ac:dyDescent="0.25">
      <c r="A307" s="21"/>
      <c r="B307" s="60" t="s">
        <v>193</v>
      </c>
      <c r="C307" s="69"/>
      <c r="D307" s="60" t="s">
        <v>193</v>
      </c>
      <c r="E307" s="105" t="s">
        <v>194</v>
      </c>
      <c r="F307" s="106">
        <f>SUM(F274:F305)</f>
        <v>65.727409372188035</v>
      </c>
      <c r="G307" s="106">
        <f t="shared" ref="G307:O307" si="30">SUM(G274:G305)</f>
        <v>10.817580613653881</v>
      </c>
      <c r="H307" s="106">
        <f t="shared" si="30"/>
        <v>34.206206614428389</v>
      </c>
      <c r="I307" s="106">
        <f t="shared" si="30"/>
        <v>0</v>
      </c>
      <c r="J307" s="106">
        <f t="shared" si="30"/>
        <v>34.206206614428389</v>
      </c>
      <c r="K307" s="106">
        <f t="shared" si="30"/>
        <v>34.206206614428389</v>
      </c>
      <c r="L307" s="106">
        <f t="shared" si="30"/>
        <v>0</v>
      </c>
      <c r="M307" s="106">
        <f t="shared" si="30"/>
        <v>0</v>
      </c>
      <c r="N307" s="106">
        <f t="shared" si="30"/>
        <v>0</v>
      </c>
      <c r="O307" s="107">
        <f t="shared" si="30"/>
        <v>0</v>
      </c>
    </row>
    <row r="308" spans="1:247" s="23" customFormat="1" ht="32.25" thickBot="1" x14ac:dyDescent="0.3">
      <c r="A308" s="21"/>
      <c r="B308" s="61"/>
      <c r="C308" s="70"/>
      <c r="D308" s="108"/>
      <c r="E308" s="109" t="s">
        <v>817</v>
      </c>
      <c r="F308" s="106">
        <f>IF(COUNTA(F274:F306)&gt;0,IF(F306="c","c",SUM(F306:F307)),"")</f>
        <v>69.991670174510944</v>
      </c>
      <c r="G308" s="106">
        <f t="shared" ref="G308:O308" si="31">IF(COUNTA(G274:G306)&gt;0,IF(G306="c","c",SUM(G306:G307)),"")</f>
        <v>26.847009933903703</v>
      </c>
      <c r="H308" s="106">
        <f t="shared" si="31"/>
        <v>43.144660240607195</v>
      </c>
      <c r="I308" s="106">
        <f t="shared" si="31"/>
        <v>0</v>
      </c>
      <c r="J308" s="106">
        <f t="shared" si="31"/>
        <v>43.144660240607195</v>
      </c>
      <c r="K308" s="106">
        <f t="shared" si="31"/>
        <v>43.144660240607195</v>
      </c>
      <c r="L308" s="106">
        <f t="shared" si="31"/>
        <v>0</v>
      </c>
      <c r="M308" s="106">
        <f t="shared" si="31"/>
        <v>0</v>
      </c>
      <c r="N308" s="106">
        <f t="shared" si="31"/>
        <v>0</v>
      </c>
      <c r="O308" s="107">
        <f t="shared" si="31"/>
        <v>0</v>
      </c>
    </row>
    <row r="309" spans="1:247" s="2" customFormat="1" ht="55.5" customHeight="1" thickBot="1" x14ac:dyDescent="0.3">
      <c r="A309" s="5"/>
      <c r="B309" s="24"/>
      <c r="C309" s="5"/>
      <c r="D309" s="110"/>
      <c r="E309" s="111" t="s">
        <v>196</v>
      </c>
      <c r="F309" s="112" t="str">
        <f>IF(F306="c","",IF(AND(IF((COUNTIF(F274:F305,"c"))&gt;0,1,0)=1,F306=""),"Please provide Not Specified (Including Confidential)",""))</f>
        <v/>
      </c>
      <c r="G309" s="112" t="str">
        <f t="shared" ref="G309:O309" si="32">IF(G306="c","",IF(AND(IF((COUNTIF(G274:G305,"c"))&gt;0,1,0)=1,G306=""),"Please provide Not Specified (Including Confidential)",""))</f>
        <v/>
      </c>
      <c r="H309" s="112" t="str">
        <f t="shared" si="32"/>
        <v/>
      </c>
      <c r="I309" s="112" t="str">
        <f t="shared" si="32"/>
        <v/>
      </c>
      <c r="J309" s="112" t="str">
        <f t="shared" si="32"/>
        <v/>
      </c>
      <c r="K309" s="112" t="str">
        <f t="shared" si="32"/>
        <v/>
      </c>
      <c r="L309" s="112" t="str">
        <f t="shared" si="32"/>
        <v/>
      </c>
      <c r="M309" s="112" t="str">
        <f t="shared" si="32"/>
        <v/>
      </c>
      <c r="N309" s="112" t="str">
        <f t="shared" si="32"/>
        <v/>
      </c>
      <c r="O309" s="113" t="str">
        <f t="shared" si="32"/>
        <v/>
      </c>
    </row>
    <row r="310" spans="1:247" s="16" customFormat="1" ht="12" thickBot="1" x14ac:dyDescent="0.3">
      <c r="A310" s="13"/>
      <c r="B310" s="15"/>
      <c r="C310" s="5"/>
      <c r="D310" s="97"/>
      <c r="E310" s="98" t="s">
        <v>818</v>
      </c>
      <c r="F310" s="99"/>
      <c r="G310" s="99"/>
      <c r="H310" s="99"/>
      <c r="I310" s="99"/>
      <c r="J310" s="99"/>
      <c r="K310" s="99"/>
      <c r="L310" s="99"/>
      <c r="M310" s="99"/>
      <c r="N310" s="99"/>
      <c r="O310" s="100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2"/>
      <c r="AT310" s="2"/>
      <c r="AU310" s="2"/>
      <c r="AV310" s="2"/>
      <c r="AW310" s="2"/>
      <c r="AX310" s="2"/>
      <c r="AY310" s="2"/>
      <c r="AZ310" s="2"/>
      <c r="BA310" s="2"/>
      <c r="BB310" s="2"/>
      <c r="BC310" s="2"/>
      <c r="BD310" s="2"/>
      <c r="BE310" s="2"/>
      <c r="BF310" s="2"/>
      <c r="BG310" s="2"/>
      <c r="BH310" s="2"/>
      <c r="BI310" s="2"/>
      <c r="BJ310" s="2"/>
      <c r="BK310" s="2"/>
      <c r="BL310" s="2"/>
      <c r="BM310" s="2"/>
      <c r="BN310" s="2"/>
      <c r="BO310" s="2"/>
      <c r="BP310" s="2"/>
      <c r="BQ310" s="2"/>
      <c r="BR310" s="2"/>
      <c r="BS310" s="2"/>
      <c r="BT310" s="2"/>
      <c r="BU310" s="2"/>
      <c r="BV310" s="2"/>
      <c r="BW310" s="2"/>
      <c r="BX310" s="2"/>
      <c r="BY310" s="2"/>
      <c r="BZ310" s="2"/>
      <c r="CA310" s="2"/>
      <c r="CB310" s="2"/>
      <c r="CC310" s="2"/>
      <c r="CD310" s="2"/>
      <c r="CE310" s="2"/>
      <c r="CF310" s="2"/>
      <c r="CG310" s="2"/>
      <c r="CH310" s="2"/>
      <c r="CI310" s="2"/>
      <c r="CJ310" s="2"/>
      <c r="CK310" s="2"/>
      <c r="CL310" s="2"/>
      <c r="CM310" s="2"/>
      <c r="CN310" s="2"/>
      <c r="CO310" s="2"/>
      <c r="CP310" s="2"/>
      <c r="CQ310" s="2"/>
      <c r="CR310" s="2"/>
      <c r="CS310" s="2"/>
      <c r="CT310" s="2"/>
      <c r="CU310" s="2"/>
      <c r="CV310" s="2"/>
      <c r="CW310" s="2"/>
      <c r="CX310" s="2"/>
      <c r="CY310" s="2"/>
      <c r="CZ310" s="2"/>
      <c r="DA310" s="2"/>
      <c r="DB310" s="2"/>
      <c r="DC310" s="2"/>
      <c r="DD310" s="2"/>
      <c r="DE310" s="2"/>
      <c r="DF310" s="2"/>
      <c r="DG310" s="2"/>
      <c r="DH310" s="2"/>
      <c r="DI310" s="2"/>
      <c r="DJ310" s="2"/>
      <c r="DK310" s="2"/>
      <c r="DL310" s="2"/>
      <c r="DM310" s="2"/>
      <c r="DN310" s="2"/>
      <c r="DO310" s="2"/>
      <c r="DP310" s="2"/>
      <c r="DQ310" s="2"/>
      <c r="DR310" s="2"/>
      <c r="DS310" s="2"/>
      <c r="DT310" s="2"/>
      <c r="DU310" s="2"/>
      <c r="DV310" s="2"/>
      <c r="DW310" s="2"/>
      <c r="DX310" s="2"/>
      <c r="DY310" s="2"/>
      <c r="DZ310" s="2"/>
      <c r="EA310" s="2"/>
      <c r="EB310" s="2"/>
      <c r="EC310" s="2"/>
      <c r="ED310" s="2"/>
      <c r="EE310" s="2"/>
      <c r="EF310" s="2"/>
      <c r="EG310" s="2"/>
      <c r="EH310" s="2"/>
      <c r="EI310" s="2"/>
      <c r="EJ310" s="2"/>
      <c r="EK310" s="2"/>
      <c r="EL310" s="2"/>
      <c r="EM310" s="2"/>
      <c r="EN310" s="2"/>
      <c r="EO310" s="2"/>
      <c r="EP310" s="2"/>
      <c r="EQ310" s="2"/>
      <c r="ER310" s="2"/>
      <c r="ES310" s="2"/>
      <c r="ET310" s="2"/>
      <c r="EU310" s="2"/>
      <c r="EV310" s="2"/>
      <c r="EW310" s="2"/>
      <c r="EX310" s="2"/>
      <c r="EY310" s="2"/>
      <c r="EZ310" s="2"/>
      <c r="FA310" s="2"/>
      <c r="FB310" s="2"/>
      <c r="FC310" s="2"/>
      <c r="FD310" s="2"/>
      <c r="FE310" s="2"/>
      <c r="FF310" s="2"/>
      <c r="FG310" s="2"/>
      <c r="FH310" s="2"/>
      <c r="FI310" s="2"/>
      <c r="FJ310" s="2"/>
      <c r="FK310" s="2"/>
      <c r="FL310" s="2"/>
      <c r="FM310" s="2"/>
      <c r="FN310" s="2"/>
      <c r="FO310" s="2"/>
      <c r="FP310" s="2"/>
      <c r="FQ310" s="2"/>
      <c r="FR310" s="2"/>
      <c r="FS310" s="2"/>
      <c r="FT310" s="2"/>
      <c r="FU310" s="2"/>
      <c r="FV310" s="2"/>
      <c r="FW310" s="2"/>
      <c r="FX310" s="2"/>
      <c r="FY310" s="2"/>
      <c r="FZ310" s="2"/>
      <c r="GA310" s="2"/>
      <c r="GB310" s="2"/>
      <c r="GC310" s="2"/>
      <c r="GD310" s="2"/>
      <c r="GE310" s="2"/>
      <c r="GF310" s="2"/>
      <c r="GG310" s="2"/>
      <c r="GH310" s="2"/>
      <c r="GI310" s="2"/>
      <c r="GJ310" s="2"/>
      <c r="GK310" s="2"/>
      <c r="GL310" s="2"/>
      <c r="GM310" s="2"/>
      <c r="GN310" s="2"/>
      <c r="GO310" s="2"/>
      <c r="GP310" s="2"/>
      <c r="GQ310" s="2"/>
      <c r="GR310" s="2"/>
      <c r="GS310" s="2"/>
      <c r="GT310" s="2"/>
      <c r="GU310" s="2"/>
      <c r="GV310" s="2"/>
      <c r="GW310" s="2"/>
      <c r="GX310" s="2"/>
      <c r="GY310" s="2"/>
      <c r="GZ310" s="2"/>
      <c r="HA310" s="2"/>
      <c r="HB310" s="2"/>
      <c r="HC310" s="2"/>
      <c r="HD310" s="2"/>
      <c r="HE310" s="2"/>
      <c r="HF310" s="2"/>
      <c r="HG310" s="2"/>
      <c r="HH310" s="2"/>
      <c r="HI310" s="2"/>
      <c r="HJ310" s="2"/>
      <c r="HK310" s="2"/>
      <c r="HL310" s="2"/>
      <c r="HM310" s="2"/>
      <c r="HN310" s="2"/>
      <c r="HO310" s="2"/>
      <c r="HP310" s="2"/>
      <c r="HQ310" s="2"/>
      <c r="HR310" s="2"/>
      <c r="HS310" s="2"/>
      <c r="HT310" s="2"/>
      <c r="HU310" s="2"/>
      <c r="HV310" s="2"/>
      <c r="HW310" s="2"/>
      <c r="HX310" s="2"/>
      <c r="HY310" s="2"/>
      <c r="HZ310" s="2"/>
      <c r="IA310" s="2"/>
      <c r="IB310" s="2"/>
      <c r="IC310" s="2"/>
      <c r="ID310" s="2"/>
      <c r="IE310" s="2"/>
      <c r="IF310" s="2"/>
      <c r="IG310" s="2"/>
      <c r="IH310" s="2"/>
      <c r="II310" s="2"/>
      <c r="IJ310" s="2"/>
      <c r="IK310" s="2"/>
      <c r="IL310" s="2"/>
      <c r="IM310" s="2"/>
    </row>
    <row r="311" spans="1:247" s="33" customFormat="1" ht="22.5" thickBot="1" x14ac:dyDescent="0.3">
      <c r="A311" s="32"/>
      <c r="B311" s="27" t="s">
        <v>819</v>
      </c>
      <c r="C311" s="5" t="s">
        <v>820</v>
      </c>
      <c r="D311" s="101" t="s">
        <v>821</v>
      </c>
      <c r="E311" s="104" t="s">
        <v>822</v>
      </c>
      <c r="F311" s="18">
        <v>2527.3719464685009</v>
      </c>
      <c r="G311" s="18">
        <v>21578.92520677366</v>
      </c>
      <c r="H311" s="18">
        <v>1024.2157825960464</v>
      </c>
      <c r="I311" s="18">
        <v>-75.639328841099527</v>
      </c>
      <c r="J311" s="18">
        <v>1099.8551114371205</v>
      </c>
      <c r="K311" s="18">
        <v>1313.8553102982833</v>
      </c>
      <c r="L311" s="18">
        <v>289.63952770224671</v>
      </c>
      <c r="M311" s="18">
        <v>3.0453750005108304E-2</v>
      </c>
      <c r="N311" s="18">
        <v>3.637978807091713E-12</v>
      </c>
      <c r="O311" s="26">
        <v>-3.0453749999999502E-2</v>
      </c>
    </row>
    <row r="312" spans="1:247" s="23" customFormat="1" ht="97.5" customHeight="1" thickBot="1" x14ac:dyDescent="0.3">
      <c r="A312" s="34"/>
      <c r="B312" s="35"/>
      <c r="C312" s="36"/>
      <c r="D312" s="114"/>
      <c r="E312" s="111" t="s">
        <v>196</v>
      </c>
      <c r="F312" s="115" t="str">
        <f t="shared" ref="F312:O312" si="33">IF(F311="c","'Total not Specified (including Confidential)' cannot be Confidential (C)",IF(AND(IF((COUNTIF(F10:F306,"c"))&gt;=1,1,0)=1,F311=""),"Please provide 'Total not Specified (including Confidential)'",IF(AND(IF(SUM(ISBLANK(F306),ISBLANK(F269),ISBLANK(F256),ISBLANK(F227),ISBLANK(F213),ISBLANK(F200),ISBLANK(F181),ISBLANK(F147),ISBLANK(F132),ISBLANK(F73),ISBLANK(F63))&lt;11,1),ISBLANK(F311)),"Please provide 'Total not Specified (including Confidential)'","")))</f>
        <v/>
      </c>
      <c r="G312" s="115" t="str">
        <f t="shared" si="33"/>
        <v/>
      </c>
      <c r="H312" s="115" t="str">
        <f t="shared" si="33"/>
        <v/>
      </c>
      <c r="I312" s="115" t="str">
        <f t="shared" si="33"/>
        <v/>
      </c>
      <c r="J312" s="115" t="str">
        <f t="shared" si="33"/>
        <v/>
      </c>
      <c r="K312" s="115" t="str">
        <f t="shared" si="33"/>
        <v/>
      </c>
      <c r="L312" s="115" t="str">
        <f t="shared" si="33"/>
        <v/>
      </c>
      <c r="M312" s="115" t="str">
        <f t="shared" si="33"/>
        <v/>
      </c>
      <c r="N312" s="115" t="str">
        <f t="shared" si="33"/>
        <v/>
      </c>
      <c r="O312" s="116" t="str">
        <f t="shared" si="33"/>
        <v/>
      </c>
    </row>
    <row r="313" spans="1:247" s="40" customFormat="1" ht="18.75" thickBot="1" x14ac:dyDescent="0.3">
      <c r="A313" s="37"/>
      <c r="B313" s="38"/>
      <c r="C313" s="36"/>
      <c r="D313" s="117"/>
      <c r="E313" s="98" t="s">
        <v>823</v>
      </c>
      <c r="F313" s="118"/>
      <c r="G313" s="118"/>
      <c r="H313" s="118"/>
      <c r="I313" s="118"/>
      <c r="J313" s="118"/>
      <c r="K313" s="118"/>
      <c r="L313" s="118"/>
      <c r="M313" s="118"/>
      <c r="N313" s="118"/>
      <c r="O313" s="119"/>
      <c r="P313" s="39"/>
      <c r="Q313" s="39"/>
      <c r="R313" s="39"/>
      <c r="S313" s="39"/>
      <c r="T313" s="39"/>
      <c r="U313" s="39"/>
      <c r="V313" s="39"/>
      <c r="W313" s="39"/>
      <c r="X313" s="39"/>
      <c r="Y313" s="39"/>
      <c r="Z313" s="39"/>
      <c r="AA313" s="39"/>
      <c r="AB313" s="39"/>
      <c r="AC313" s="39"/>
      <c r="AD313" s="39"/>
      <c r="AE313" s="39"/>
      <c r="AF313" s="39"/>
      <c r="AG313" s="39"/>
      <c r="AH313" s="39"/>
      <c r="AI313" s="39"/>
      <c r="AJ313" s="39"/>
      <c r="AK313" s="39"/>
      <c r="AL313" s="39"/>
      <c r="AM313" s="39"/>
      <c r="AN313" s="39"/>
      <c r="AO313" s="39"/>
      <c r="AP313" s="39"/>
      <c r="AQ313" s="39"/>
      <c r="AR313" s="39"/>
      <c r="AS313" s="39"/>
      <c r="AT313" s="39"/>
      <c r="AU313" s="39"/>
      <c r="AV313" s="39"/>
      <c r="AW313" s="39"/>
      <c r="AX313" s="39"/>
      <c r="AY313" s="39"/>
      <c r="AZ313" s="39"/>
      <c r="BA313" s="39"/>
      <c r="BB313" s="39"/>
      <c r="BC313" s="39"/>
      <c r="BD313" s="39"/>
      <c r="BE313" s="39"/>
      <c r="BF313" s="39"/>
      <c r="BG313" s="39"/>
      <c r="BH313" s="39"/>
      <c r="BI313" s="39"/>
      <c r="BJ313" s="39"/>
      <c r="BK313" s="39"/>
      <c r="BL313" s="39"/>
      <c r="BM313" s="39"/>
      <c r="BN313" s="39"/>
      <c r="BO313" s="39"/>
      <c r="BP313" s="39"/>
      <c r="BQ313" s="39"/>
      <c r="BR313" s="39"/>
      <c r="BS313" s="39"/>
      <c r="BT313" s="39"/>
      <c r="BU313" s="39"/>
      <c r="BV313" s="39"/>
      <c r="BW313" s="39"/>
      <c r="BX313" s="39"/>
      <c r="BY313" s="39"/>
      <c r="BZ313" s="39"/>
      <c r="CA313" s="39"/>
      <c r="CB313" s="39"/>
      <c r="CC313" s="39"/>
      <c r="CD313" s="39"/>
      <c r="CE313" s="39"/>
      <c r="CF313" s="39"/>
      <c r="CG313" s="39"/>
      <c r="CH313" s="39"/>
      <c r="CI313" s="39"/>
      <c r="CJ313" s="39"/>
      <c r="CK313" s="39"/>
      <c r="CL313" s="39"/>
      <c r="CM313" s="39"/>
      <c r="CN313" s="39"/>
      <c r="CO313" s="39"/>
      <c r="CP313" s="39"/>
      <c r="CQ313" s="39"/>
      <c r="CR313" s="39"/>
      <c r="CS313" s="39"/>
      <c r="CT313" s="39"/>
      <c r="CU313" s="39"/>
      <c r="CV313" s="39"/>
      <c r="CW313" s="39"/>
      <c r="CX313" s="39"/>
      <c r="CY313" s="39"/>
      <c r="CZ313" s="39"/>
      <c r="DA313" s="39"/>
      <c r="DB313" s="39"/>
      <c r="DC313" s="39"/>
      <c r="DD313" s="39"/>
      <c r="DE313" s="39"/>
      <c r="DF313" s="39"/>
      <c r="DG313" s="39"/>
      <c r="DH313" s="39"/>
      <c r="DI313" s="39"/>
      <c r="DJ313" s="39"/>
      <c r="DK313" s="39"/>
      <c r="DL313" s="39"/>
      <c r="DM313" s="39"/>
      <c r="DN313" s="39"/>
      <c r="DO313" s="39"/>
      <c r="DP313" s="39"/>
      <c r="DQ313" s="39"/>
      <c r="DR313" s="39"/>
      <c r="DS313" s="39"/>
      <c r="DT313" s="39"/>
      <c r="DU313" s="39"/>
      <c r="DV313" s="39"/>
      <c r="DW313" s="39"/>
      <c r="DX313" s="39"/>
      <c r="DY313" s="39"/>
      <c r="DZ313" s="39"/>
      <c r="EA313" s="39"/>
      <c r="EB313" s="39"/>
      <c r="EC313" s="39"/>
      <c r="ED313" s="39"/>
      <c r="EE313" s="39"/>
      <c r="EF313" s="39"/>
      <c r="EG313" s="39"/>
      <c r="EH313" s="39"/>
      <c r="EI313" s="39"/>
      <c r="EJ313" s="39"/>
      <c r="EK313" s="39"/>
      <c r="EL313" s="39"/>
      <c r="EM313" s="39"/>
      <c r="EN313" s="39"/>
      <c r="EO313" s="39"/>
      <c r="EP313" s="39"/>
      <c r="EQ313" s="39"/>
      <c r="ER313" s="39"/>
      <c r="ES313" s="39"/>
      <c r="ET313" s="39"/>
      <c r="EU313" s="39"/>
      <c r="EV313" s="39"/>
      <c r="EW313" s="39"/>
      <c r="EX313" s="39"/>
      <c r="EY313" s="39"/>
      <c r="EZ313" s="39"/>
      <c r="FA313" s="39"/>
      <c r="FB313" s="39"/>
      <c r="FC313" s="39"/>
      <c r="FD313" s="39"/>
      <c r="FE313" s="39"/>
      <c r="FF313" s="39"/>
      <c r="FG313" s="39"/>
      <c r="FH313" s="39"/>
      <c r="FI313" s="39"/>
      <c r="FJ313" s="39"/>
      <c r="FK313" s="39"/>
      <c r="FL313" s="39"/>
      <c r="FM313" s="39"/>
      <c r="FN313" s="39"/>
      <c r="FO313" s="39"/>
      <c r="FP313" s="39"/>
      <c r="FQ313" s="39"/>
      <c r="FR313" s="39"/>
      <c r="FS313" s="39"/>
      <c r="FT313" s="39"/>
      <c r="FU313" s="39"/>
      <c r="FV313" s="39"/>
      <c r="FW313" s="39"/>
      <c r="FX313" s="39"/>
      <c r="FY313" s="39"/>
      <c r="FZ313" s="39"/>
      <c r="GA313" s="39"/>
      <c r="GB313" s="39"/>
      <c r="GC313" s="39"/>
      <c r="GD313" s="39"/>
      <c r="GE313" s="39"/>
      <c r="GF313" s="39"/>
      <c r="GG313" s="39"/>
      <c r="GH313" s="39"/>
      <c r="GI313" s="39"/>
      <c r="GJ313" s="39"/>
      <c r="GK313" s="39"/>
      <c r="GL313" s="39"/>
      <c r="GM313" s="39"/>
      <c r="GN313" s="39"/>
      <c r="GO313" s="39"/>
      <c r="GP313" s="39"/>
      <c r="GQ313" s="39"/>
      <c r="GR313" s="39"/>
      <c r="GS313" s="39"/>
      <c r="GT313" s="39"/>
      <c r="GU313" s="39"/>
      <c r="GV313" s="39"/>
      <c r="GW313" s="39"/>
      <c r="GX313" s="39"/>
      <c r="GY313" s="39"/>
      <c r="GZ313" s="39"/>
      <c r="HA313" s="39"/>
      <c r="HB313" s="39"/>
      <c r="HC313" s="39"/>
      <c r="HD313" s="39"/>
      <c r="HE313" s="39"/>
      <c r="HF313" s="39"/>
      <c r="HG313" s="39"/>
      <c r="HH313" s="39"/>
      <c r="HI313" s="39"/>
      <c r="HJ313" s="39"/>
      <c r="HK313" s="39"/>
      <c r="HL313" s="39"/>
      <c r="HM313" s="39"/>
      <c r="HN313" s="39"/>
      <c r="HO313" s="39"/>
      <c r="HP313" s="39"/>
      <c r="HQ313" s="39"/>
      <c r="HR313" s="39"/>
      <c r="HS313" s="39"/>
      <c r="HT313" s="39"/>
      <c r="HU313" s="39"/>
      <c r="HV313" s="39"/>
      <c r="HW313" s="39"/>
      <c r="HX313" s="39"/>
      <c r="HY313" s="39"/>
      <c r="HZ313" s="39"/>
      <c r="IA313" s="39"/>
      <c r="IB313" s="39"/>
      <c r="IC313" s="39"/>
      <c r="ID313" s="39"/>
      <c r="IE313" s="39"/>
      <c r="IF313" s="39"/>
      <c r="IG313" s="39"/>
      <c r="IH313" s="39"/>
      <c r="II313" s="39"/>
      <c r="IJ313" s="39"/>
      <c r="IK313" s="39"/>
      <c r="IL313" s="39"/>
      <c r="IM313" s="39"/>
    </row>
    <row r="314" spans="1:247" s="40" customFormat="1" ht="18" customHeight="1" x14ac:dyDescent="0.25">
      <c r="A314" s="37"/>
      <c r="B314" s="56" t="s">
        <v>193</v>
      </c>
      <c r="C314" s="71"/>
      <c r="D314" s="60" t="s">
        <v>193</v>
      </c>
      <c r="E314" s="120" t="s">
        <v>818</v>
      </c>
      <c r="F314" s="106">
        <f>F311</f>
        <v>2527.3719464685009</v>
      </c>
      <c r="G314" s="106">
        <f t="shared" ref="G314:O314" si="34">G311</f>
        <v>21578.92520677366</v>
      </c>
      <c r="H314" s="106">
        <f t="shared" si="34"/>
        <v>1024.2157825960464</v>
      </c>
      <c r="I314" s="106">
        <f t="shared" si="34"/>
        <v>-75.639328841099527</v>
      </c>
      <c r="J314" s="106">
        <f t="shared" si="34"/>
        <v>1099.8551114371205</v>
      </c>
      <c r="K314" s="106">
        <f t="shared" si="34"/>
        <v>1313.8553102982833</v>
      </c>
      <c r="L314" s="106">
        <f t="shared" si="34"/>
        <v>289.63952770224671</v>
      </c>
      <c r="M314" s="106">
        <f t="shared" si="34"/>
        <v>3.0453750005108304E-2</v>
      </c>
      <c r="N314" s="106">
        <f t="shared" si="34"/>
        <v>3.637978807091713E-12</v>
      </c>
      <c r="O314" s="107">
        <f t="shared" si="34"/>
        <v>-3.0453749999999502E-2</v>
      </c>
      <c r="P314" s="39"/>
      <c r="Q314" s="39"/>
      <c r="R314" s="39"/>
      <c r="S314" s="39"/>
      <c r="T314" s="39"/>
      <c r="U314" s="39"/>
      <c r="V314" s="39"/>
      <c r="W314" s="39"/>
      <c r="X314" s="39"/>
      <c r="Y314" s="39"/>
      <c r="Z314" s="39"/>
      <c r="AA314" s="39"/>
      <c r="AB314" s="39"/>
      <c r="AC314" s="39"/>
      <c r="AD314" s="39"/>
      <c r="AE314" s="39"/>
      <c r="AF314" s="39"/>
      <c r="AG314" s="39"/>
      <c r="AH314" s="39"/>
      <c r="AI314" s="39"/>
      <c r="AJ314" s="39"/>
      <c r="AK314" s="39"/>
      <c r="AL314" s="39"/>
      <c r="AM314" s="39"/>
      <c r="AN314" s="39"/>
      <c r="AO314" s="39"/>
      <c r="AP314" s="39"/>
      <c r="AQ314" s="39"/>
      <c r="AR314" s="39"/>
      <c r="AS314" s="39"/>
      <c r="AT314" s="39"/>
      <c r="AU314" s="39"/>
      <c r="AV314" s="39"/>
      <c r="AW314" s="39"/>
      <c r="AX314" s="39"/>
      <c r="AY314" s="39"/>
      <c r="AZ314" s="39"/>
      <c r="BA314" s="39"/>
      <c r="BB314" s="39"/>
      <c r="BC314" s="39"/>
      <c r="BD314" s="39"/>
      <c r="BE314" s="39"/>
      <c r="BF314" s="39"/>
      <c r="BG314" s="39"/>
      <c r="BH314" s="39"/>
      <c r="BI314" s="39"/>
      <c r="BJ314" s="39"/>
      <c r="BK314" s="39"/>
      <c r="BL314" s="39"/>
      <c r="BM314" s="39"/>
      <c r="BN314" s="39"/>
      <c r="BO314" s="39"/>
      <c r="BP314" s="39"/>
      <c r="BQ314" s="39"/>
      <c r="BR314" s="39"/>
      <c r="BS314" s="39"/>
      <c r="BT314" s="39"/>
      <c r="BU314" s="39"/>
      <c r="BV314" s="39"/>
      <c r="BW314" s="39"/>
      <c r="BX314" s="39"/>
      <c r="BY314" s="39"/>
      <c r="BZ314" s="39"/>
      <c r="CA314" s="39"/>
      <c r="CB314" s="39"/>
      <c r="CC314" s="39"/>
      <c r="CD314" s="39"/>
      <c r="CE314" s="39"/>
      <c r="CF314" s="39"/>
      <c r="CG314" s="39"/>
      <c r="CH314" s="39"/>
      <c r="CI314" s="39"/>
      <c r="CJ314" s="39"/>
      <c r="CK314" s="39"/>
      <c r="CL314" s="39"/>
      <c r="CM314" s="39"/>
      <c r="CN314" s="39"/>
      <c r="CO314" s="39"/>
      <c r="CP314" s="39"/>
      <c r="CQ314" s="39"/>
      <c r="CR314" s="39"/>
      <c r="CS314" s="39"/>
      <c r="CT314" s="39"/>
      <c r="CU314" s="39"/>
      <c r="CV314" s="39"/>
      <c r="CW314" s="39"/>
      <c r="CX314" s="39"/>
      <c r="CY314" s="39"/>
      <c r="CZ314" s="39"/>
      <c r="DA314" s="39"/>
      <c r="DB314" s="39"/>
      <c r="DC314" s="39"/>
      <c r="DD314" s="39"/>
      <c r="DE314" s="39"/>
      <c r="DF314" s="39"/>
      <c r="DG314" s="39"/>
      <c r="DH314" s="39"/>
      <c r="DI314" s="39"/>
      <c r="DJ314" s="39"/>
      <c r="DK314" s="39"/>
      <c r="DL314" s="39"/>
      <c r="DM314" s="39"/>
      <c r="DN314" s="39"/>
      <c r="DO314" s="39"/>
      <c r="DP314" s="39"/>
      <c r="DQ314" s="39"/>
      <c r="DR314" s="39"/>
      <c r="DS314" s="39"/>
      <c r="DT314" s="39"/>
      <c r="DU314" s="39"/>
      <c r="DV314" s="39"/>
      <c r="DW314" s="39"/>
      <c r="DX314" s="39"/>
      <c r="DY314" s="39"/>
      <c r="DZ314" s="39"/>
      <c r="EA314" s="39"/>
      <c r="EB314" s="39"/>
      <c r="EC314" s="39"/>
      <c r="ED314" s="39"/>
      <c r="EE314" s="39"/>
      <c r="EF314" s="39"/>
      <c r="EG314" s="39"/>
      <c r="EH314" s="39"/>
      <c r="EI314" s="39"/>
      <c r="EJ314" s="39"/>
      <c r="EK314" s="39"/>
      <c r="EL314" s="39"/>
      <c r="EM314" s="39"/>
      <c r="EN314" s="39"/>
      <c r="EO314" s="39"/>
      <c r="EP314" s="39"/>
      <c r="EQ314" s="39"/>
      <c r="ER314" s="39"/>
      <c r="ES314" s="39"/>
      <c r="ET314" s="39"/>
      <c r="EU314" s="39"/>
      <c r="EV314" s="39"/>
      <c r="EW314" s="39"/>
      <c r="EX314" s="39"/>
      <c r="EY314" s="39"/>
      <c r="EZ314" s="39"/>
      <c r="FA314" s="39"/>
      <c r="FB314" s="39"/>
      <c r="FC314" s="39"/>
      <c r="FD314" s="39"/>
      <c r="FE314" s="39"/>
      <c r="FF314" s="39"/>
      <c r="FG314" s="39"/>
      <c r="FH314" s="39"/>
      <c r="FI314" s="39"/>
      <c r="FJ314" s="39"/>
      <c r="FK314" s="39"/>
      <c r="FL314" s="39"/>
      <c r="FM314" s="39"/>
      <c r="FN314" s="39"/>
      <c r="FO314" s="39"/>
      <c r="FP314" s="39"/>
      <c r="FQ314" s="39"/>
      <c r="FR314" s="39"/>
      <c r="FS314" s="39"/>
      <c r="FT314" s="39"/>
      <c r="FU314" s="39"/>
      <c r="FV314" s="39"/>
      <c r="FW314" s="39"/>
      <c r="FX314" s="39"/>
      <c r="FY314" s="39"/>
      <c r="FZ314" s="39"/>
      <c r="GA314" s="39"/>
      <c r="GB314" s="39"/>
      <c r="GC314" s="39"/>
      <c r="GD314" s="39"/>
      <c r="GE314" s="39"/>
      <c r="GF314" s="39"/>
      <c r="GG314" s="39"/>
      <c r="GH314" s="39"/>
      <c r="GI314" s="39"/>
      <c r="GJ314" s="39"/>
      <c r="GK314" s="39"/>
      <c r="GL314" s="39"/>
      <c r="GM314" s="39"/>
      <c r="GN314" s="39"/>
      <c r="GO314" s="39"/>
      <c r="GP314" s="39"/>
      <c r="GQ314" s="39"/>
      <c r="GR314" s="39"/>
      <c r="GS314" s="39"/>
      <c r="GT314" s="39"/>
      <c r="GU314" s="39"/>
      <c r="GV314" s="39"/>
      <c r="GW314" s="39"/>
      <c r="GX314" s="39"/>
      <c r="GY314" s="39"/>
      <c r="GZ314" s="39"/>
      <c r="HA314" s="39"/>
      <c r="HB314" s="39"/>
      <c r="HC314" s="39"/>
      <c r="HD314" s="39"/>
      <c r="HE314" s="39"/>
      <c r="HF314" s="39"/>
      <c r="HG314" s="39"/>
      <c r="HH314" s="39"/>
      <c r="HI314" s="39"/>
      <c r="HJ314" s="39"/>
      <c r="HK314" s="39"/>
      <c r="HL314" s="39"/>
      <c r="HM314" s="39"/>
      <c r="HN314" s="39"/>
      <c r="HO314" s="39"/>
      <c r="HP314" s="39"/>
      <c r="HQ314" s="39"/>
      <c r="HR314" s="39"/>
      <c r="HS314" s="39"/>
      <c r="HT314" s="39"/>
      <c r="HU314" s="39"/>
      <c r="HV314" s="39"/>
      <c r="HW314" s="39"/>
      <c r="HX314" s="39"/>
      <c r="HY314" s="39"/>
      <c r="HZ314" s="39"/>
      <c r="IA314" s="39"/>
      <c r="IB314" s="39"/>
      <c r="IC314" s="39"/>
      <c r="ID314" s="39"/>
      <c r="IE314" s="39"/>
      <c r="IF314" s="39"/>
      <c r="IG314" s="39"/>
      <c r="IH314" s="39"/>
      <c r="II314" s="39"/>
      <c r="IJ314" s="39"/>
      <c r="IK314" s="39"/>
      <c r="IL314" s="39"/>
      <c r="IM314" s="39"/>
    </row>
    <row r="315" spans="1:247" s="23" customFormat="1" ht="31.5" x14ac:dyDescent="0.25">
      <c r="A315" s="21"/>
      <c r="B315" s="57"/>
      <c r="C315" s="71"/>
      <c r="D315" s="60"/>
      <c r="E315" s="105" t="s">
        <v>824</v>
      </c>
      <c r="F315" s="106">
        <f t="shared" ref="F315:O315" si="35">SUM(F10:F37,F38:F62,F68:F72,F78:F131,F137:F146,F152:F180,F186:F199,F205:F212,F218:F226,F232:F255,F261:F268,F274:F305)</f>
        <v>287511.18048421951</v>
      </c>
      <c r="G315" s="106">
        <f t="shared" si="35"/>
        <v>214109.89192080832</v>
      </c>
      <c r="H315" s="106">
        <f t="shared" si="35"/>
        <v>53325.51952050985</v>
      </c>
      <c r="I315" s="106">
        <f t="shared" si="35"/>
        <v>2819.05262533418</v>
      </c>
      <c r="J315" s="106">
        <f t="shared" si="35"/>
        <v>50506.466895175683</v>
      </c>
      <c r="K315" s="106">
        <f t="shared" si="35"/>
        <v>62998.998436004011</v>
      </c>
      <c r="L315" s="106">
        <f t="shared" si="35"/>
        <v>9673.4789154941536</v>
      </c>
      <c r="M315" s="106">
        <f t="shared" si="35"/>
        <v>23862.400628226638</v>
      </c>
      <c r="N315" s="106">
        <f t="shared" si="35"/>
        <v>23876.871081886638</v>
      </c>
      <c r="O315" s="107">
        <f t="shared" si="35"/>
        <v>14.470453659999999</v>
      </c>
    </row>
    <row r="316" spans="1:247" s="23" customFormat="1" ht="32.25" thickBot="1" x14ac:dyDescent="0.3">
      <c r="A316" s="21"/>
      <c r="B316" s="58"/>
      <c r="C316" s="71"/>
      <c r="D316" s="121"/>
      <c r="E316" s="122" t="s">
        <v>825</v>
      </c>
      <c r="F316" s="123">
        <f t="shared" ref="F316:O316" si="36">IF(COUNTA(F10:F37,F38:F63,F68:F73,F78:F132,F137:F147,F152:F181,F186:F200,F205:F213,F218:F227,F232:F256,F261:F269,F274:F306,F311)&gt;0,SUM(F314:F315),"")</f>
        <v>290038.552430688</v>
      </c>
      <c r="G316" s="123">
        <f t="shared" si="36"/>
        <v>235688.81712758198</v>
      </c>
      <c r="H316" s="123">
        <f t="shared" si="36"/>
        <v>54349.735303105896</v>
      </c>
      <c r="I316" s="123">
        <f t="shared" si="36"/>
        <v>2743.4132964930805</v>
      </c>
      <c r="J316" s="123">
        <f t="shared" si="36"/>
        <v>51606.322006612805</v>
      </c>
      <c r="K316" s="123">
        <f t="shared" si="36"/>
        <v>64312.853746302295</v>
      </c>
      <c r="L316" s="123">
        <f t="shared" si="36"/>
        <v>9963.1184431964011</v>
      </c>
      <c r="M316" s="123">
        <f t="shared" si="36"/>
        <v>23862.431081976643</v>
      </c>
      <c r="N316" s="123">
        <f t="shared" si="36"/>
        <v>23876.871081886642</v>
      </c>
      <c r="O316" s="124">
        <f t="shared" si="36"/>
        <v>14.439999909999999</v>
      </c>
    </row>
    <row r="317" spans="1:247" x14ac:dyDescent="0.15">
      <c r="A317" s="1"/>
      <c r="B317" s="41"/>
      <c r="C317" s="42"/>
      <c r="D317" s="41"/>
      <c r="E317" s="43"/>
      <c r="F317" s="44"/>
      <c r="G317" s="44"/>
      <c r="H317" s="44"/>
      <c r="I317" s="44"/>
      <c r="J317" s="44"/>
      <c r="K317" s="44"/>
      <c r="L317" s="44"/>
      <c r="M317" s="44"/>
      <c r="N317" s="44"/>
      <c r="O317" s="44"/>
    </row>
    <row r="318" spans="1:247" s="2" customFormat="1" x14ac:dyDescent="0.25">
      <c r="A318" s="45"/>
      <c r="B318" s="46"/>
      <c r="D318" s="46" t="s">
        <v>826</v>
      </c>
      <c r="E318" s="46"/>
      <c r="F318" s="43"/>
      <c r="G318" s="44"/>
      <c r="H318" s="44"/>
      <c r="I318" s="47"/>
      <c r="J318" s="44"/>
      <c r="K318" s="44"/>
      <c r="L318" s="44"/>
      <c r="M318" s="44"/>
      <c r="N318" s="44"/>
      <c r="O318" s="44"/>
    </row>
    <row r="319" spans="1:247" s="2" customFormat="1" ht="15" x14ac:dyDescent="0.25">
      <c r="A319" s="5"/>
      <c r="B319"/>
      <c r="D319" s="48" t="s">
        <v>827</v>
      </c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</row>
    <row r="320" spans="1:247" s="2" customFormat="1" ht="15" x14ac:dyDescent="0.25">
      <c r="A320" s="5"/>
      <c r="B320"/>
      <c r="D320" s="48" t="s">
        <v>828</v>
      </c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</row>
    <row r="321" spans="1:15" s="2" customFormat="1" x14ac:dyDescent="0.25">
      <c r="A321" s="5"/>
      <c r="B321" s="49"/>
      <c r="D321" s="49" t="s">
        <v>829</v>
      </c>
      <c r="E321" s="49"/>
      <c r="F321" s="50"/>
      <c r="G321" s="51"/>
      <c r="H321" s="51"/>
      <c r="I321" s="51"/>
      <c r="J321" s="51"/>
      <c r="K321" s="51"/>
      <c r="L321" s="51"/>
      <c r="M321" s="51"/>
      <c r="N321" s="51"/>
      <c r="O321" s="51"/>
    </row>
    <row r="322" spans="1:15" s="2" customFormat="1" x14ac:dyDescent="0.25">
      <c r="A322" s="5"/>
      <c r="B322" s="52"/>
      <c r="D322" s="52" t="s">
        <v>830</v>
      </c>
      <c r="E322" s="52"/>
      <c r="F322" s="50"/>
      <c r="G322" s="51"/>
      <c r="H322" s="51"/>
      <c r="I322" s="51"/>
      <c r="J322" s="51"/>
      <c r="K322" s="51"/>
      <c r="L322" s="51"/>
      <c r="M322" s="51"/>
      <c r="N322" s="51"/>
      <c r="O322" s="51"/>
    </row>
    <row r="323" spans="1:15" s="2" customFormat="1" x14ac:dyDescent="0.25">
      <c r="A323" s="5"/>
      <c r="B323" s="52"/>
      <c r="C323" s="53"/>
      <c r="D323" s="52"/>
      <c r="E323" s="50"/>
      <c r="F323" s="51"/>
      <c r="G323" s="51"/>
      <c r="H323" s="51"/>
      <c r="I323" s="51"/>
      <c r="J323" s="51"/>
      <c r="K323" s="51"/>
      <c r="L323" s="51"/>
      <c r="M323" s="51"/>
      <c r="N323" s="51"/>
      <c r="O323" s="51"/>
    </row>
    <row r="324" spans="1:15" s="2" customFormat="1" x14ac:dyDescent="0.25">
      <c r="A324" s="5"/>
      <c r="B324" s="41"/>
      <c r="C324" s="53"/>
      <c r="D324" s="41"/>
      <c r="E324" s="50"/>
      <c r="F324" s="51"/>
      <c r="G324" s="51"/>
      <c r="H324" s="51"/>
      <c r="I324" s="51"/>
      <c r="J324" s="51"/>
      <c r="K324" s="51"/>
      <c r="L324" s="51"/>
      <c r="M324" s="51"/>
      <c r="N324" s="51"/>
      <c r="O324" s="51"/>
    </row>
    <row r="335" spans="1:15" x14ac:dyDescent="0.1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</row>
    <row r="336" spans="1:15" x14ac:dyDescent="0.1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</row>
    <row r="337" spans="1:15" x14ac:dyDescent="0.1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</row>
    <row r="338" spans="1:15" x14ac:dyDescent="0.1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</row>
    <row r="339" spans="1:15" x14ac:dyDescent="0.1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</row>
    <row r="340" spans="1:15" x14ac:dyDescent="0.1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</row>
    <row r="341" spans="1:15" x14ac:dyDescent="0.1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</row>
    <row r="342" spans="1:15" x14ac:dyDescent="0.1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</row>
    <row r="343" spans="1:15" x14ac:dyDescent="0.1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</row>
    <row r="344" spans="1:15" x14ac:dyDescent="0.1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</row>
    <row r="345" spans="1:15" x14ac:dyDescent="0.1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</row>
    <row r="346" spans="1:15" x14ac:dyDescent="0.1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</row>
    <row r="347" spans="1:15" x14ac:dyDescent="0.1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</row>
    <row r="348" spans="1:15" x14ac:dyDescent="0.1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</row>
    <row r="349" spans="1:15" x14ac:dyDescent="0.1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</row>
    <row r="350" spans="1:15" x14ac:dyDescent="0.1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</row>
    <row r="351" spans="1:15" x14ac:dyDescent="0.1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</row>
    <row r="352" spans="1:15" x14ac:dyDescent="0.1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</row>
    <row r="353" spans="1:15" x14ac:dyDescent="0.1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</row>
    <row r="354" spans="1:15" x14ac:dyDescent="0.1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</row>
    <row r="355" spans="1:15" x14ac:dyDescent="0.1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</row>
  </sheetData>
  <mergeCells count="50">
    <mergeCell ref="K6:L6"/>
    <mergeCell ref="M6:M7"/>
    <mergeCell ref="N6:O6"/>
    <mergeCell ref="B4:B7"/>
    <mergeCell ref="C4:C7"/>
    <mergeCell ref="D4:D7"/>
    <mergeCell ref="E4:E7"/>
    <mergeCell ref="F4:F7"/>
    <mergeCell ref="M4:O5"/>
    <mergeCell ref="G5:G7"/>
    <mergeCell ref="B64:B65"/>
    <mergeCell ref="C64:C65"/>
    <mergeCell ref="D64:D65"/>
    <mergeCell ref="H6:H7"/>
    <mergeCell ref="I6:J6"/>
    <mergeCell ref="B74:B75"/>
    <mergeCell ref="C74:C75"/>
    <mergeCell ref="D74:D75"/>
    <mergeCell ref="B133:B134"/>
    <mergeCell ref="C133:C134"/>
    <mergeCell ref="D133:D134"/>
    <mergeCell ref="B148:B149"/>
    <mergeCell ref="C148:C149"/>
    <mergeCell ref="D148:D149"/>
    <mergeCell ref="B182:B183"/>
    <mergeCell ref="C182:C183"/>
    <mergeCell ref="D182:D183"/>
    <mergeCell ref="D257:D258"/>
    <mergeCell ref="B201:B202"/>
    <mergeCell ref="C201:C202"/>
    <mergeCell ref="D201:D202"/>
    <mergeCell ref="B214:B215"/>
    <mergeCell ref="C214:C215"/>
    <mergeCell ref="D214:D215"/>
    <mergeCell ref="B314:B316"/>
    <mergeCell ref="C314:C316"/>
    <mergeCell ref="D314:D316"/>
    <mergeCell ref="D1:O1"/>
    <mergeCell ref="D2:O2"/>
    <mergeCell ref="B270:B271"/>
    <mergeCell ref="C270:C271"/>
    <mergeCell ref="D270:D271"/>
    <mergeCell ref="B307:B308"/>
    <mergeCell ref="C307:C308"/>
    <mergeCell ref="D307:D308"/>
    <mergeCell ref="B228:B229"/>
    <mergeCell ref="C228:C229"/>
    <mergeCell ref="D228:D229"/>
    <mergeCell ref="B257:B258"/>
    <mergeCell ref="C257:C258"/>
  </mergeCells>
  <conditionalFormatting sqref="F314:O314">
    <cfRule type="expression" dxfId="6" priority="6" stopIfTrue="1">
      <formula>AND(F311&lt;&gt;F314,F314&lt;&gt;0)</formula>
    </cfRule>
  </conditionalFormatting>
  <conditionalFormatting sqref="E168:O168">
    <cfRule type="expression" dxfId="3" priority="2">
      <formula>AND(#REF!&lt;&gt;"",#REF!&gt;2009)</formula>
    </cfRule>
  </conditionalFormatting>
  <dataValidations count="2">
    <dataValidation type="custom" allowBlank="1" showInputMessage="1" showErrorMessage="1" sqref="F168">
      <formula1>IF(#REF!&gt;2010,FALSE,TRUE)</formula1>
    </dataValidation>
    <dataValidation errorStyle="information" operator="equal" allowBlank="1" error="Please make sure that the entered datat is for the right conterpart if so please disregard this message " prompt="Please make sure that the entered datat is for the right conterpart if so please disregard this message " sqref="F265:O265"/>
  </dataValidations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5" id="{299A9A8E-EE4E-436A-9FC8-742E4B5A531B}">
            <xm:f>AND($E10='G:\UFS\1_ОПИ\Свод остатков по прямым инвестициям\!Сводные данные\3 Отчеты\CDIS\20150101\[Template_CDIS.xlsx]Index Page'!#REF!,F10&lt;&gt;"")</xm:f>
            <x14:dxf>
              <fill>
                <patternFill>
                  <bgColor rgb="FFFF0000"/>
                </patternFill>
              </fill>
            </x14:dxf>
          </x14:cfRule>
          <xm:sqref>F68:O72 F137:O146 F186:O199 F205:O212 F218:O226 F232:O255 F261:O264 F274:O305 F152:O180 F78:O131 F10:O62 F266:O268</xm:sqref>
        </x14:conditionalFormatting>
        <x14:conditionalFormatting xmlns:xm="http://schemas.microsoft.com/office/excel/2006/main">
          <x14:cfRule type="expression" priority="1" id="{45240398-9F83-40D7-A8C4-46528C0B3149}">
            <xm:f>AND($E265='G:\UFS\1_ОПИ\Свод остатков по прямым инвестициям\!Сводные данные\3 Отчеты\CDIS\20150101\[Template_CDIS.xlsx]Index Page'!#REF!,F265&lt;&gt;"")</xm:f>
            <x14:dxf>
              <fill>
                <patternFill>
                  <bgColor rgb="FFFF0000"/>
                </patternFill>
              </fill>
            </x14:dxf>
          </x14:cfRule>
          <xm:sqref>F265:O265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Inward</vt:lpstr>
    </vt:vector>
  </TitlesOfParts>
  <Company>CBR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Беглов Алексей Игоревич</dc:creator>
  <cp:lastModifiedBy>Радивилова Ольга Васильевна</cp:lastModifiedBy>
  <dcterms:created xsi:type="dcterms:W3CDTF">2020-09-07T11:50:52Z</dcterms:created>
  <dcterms:modified xsi:type="dcterms:W3CDTF">2020-09-15T09:46:00Z</dcterms:modified>
</cp:coreProperties>
</file>