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85" yWindow="90" windowWidth="28635" windowHeight="12780"/>
  </bookViews>
  <sheets>
    <sheet name="Расчет" sheetId="1" r:id="rId1"/>
  </sheets>
  <calcPr calcId="145621"/>
</workbook>
</file>

<file path=xl/calcChain.xml><?xml version="1.0" encoding="utf-8"?>
<calcChain xmlns="http://schemas.openxmlformats.org/spreadsheetml/2006/main">
  <c r="L27" i="1" l="1"/>
  <c r="L21" i="1" l="1"/>
  <c r="L25" i="1" l="1"/>
  <c r="L24" i="1"/>
  <c r="L23" i="1"/>
  <c r="L22" i="1"/>
  <c r="L11" i="1"/>
  <c r="K11" i="1"/>
  <c r="K10" i="1"/>
  <c r="K9" i="1"/>
  <c r="K8" i="1"/>
  <c r="L10" i="1"/>
  <c r="L9" i="1"/>
  <c r="L8" i="1"/>
  <c r="K5" i="1"/>
  <c r="L13" i="1" s="1"/>
  <c r="J21" i="1"/>
  <c r="I21" i="1"/>
  <c r="H21" i="1"/>
  <c r="G21" i="1"/>
  <c r="F21" i="1"/>
  <c r="E21" i="1"/>
  <c r="E26" i="1" s="1"/>
  <c r="F26" i="1" s="1"/>
  <c r="K25" i="1"/>
  <c r="K24" i="1"/>
  <c r="K23" i="1"/>
  <c r="K22" i="1"/>
  <c r="K19" i="1"/>
  <c r="F7" i="1"/>
  <c r="K7" i="1" s="1"/>
  <c r="G7" i="1"/>
  <c r="H7" i="1"/>
  <c r="I7" i="1"/>
  <c r="J7" i="1"/>
  <c r="E7" i="1"/>
  <c r="L7" i="1" s="1"/>
  <c r="K21" i="1" l="1"/>
  <c r="F27" i="1"/>
  <c r="G26" i="1"/>
  <c r="H26" i="1" l="1"/>
  <c r="G27" i="1"/>
  <c r="H27" i="1" l="1"/>
  <c r="I26" i="1"/>
  <c r="J26" i="1" l="1"/>
  <c r="J27" i="1" s="1"/>
  <c r="I27" i="1"/>
  <c r="K26" i="1"/>
  <c r="K27" i="1" l="1"/>
  <c r="E12" i="1" l="1"/>
  <c r="F12" i="1" s="1"/>
  <c r="K12" i="1" l="1"/>
  <c r="G12" i="1"/>
  <c r="H12" i="1" s="1"/>
  <c r="I12" i="1" s="1"/>
  <c r="J12" i="1" s="1"/>
  <c r="J13" i="1" s="1"/>
  <c r="F13" i="1"/>
  <c r="G13" i="1"/>
  <c r="H13" i="1" l="1"/>
  <c r="I13" i="1"/>
  <c r="K13" i="1" s="1"/>
</calcChain>
</file>

<file path=xl/sharedStrings.xml><?xml version="1.0" encoding="utf-8"?>
<sst xmlns="http://schemas.openxmlformats.org/spreadsheetml/2006/main" count="56" uniqueCount="36">
  <si>
    <t>Пн</t>
  </si>
  <si>
    <t>Вт</t>
  </si>
  <si>
    <t>Ср</t>
  </si>
  <si>
    <t>Чт</t>
  </si>
  <si>
    <t>Пт</t>
  </si>
  <si>
    <t>Спрос на ликвидность банковского сектора – остатки средств КО на корреспондентских счетах в Банке России</t>
  </si>
  <si>
    <t>(на конец дня)</t>
  </si>
  <si>
    <t>(факт)</t>
  </si>
  <si>
    <t>Факторы формирования ликвидности</t>
  </si>
  <si>
    <t>Изменение остатков средств на счетах расширенного правительства в Банке России и прочие операции</t>
  </si>
  <si>
    <t>Изменение наличных денег в обращении (вне Банка России)</t>
  </si>
  <si>
    <t>Регулирование Банком России обязательных резервов кредитных организаций</t>
  </si>
  <si>
    <t>Сальдо операций Банка России с банковским сектором по предоставлению и абсорбированию ликвидности, проведенных в предыдущие дни, со сроками исполнения, приходящимися на рассматриваемый период</t>
  </si>
  <si>
    <t xml:space="preserve">Предложение ликвидности </t>
  </si>
  <si>
    <t>Прогнозируемый объем операций Банка России по предоставлению/абсорбированию ликвидности</t>
  </si>
  <si>
    <t>Пример 1</t>
  </si>
  <si>
    <t>Оценка лимита на недельном аукционе в условиях дефицита ликвидности в банковском секторе</t>
  </si>
  <si>
    <t>Среднее значение за неделю</t>
  </si>
  <si>
    <t>Автономные факторы формирования ликвидности</t>
  </si>
  <si>
    <t>Пример 2</t>
  </si>
  <si>
    <t>Значение накопленным итогом</t>
  </si>
  <si>
    <t>Оценка лимита на недельном аукционе в условиях избытка ликвидности в банковском секторе</t>
  </si>
  <si>
    <t>01.XX.XX</t>
  </si>
  <si>
    <t>02.XX.XX</t>
  </si>
  <si>
    <t>03.XX.XX</t>
  </si>
  <si>
    <t>04.XX.XX</t>
  </si>
  <si>
    <t>05.XX.XX</t>
  </si>
  <si>
    <t>08.XX.XX</t>
  </si>
  <si>
    <t>09.XX.XX</t>
  </si>
  <si>
    <t>01.YY.YY</t>
  </si>
  <si>
    <t>02.YY.YY</t>
  </si>
  <si>
    <t>03.YY.YY</t>
  </si>
  <si>
    <t>04.YY.YY</t>
  </si>
  <si>
    <t>05.YY.YY</t>
  </si>
  <si>
    <t>08.YY.YY</t>
  </si>
  <si>
    <t>09.YY.YY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</si>
</sst>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6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0" fillId="0" borderId="0" xfId="0" applyNumberFormat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2" fillId="0" borderId="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tabSelected="1" zoomScaleNormal="100" workbookViewId="0">
      <selection activeCell="N1" sqref="N1"/>
    </sheetView>
  </sheetViews>
  <sheetFormatPr defaultRowHeight="15" x14ac:dyDescent="0.25"/>
  <cols>
    <col min="1" max="1" width="2.85546875" customWidth="1"/>
    <col min="3" max="3" width="43.140625" customWidth="1"/>
    <col min="11" max="11" width="10.140625" customWidth="1"/>
    <col min="12" max="12" width="11" customWidth="1"/>
  </cols>
  <sheetData>
    <row r="1" spans="2:12" x14ac:dyDescent="0.25">
      <c r="L1" s="26" t="s">
        <v>15</v>
      </c>
    </row>
    <row r="2" spans="2:12" ht="15.75" thickBot="1" x14ac:dyDescent="0.3">
      <c r="B2" s="41" t="s">
        <v>16</v>
      </c>
      <c r="C2" s="41"/>
      <c r="D2" s="41"/>
      <c r="E2" s="41"/>
      <c r="F2" s="41"/>
      <c r="G2" s="41"/>
      <c r="H2" s="41"/>
      <c r="I2" s="41"/>
      <c r="J2" s="41"/>
      <c r="K2" s="42"/>
      <c r="L2" s="42"/>
    </row>
    <row r="3" spans="2:12" ht="16.5" customHeight="1" thickBot="1" x14ac:dyDescent="0.3">
      <c r="B3" s="47"/>
      <c r="C3" s="48"/>
      <c r="D3" s="20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1" t="s">
        <v>28</v>
      </c>
      <c r="K3" s="29" t="s">
        <v>17</v>
      </c>
      <c r="L3" s="29" t="s">
        <v>20</v>
      </c>
    </row>
    <row r="4" spans="2:12" ht="18.75" customHeight="1" thickBot="1" x14ac:dyDescent="0.3">
      <c r="B4" s="48"/>
      <c r="C4" s="48"/>
      <c r="D4" s="20" t="s">
        <v>0</v>
      </c>
      <c r="E4" s="1" t="s">
        <v>1</v>
      </c>
      <c r="F4" s="1" t="s">
        <v>2</v>
      </c>
      <c r="G4" s="1" t="s">
        <v>3</v>
      </c>
      <c r="H4" s="1" t="s">
        <v>4</v>
      </c>
      <c r="I4" s="1" t="s">
        <v>0</v>
      </c>
      <c r="J4" s="1" t="s">
        <v>1</v>
      </c>
      <c r="K4" s="30"/>
      <c r="L4" s="30"/>
    </row>
    <row r="5" spans="2:12" ht="22.5" customHeight="1" x14ac:dyDescent="0.25">
      <c r="B5" s="37" t="s">
        <v>5</v>
      </c>
      <c r="C5" s="38"/>
      <c r="D5" s="21">
        <v>1405.7</v>
      </c>
      <c r="E5" s="35">
        <v>1593.7</v>
      </c>
      <c r="F5" s="35">
        <v>1427.8</v>
      </c>
      <c r="G5" s="35">
        <v>1435.7</v>
      </c>
      <c r="H5" s="35">
        <v>1447.3</v>
      </c>
      <c r="I5" s="35">
        <v>1429.9</v>
      </c>
      <c r="J5" s="39">
        <v>1426.4</v>
      </c>
      <c r="K5" s="31">
        <f>AVERAGE(F5:J6)</f>
        <v>1433.42</v>
      </c>
      <c r="L5" s="31"/>
    </row>
    <row r="6" spans="2:12" ht="15.75" customHeight="1" thickBot="1" x14ac:dyDescent="0.3">
      <c r="B6" s="33" t="s">
        <v>6</v>
      </c>
      <c r="C6" s="34"/>
      <c r="D6" s="22" t="s">
        <v>7</v>
      </c>
      <c r="E6" s="36"/>
      <c r="F6" s="36"/>
      <c r="G6" s="36"/>
      <c r="H6" s="36"/>
      <c r="I6" s="36"/>
      <c r="J6" s="40"/>
      <c r="K6" s="32"/>
      <c r="L6" s="32"/>
    </row>
    <row r="7" spans="2:12" x14ac:dyDescent="0.25">
      <c r="B7" s="43" t="s">
        <v>18</v>
      </c>
      <c r="C7" s="44"/>
      <c r="D7" s="21"/>
      <c r="E7" s="12">
        <f>E8+E9+E10</f>
        <v>73.7</v>
      </c>
      <c r="F7" s="12">
        <f t="shared" ref="F7:J7" si="0">F8+F9+F10</f>
        <v>65.700000000000017</v>
      </c>
      <c r="G7" s="12">
        <f t="shared" si="0"/>
        <v>-31.100000000000005</v>
      </c>
      <c r="H7" s="12">
        <f t="shared" si="0"/>
        <v>-76.600000000000023</v>
      </c>
      <c r="I7" s="12">
        <f t="shared" si="0"/>
        <v>-33.700000000000017</v>
      </c>
      <c r="J7" s="13">
        <f t="shared" si="0"/>
        <v>277.2</v>
      </c>
      <c r="K7" s="2">
        <f t="shared" ref="K7:K13" si="1">AVERAGE(F7:J7)</f>
        <v>40.29999999999999</v>
      </c>
      <c r="L7" s="2">
        <f>E7+F7+G7*0.8+H7*0.6+I7*0.4+J7*0.2</f>
        <v>110.52</v>
      </c>
    </row>
    <row r="8" spans="2:12" ht="22.5" x14ac:dyDescent="0.25">
      <c r="B8" s="3"/>
      <c r="C8" s="25" t="s">
        <v>9</v>
      </c>
      <c r="D8" s="23"/>
      <c r="E8" s="14">
        <v>35.700000000000003</v>
      </c>
      <c r="F8" s="14">
        <v>43.70000000000001</v>
      </c>
      <c r="G8" s="14">
        <v>-29.100000000000005</v>
      </c>
      <c r="H8" s="14">
        <v>-59.600000000000023</v>
      </c>
      <c r="I8" s="14">
        <v>-67.700000000000017</v>
      </c>
      <c r="J8" s="15">
        <v>269.2</v>
      </c>
      <c r="K8" s="6">
        <f t="shared" si="1"/>
        <v>31.29999999999999</v>
      </c>
      <c r="L8" s="6">
        <f>E8+F8+G8*0.8+H8*0.6+I8*0.4+J8*0.2</f>
        <v>47.11999999999999</v>
      </c>
    </row>
    <row r="9" spans="2:12" ht="22.5" x14ac:dyDescent="0.25">
      <c r="B9" s="3"/>
      <c r="C9" s="25" t="s">
        <v>10</v>
      </c>
      <c r="D9" s="23"/>
      <c r="E9" s="14">
        <v>38</v>
      </c>
      <c r="F9" s="14">
        <v>22</v>
      </c>
      <c r="G9" s="14">
        <v>-2</v>
      </c>
      <c r="H9" s="14">
        <v>-17</v>
      </c>
      <c r="I9" s="14">
        <v>34</v>
      </c>
      <c r="J9" s="15">
        <v>8</v>
      </c>
      <c r="K9" s="6">
        <f t="shared" si="1"/>
        <v>9</v>
      </c>
      <c r="L9" s="6">
        <f>E9+F9+G9*0.8+H9*0.6+I9*0.4+J9*0.2</f>
        <v>63.400000000000006</v>
      </c>
    </row>
    <row r="10" spans="2:12" ht="22.5" x14ac:dyDescent="0.25">
      <c r="B10" s="3"/>
      <c r="C10" s="25" t="s">
        <v>11</v>
      </c>
      <c r="D10" s="23"/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5">
        <v>0</v>
      </c>
      <c r="K10" s="6">
        <f t="shared" si="1"/>
        <v>0</v>
      </c>
      <c r="L10" s="6">
        <f>E10+F10+G10*0.8+H10*0.6+I10*0.4+J10*0.2</f>
        <v>0</v>
      </c>
    </row>
    <row r="11" spans="2:12" ht="34.5" customHeight="1" thickBot="1" x14ac:dyDescent="0.3">
      <c r="B11" s="45" t="s">
        <v>12</v>
      </c>
      <c r="C11" s="46"/>
      <c r="D11" s="22"/>
      <c r="E11" s="16">
        <v>-33</v>
      </c>
      <c r="F11" s="16">
        <v>-530.9</v>
      </c>
      <c r="G11" s="16">
        <v>0</v>
      </c>
      <c r="H11" s="16">
        <v>0</v>
      </c>
      <c r="I11" s="16">
        <v>0</v>
      </c>
      <c r="J11" s="17">
        <v>0</v>
      </c>
      <c r="K11" s="5">
        <f t="shared" si="1"/>
        <v>-106.17999999999999</v>
      </c>
      <c r="L11" s="5">
        <f>E11+F11+G11*0.8+H11*0.6+I11*0.4+J11*0.2</f>
        <v>-563.9</v>
      </c>
    </row>
    <row r="12" spans="2:12" ht="15.75" customHeight="1" thickBot="1" x14ac:dyDescent="0.3">
      <c r="B12" s="27" t="s">
        <v>13</v>
      </c>
      <c r="C12" s="28"/>
      <c r="D12" s="24"/>
      <c r="E12" s="18">
        <f>D5+E7+E11</f>
        <v>1446.4</v>
      </c>
      <c r="F12" s="18">
        <f>E12+F7+F11</f>
        <v>981.20000000000016</v>
      </c>
      <c r="G12" s="18">
        <f>F12+G7+G11</f>
        <v>950.10000000000014</v>
      </c>
      <c r="H12" s="18">
        <f>G12+H7+H11</f>
        <v>873.50000000000011</v>
      </c>
      <c r="I12" s="18">
        <f>H12+I7+I11</f>
        <v>839.80000000000007</v>
      </c>
      <c r="J12" s="19">
        <f>I12+J7+J11</f>
        <v>1117</v>
      </c>
      <c r="K12" s="4">
        <f t="shared" si="1"/>
        <v>952.32</v>
      </c>
      <c r="L12" s="4"/>
    </row>
    <row r="13" spans="2:12" ht="25.5" customHeight="1" thickBot="1" x14ac:dyDescent="0.3">
      <c r="B13" s="27" t="s">
        <v>14</v>
      </c>
      <c r="C13" s="28"/>
      <c r="D13" s="22"/>
      <c r="E13" s="8"/>
      <c r="F13" s="8">
        <f>F5-F12</f>
        <v>446.5999999999998</v>
      </c>
      <c r="G13" s="8">
        <f>G5-G12</f>
        <v>485.59999999999991</v>
      </c>
      <c r="H13" s="8">
        <f>H5-H12</f>
        <v>573.79999999999984</v>
      </c>
      <c r="I13" s="8">
        <f>I5-I12</f>
        <v>590.1</v>
      </c>
      <c r="J13" s="9">
        <f>J5-J12</f>
        <v>309.40000000000009</v>
      </c>
      <c r="K13" s="4">
        <f t="shared" si="1"/>
        <v>481.09999999999991</v>
      </c>
      <c r="L13" s="4">
        <f>(K5-D5)-L7-L11</f>
        <v>481.1</v>
      </c>
    </row>
    <row r="15" spans="2:12" ht="16.5" customHeight="1" x14ac:dyDescent="0.25">
      <c r="K15" s="7"/>
      <c r="L15" s="26" t="s">
        <v>19</v>
      </c>
    </row>
    <row r="16" spans="2:12" ht="16.5" customHeight="1" thickBot="1" x14ac:dyDescent="0.3">
      <c r="B16" s="41" t="s">
        <v>21</v>
      </c>
      <c r="C16" s="41"/>
      <c r="D16" s="41"/>
      <c r="E16" s="41"/>
      <c r="F16" s="41"/>
      <c r="G16" s="41"/>
      <c r="H16" s="41"/>
      <c r="I16" s="41"/>
      <c r="J16" s="41"/>
      <c r="K16" s="42"/>
      <c r="L16" s="42"/>
    </row>
    <row r="17" spans="2:12" ht="15" customHeight="1" thickBot="1" x14ac:dyDescent="0.3">
      <c r="B17" s="47"/>
      <c r="C17" s="48"/>
      <c r="D17" s="20" t="s">
        <v>29</v>
      </c>
      <c r="E17" s="1" t="s">
        <v>30</v>
      </c>
      <c r="F17" s="1" t="s">
        <v>31</v>
      </c>
      <c r="G17" s="1" t="s">
        <v>32</v>
      </c>
      <c r="H17" s="1" t="s">
        <v>33</v>
      </c>
      <c r="I17" s="1" t="s">
        <v>34</v>
      </c>
      <c r="J17" s="1" t="s">
        <v>35</v>
      </c>
      <c r="K17" s="29" t="s">
        <v>17</v>
      </c>
      <c r="L17" s="29" t="s">
        <v>20</v>
      </c>
    </row>
    <row r="18" spans="2:12" ht="18" customHeight="1" thickBot="1" x14ac:dyDescent="0.3">
      <c r="B18" s="48"/>
      <c r="C18" s="48"/>
      <c r="D18" s="20" t="s">
        <v>0</v>
      </c>
      <c r="E18" s="1" t="s">
        <v>1</v>
      </c>
      <c r="F18" s="1" t="s">
        <v>2</v>
      </c>
      <c r="G18" s="1" t="s">
        <v>3</v>
      </c>
      <c r="H18" s="1" t="s">
        <v>4</v>
      </c>
      <c r="I18" s="1" t="s">
        <v>0</v>
      </c>
      <c r="J18" s="1" t="s">
        <v>1</v>
      </c>
      <c r="K18" s="30"/>
      <c r="L18" s="30"/>
    </row>
    <row r="19" spans="2:12" ht="22.5" customHeight="1" x14ac:dyDescent="0.25">
      <c r="B19" s="37" t="s">
        <v>5</v>
      </c>
      <c r="C19" s="38"/>
      <c r="D19" s="21">
        <v>1488.9</v>
      </c>
      <c r="E19" s="35">
        <v>1746.8</v>
      </c>
      <c r="F19" s="35">
        <v>1832</v>
      </c>
      <c r="G19" s="35">
        <v>1781.7</v>
      </c>
      <c r="H19" s="35">
        <v>1772.8</v>
      </c>
      <c r="I19" s="35">
        <v>1778.3</v>
      </c>
      <c r="J19" s="39">
        <v>1780.7</v>
      </c>
      <c r="K19" s="31">
        <f>AVERAGE(F19:J20)</f>
        <v>1789.1</v>
      </c>
      <c r="L19" s="31"/>
    </row>
    <row r="20" spans="2:12" ht="15.75" customHeight="1" thickBot="1" x14ac:dyDescent="0.3">
      <c r="B20" s="33" t="s">
        <v>6</v>
      </c>
      <c r="C20" s="34"/>
      <c r="D20" s="22" t="s">
        <v>7</v>
      </c>
      <c r="E20" s="36"/>
      <c r="F20" s="36"/>
      <c r="G20" s="36"/>
      <c r="H20" s="36"/>
      <c r="I20" s="36"/>
      <c r="J20" s="40"/>
      <c r="K20" s="32"/>
      <c r="L20" s="32"/>
    </row>
    <row r="21" spans="2:12" x14ac:dyDescent="0.25">
      <c r="B21" s="43" t="s">
        <v>8</v>
      </c>
      <c r="C21" s="44"/>
      <c r="D21" s="21"/>
      <c r="E21" s="12">
        <f t="shared" ref="E21:J21" si="2">E22+E23+E24</f>
        <v>18.799999999999997</v>
      </c>
      <c r="F21" s="12">
        <f t="shared" si="2"/>
        <v>77.900000000000006</v>
      </c>
      <c r="G21" s="12">
        <f t="shared" si="2"/>
        <v>63.5</v>
      </c>
      <c r="H21" s="12">
        <f t="shared" si="2"/>
        <v>332.6</v>
      </c>
      <c r="I21" s="12">
        <f t="shared" si="2"/>
        <v>76.300000000000011</v>
      </c>
      <c r="J21" s="13">
        <f t="shared" si="2"/>
        <v>34.900000000000006</v>
      </c>
      <c r="K21" s="2">
        <f>E21+F21+G21*0.8+H21*0.6+I21*0.4+J21*0.2</f>
        <v>384.56</v>
      </c>
      <c r="L21" s="2">
        <f>E21+F21+G21*0.8+H21*0.6+I21*0.4+J21*0.2</f>
        <v>384.56</v>
      </c>
    </row>
    <row r="22" spans="2:12" ht="22.5" x14ac:dyDescent="0.25">
      <c r="B22" s="3"/>
      <c r="C22" s="25" t="s">
        <v>9</v>
      </c>
      <c r="D22" s="23"/>
      <c r="E22" s="14">
        <v>-15.200000000000003</v>
      </c>
      <c r="F22" s="14">
        <v>63.9</v>
      </c>
      <c r="G22" s="14">
        <v>80.5</v>
      </c>
      <c r="H22" s="14">
        <v>368.6</v>
      </c>
      <c r="I22" s="14">
        <v>57.300000000000004</v>
      </c>
      <c r="J22" s="15">
        <v>35.900000000000006</v>
      </c>
      <c r="K22" s="6">
        <f>E22+F22+G22*0.8+H22*0.6+I22*0.4+J22*0.2</f>
        <v>364.36</v>
      </c>
      <c r="L22" s="6">
        <f>E22+F22+G22*0.8+H22*0.6+I22*0.4+J22*0.2</f>
        <v>364.36</v>
      </c>
    </row>
    <row r="23" spans="2:12" ht="22.5" x14ac:dyDescent="0.25">
      <c r="B23" s="3"/>
      <c r="C23" s="25" t="s">
        <v>10</v>
      </c>
      <c r="D23" s="23"/>
      <c r="E23" s="14">
        <v>34</v>
      </c>
      <c r="F23" s="14">
        <v>14</v>
      </c>
      <c r="G23" s="14">
        <v>-17</v>
      </c>
      <c r="H23" s="14">
        <v>-36</v>
      </c>
      <c r="I23" s="14">
        <v>19</v>
      </c>
      <c r="J23" s="15">
        <v>-1</v>
      </c>
      <c r="K23" s="6">
        <f>E23+F23+G23*0.8+H23*0.6+I23*0.4+J23*0.2</f>
        <v>20.200000000000003</v>
      </c>
      <c r="L23" s="6">
        <f>E23+F23+G23*0.8+H23*0.6+I23*0.4+J23*0.2</f>
        <v>20.200000000000003</v>
      </c>
    </row>
    <row r="24" spans="2:12" ht="22.5" x14ac:dyDescent="0.25">
      <c r="B24" s="3"/>
      <c r="C24" s="25" t="s">
        <v>11</v>
      </c>
      <c r="D24" s="23"/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5">
        <v>0</v>
      </c>
      <c r="K24" s="6">
        <f>E24+F24+G24*0.8+H24*0.6+I24*0.4+J24*0.2</f>
        <v>0</v>
      </c>
      <c r="L24" s="6">
        <f>E24+F24+G24*0.8+H24*0.6+I24*0.4+J24*0.2</f>
        <v>0</v>
      </c>
    </row>
    <row r="25" spans="2:12" ht="42" customHeight="1" thickBot="1" x14ac:dyDescent="0.3">
      <c r="B25" s="45" t="s">
        <v>12</v>
      </c>
      <c r="C25" s="46"/>
      <c r="D25" s="22"/>
      <c r="E25" s="16">
        <v>-1.1000000000000001</v>
      </c>
      <c r="F25" s="16">
        <v>511</v>
      </c>
      <c r="G25" s="16">
        <v>0.2</v>
      </c>
      <c r="H25" s="16">
        <v>0.3</v>
      </c>
      <c r="I25" s="16">
        <v>0.4</v>
      </c>
      <c r="J25" s="17">
        <v>0.4</v>
      </c>
      <c r="K25" s="5">
        <f>E25+F25+G25*0.8+H25*0.6+I25*0.4+J25*0.2</f>
        <v>510.48</v>
      </c>
      <c r="L25" s="5">
        <f>E25+F25+G25*0.8+H25*0.6+I25*0.4+J25*0.2</f>
        <v>510.48</v>
      </c>
    </row>
    <row r="26" spans="2:12" ht="15.75" customHeight="1" thickBot="1" x14ac:dyDescent="0.3">
      <c r="B26" s="27" t="s">
        <v>13</v>
      </c>
      <c r="C26" s="28"/>
      <c r="D26" s="24"/>
      <c r="E26" s="10">
        <f>D19+E21+E25</f>
        <v>1506.6000000000001</v>
      </c>
      <c r="F26" s="10">
        <f>E26+F21+F25</f>
        <v>2095.5</v>
      </c>
      <c r="G26" s="10">
        <f>F26+G21+G25</f>
        <v>2159.1999999999998</v>
      </c>
      <c r="H26" s="10">
        <f>G26+H21+H25</f>
        <v>2492.1</v>
      </c>
      <c r="I26" s="10">
        <f>H26+I21+I25</f>
        <v>2568.8000000000002</v>
      </c>
      <c r="J26" s="11">
        <f>I26+J21+J25</f>
        <v>2604.1000000000004</v>
      </c>
      <c r="K26" s="4">
        <f>AVERAGE(F26:J26)</f>
        <v>2383.9399999999996</v>
      </c>
      <c r="L26" s="4"/>
    </row>
    <row r="27" spans="2:12" ht="25.5" customHeight="1" thickBot="1" x14ac:dyDescent="0.3">
      <c r="B27" s="27" t="s">
        <v>14</v>
      </c>
      <c r="C27" s="28"/>
      <c r="D27" s="22"/>
      <c r="E27" s="8"/>
      <c r="F27" s="8">
        <f>F19-F26</f>
        <v>-263.5</v>
      </c>
      <c r="G27" s="8">
        <f>G19-G26</f>
        <v>-377.49999999999977</v>
      </c>
      <c r="H27" s="8">
        <f>H19-H26</f>
        <v>-719.3</v>
      </c>
      <c r="I27" s="8">
        <f>I19-I26</f>
        <v>-790.50000000000023</v>
      </c>
      <c r="J27" s="9">
        <f>J19-J26</f>
        <v>-823.40000000000032</v>
      </c>
      <c r="K27" s="4">
        <f>AVERAGE(F27:J27)</f>
        <v>-594.84000000000015</v>
      </c>
      <c r="L27" s="4">
        <f>(K19-D19)-L21-L25</f>
        <v>-594.84000000000015</v>
      </c>
    </row>
  </sheetData>
  <mergeCells count="36">
    <mergeCell ref="L3:L4"/>
    <mergeCell ref="L5:L6"/>
    <mergeCell ref="L17:L18"/>
    <mergeCell ref="L19:L20"/>
    <mergeCell ref="B17:C18"/>
    <mergeCell ref="E5:E6"/>
    <mergeCell ref="F5:F6"/>
    <mergeCell ref="G5:G6"/>
    <mergeCell ref="H5:H6"/>
    <mergeCell ref="B2:L2"/>
    <mergeCell ref="B16:L16"/>
    <mergeCell ref="B21:C21"/>
    <mergeCell ref="B25:C25"/>
    <mergeCell ref="B26:C26"/>
    <mergeCell ref="K3:K4"/>
    <mergeCell ref="K5:K6"/>
    <mergeCell ref="B3:C4"/>
    <mergeCell ref="I5:I6"/>
    <mergeCell ref="J5:J6"/>
    <mergeCell ref="B7:C7"/>
    <mergeCell ref="B11:C11"/>
    <mergeCell ref="B12:C12"/>
    <mergeCell ref="B13:C13"/>
    <mergeCell ref="B5:C5"/>
    <mergeCell ref="B6:C6"/>
    <mergeCell ref="B27:C27"/>
    <mergeCell ref="K17:K18"/>
    <mergeCell ref="K19:K20"/>
    <mergeCell ref="B20:C20"/>
    <mergeCell ref="E19:E20"/>
    <mergeCell ref="F19:F20"/>
    <mergeCell ref="G19:G20"/>
    <mergeCell ref="H19:H20"/>
    <mergeCell ref="I19:I20"/>
    <mergeCell ref="B19:C19"/>
    <mergeCell ref="J19:J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</vt:lpstr>
    </vt:vector>
  </TitlesOfParts>
  <Company>CBRF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 Пястолова</dc:creator>
  <cp:lastModifiedBy>Полина Пястолова</cp:lastModifiedBy>
  <dcterms:created xsi:type="dcterms:W3CDTF">2018-04-24T14:25:08Z</dcterms:created>
  <dcterms:modified xsi:type="dcterms:W3CDTF">2018-04-26T08:19:41Z</dcterms:modified>
</cp:coreProperties>
</file>