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theme/themeOverride3.xml" ContentType="application/vnd.openxmlformats-officedocument.themeOverrid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theme/themeOverride5.xml" ContentType="application/vnd.openxmlformats-officedocument.themeOverrid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theme/themeOverride7.xml" ContentType="application/vnd.openxmlformats-officedocument.themeOverrid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theme/themeOverride8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khmetovaa\Documents\_обзоры МФО\2021Q1\направление в Пресс-службу\"/>
    </mc:Choice>
  </mc:AlternateContent>
  <bookViews>
    <workbookView xWindow="-105" yWindow="-105" windowWidth="23250" windowHeight="12570" activeTab="3"/>
  </bookViews>
  <sheets>
    <sheet name="1" sheetId="37" r:id="rId1"/>
    <sheet name="2" sheetId="16" r:id="rId2"/>
    <sheet name="3" sheetId="14" r:id="rId3"/>
    <sheet name="4" sheetId="29" r:id="rId4"/>
    <sheet name="5" sheetId="42" r:id="rId5"/>
    <sheet name="6" sheetId="31" r:id="rId6"/>
    <sheet name="7" sheetId="38" r:id="rId7"/>
    <sheet name="8" sheetId="41" r:id="rId8"/>
    <sheet name="9" sheetId="36" r:id="rId9"/>
    <sheet name="10" sheetId="17" r:id="rId10"/>
    <sheet name="11" sheetId="34" r:id="rId11"/>
    <sheet name="12" sheetId="22" r:id="rId12"/>
    <sheet name="13" sheetId="44" r:id="rId13"/>
    <sheet name="14" sheetId="20" r:id="rId14"/>
    <sheet name="15" sheetId="21" r:id="rId15"/>
    <sheet name="Таблица 1" sheetId="45" r:id="rId16"/>
    <sheet name="Таблица 2" sheetId="46" r:id="rId17"/>
  </sheets>
  <definedNames>
    <definedName name="_AMO_UniqueIdentifier" hidden="1">"'26c725e4-afd9-4939-8607-03b29a33babd'"</definedName>
    <definedName name="_AMO_XmlVersion" hidden="1">"'1'"</definedName>
    <definedName name="AAAA" localSheetId="12" hidden="1">#REF!</definedName>
    <definedName name="CDS_" hidden="1">"'26c725e4-afd9-4939-8607-03b29a33babd'"</definedName>
    <definedName name="CIQWBGuid" hidden="1">"a4c7852d-8ef2-4c52-a82d-b48f208baec5"</definedName>
    <definedName name="dsfsdfsdf" hidden="1">#REF!</definedName>
    <definedName name="feww" localSheetId="12" hidden="1">#REF!</definedName>
    <definedName name="fgg" localSheetId="12" hidden="1">#REF!</definedName>
    <definedName name="ggg" localSheetId="12" hidden="1">#REF!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43134.5448958333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q" localSheetId="12" hidden="1">#REF!</definedName>
    <definedName name="SpreadsheetBuilder_1" localSheetId="12" hidden="1">#REF!</definedName>
    <definedName name="SpreadsheetBuilder_10" localSheetId="12" hidden="1">#REF!</definedName>
    <definedName name="SpreadsheetBuilder_11" localSheetId="12" hidden="1">#REF!</definedName>
    <definedName name="SpreadsheetBuilder_12" localSheetId="12" hidden="1">#REF!</definedName>
    <definedName name="SpreadsheetBuilder_13" localSheetId="12" hidden="1">#REF!</definedName>
    <definedName name="SpreadsheetBuilder_14" localSheetId="12" hidden="1">#REF!</definedName>
    <definedName name="SpreadsheetBuilder_15" localSheetId="12" hidden="1">#REF!</definedName>
    <definedName name="SpreadsheetBuilder_16" localSheetId="12" hidden="1">#REF!</definedName>
    <definedName name="SpreadsheetBuilder_17" localSheetId="12" hidden="1">#REF!</definedName>
    <definedName name="SpreadsheetBuilder_18" localSheetId="12" hidden="1">#REF!</definedName>
    <definedName name="SpreadsheetBuilder_2" localSheetId="12" hidden="1">#REF!</definedName>
    <definedName name="SpreadsheetBuilder_3" localSheetId="12" hidden="1">#REF!</definedName>
    <definedName name="SpreadsheetBuilder_4" localSheetId="12" hidden="1">#REF!</definedName>
    <definedName name="SpreadsheetBuilder_5" localSheetId="12" hidden="1">#REF!</definedName>
    <definedName name="SpreadsheetBuilder_6" localSheetId="12" hidden="1">#REF!</definedName>
    <definedName name="SpreadsheetBuilder_7" localSheetId="12" hidden="1">#REF!</definedName>
    <definedName name="SpreadsheetBuilder_8" localSheetId="12" hidden="1">#REF!</definedName>
    <definedName name="SpreadsheetBuilder_9" localSheetId="12" hidden="1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7" i="45" l="1"/>
  <c r="J37" i="45"/>
  <c r="G37" i="45"/>
  <c r="D37" i="45"/>
  <c r="M35" i="45"/>
  <c r="J35" i="45"/>
  <c r="G35" i="45"/>
  <c r="D35" i="45"/>
  <c r="M34" i="45"/>
  <c r="J34" i="45"/>
  <c r="G34" i="45"/>
  <c r="D34" i="45"/>
  <c r="M33" i="45"/>
  <c r="J33" i="45"/>
  <c r="G33" i="45"/>
  <c r="D33" i="45"/>
  <c r="M30" i="45"/>
  <c r="J30" i="45"/>
  <c r="G30" i="45"/>
  <c r="D30" i="45"/>
  <c r="M29" i="45"/>
  <c r="J29" i="45"/>
  <c r="G29" i="45"/>
  <c r="D29" i="45"/>
  <c r="M28" i="45"/>
  <c r="J28" i="45"/>
  <c r="G28" i="45"/>
  <c r="D28" i="45"/>
  <c r="M27" i="45"/>
  <c r="J27" i="45"/>
  <c r="G27" i="45"/>
  <c r="D27" i="45"/>
  <c r="M25" i="45"/>
  <c r="J25" i="45"/>
  <c r="G25" i="45"/>
  <c r="D25" i="45"/>
  <c r="M24" i="45"/>
  <c r="J24" i="45"/>
  <c r="G24" i="45"/>
  <c r="D24" i="45"/>
  <c r="M23" i="45"/>
  <c r="J23" i="45"/>
  <c r="G23" i="45"/>
  <c r="D23" i="45"/>
  <c r="M21" i="45"/>
  <c r="J21" i="45"/>
  <c r="G21" i="45"/>
  <c r="D21" i="45"/>
  <c r="M20" i="45"/>
  <c r="J20" i="45"/>
  <c r="G20" i="45"/>
  <c r="D20" i="45"/>
  <c r="M19" i="45"/>
  <c r="J19" i="45"/>
  <c r="G19" i="45"/>
  <c r="D19" i="45"/>
  <c r="M17" i="45"/>
  <c r="J17" i="45"/>
  <c r="G17" i="45"/>
  <c r="D17" i="45"/>
  <c r="M16" i="45"/>
  <c r="J16" i="45"/>
  <c r="G16" i="45"/>
  <c r="D16" i="45"/>
  <c r="M14" i="45"/>
  <c r="J14" i="45"/>
  <c r="G14" i="45"/>
  <c r="D14" i="45"/>
  <c r="M13" i="45"/>
  <c r="J13" i="45"/>
  <c r="G13" i="45"/>
  <c r="D13" i="45"/>
  <c r="M10" i="45"/>
  <c r="J10" i="45"/>
  <c r="G10" i="45"/>
  <c r="D10" i="45"/>
  <c r="M9" i="45"/>
  <c r="J9" i="45"/>
  <c r="G9" i="45"/>
  <c r="D9" i="45"/>
  <c r="M7" i="45"/>
  <c r="J7" i="45"/>
  <c r="G7" i="45"/>
  <c r="D7" i="45"/>
</calcChain>
</file>

<file path=xl/sharedStrings.xml><?xml version="1.0" encoding="utf-8"?>
<sst xmlns="http://schemas.openxmlformats.org/spreadsheetml/2006/main" count="389" uniqueCount="103">
  <si>
    <t>Наименование ключевых показателей деятельности микрофинансовых организаций</t>
  </si>
  <si>
    <t>Индивидуальным предпринимателям</t>
  </si>
  <si>
    <t>Юридическим лицам</t>
  </si>
  <si>
    <t>МФК</t>
  </si>
  <si>
    <t>МКК</t>
  </si>
  <si>
    <t>Физическим лицам PDL</t>
  </si>
  <si>
    <t>Физическим лицам IL</t>
  </si>
  <si>
    <t>I
кв.</t>
  </si>
  <si>
    <t>II
кв.</t>
  </si>
  <si>
    <t>III
кв.</t>
  </si>
  <si>
    <t>IV
кв.</t>
  </si>
  <si>
    <t>От юридических лиц (кредитных организаций)</t>
  </si>
  <si>
    <t>От юридических лиц (остальных)</t>
  </si>
  <si>
    <t>в целом по отрасли</t>
  </si>
  <si>
    <t>медиана</t>
  </si>
  <si>
    <t>от микрофинансовой деятельности</t>
  </si>
  <si>
    <t>от займов, не являющихся микрозаймами</t>
  </si>
  <si>
    <t>от уступки прав требования по микрозаймам</t>
  </si>
  <si>
    <t>от прочих направлений деятельности</t>
  </si>
  <si>
    <t>Портфель займов ломбардов, млрд руб.</t>
  </si>
  <si>
    <t>Портфель займов КПК, млрд руб.</t>
  </si>
  <si>
    <t>Число заемщиков ломбардов, млн чел. (правая шкала)</t>
  </si>
  <si>
    <t>Число пайщиков КПК, тыс. чел. (правая шкала)</t>
  </si>
  <si>
    <t>Число пайщиков СКПК, тыс. чел. (правая шкала)</t>
  </si>
  <si>
    <t>Портфель займов СКПК, млрд руб.</t>
  </si>
  <si>
    <t>Чистая прибыль (убыток), млрд руб.</t>
  </si>
  <si>
    <t>Рентабельность капитала (ROE), в целом по отрасли, % (правая шкала)</t>
  </si>
  <si>
    <t>NPL 1-90</t>
  </si>
  <si>
    <t>NPL 90+</t>
  </si>
  <si>
    <t>уступка</t>
  </si>
  <si>
    <t>Источник: Банк России.</t>
  </si>
  <si>
    <t>топ-20</t>
  </si>
  <si>
    <t>От физических лиц и ИП (учредителей)</t>
  </si>
  <si>
    <t>От физических лиц и ИП (остальных)</t>
  </si>
  <si>
    <t>Средний размер займа, млн руб.</t>
  </si>
  <si>
    <t>Количество, тыс. лиц (правая шкала)</t>
  </si>
  <si>
    <t>Рис. 1. Динамика структуры портфеля микрозаймов, на конец отчетного периода (млрд руб.)</t>
  </si>
  <si>
    <t>Рис. 2. Динамика структуры выданных за квартал микрозаймов (млрд руб.)</t>
  </si>
  <si>
    <t>Рис. 5. Динамика просроченной и уступленной задолженности МФО, % от объема портфеля на конец периода</t>
  </si>
  <si>
    <t>Рис. 6. Динамика структуры чистой прибыли в разрезе МФК и МКК, накопленный итог (млрд руб.)</t>
  </si>
  <si>
    <t>Рис. 7. Рентабельность капитала (ROE) МФО, скользящее значение за 12 месяцев (%)</t>
  </si>
  <si>
    <t>Рис. 8. Структура доходов МФО, накопленный итог (%)</t>
  </si>
  <si>
    <t>Рис. 9. Динамика структуры привлеченных денежных средств, на конец отчетного периода по типам лиц (млрд руб.)</t>
  </si>
  <si>
    <t>Рис. 10. Динамика структуры привлеченных за квартал денежных средств по типам лиц (млрд руб.)</t>
  </si>
  <si>
    <t>Рис. 11. Финансирование деятельности МФК физическими лицами и ИП, не являющихся учредителями</t>
  </si>
  <si>
    <t>Рис. 12. Динамика портфеля займов и числа заемщиков ломбардов</t>
  </si>
  <si>
    <t>Рис. 13. Динамика чистой прибыли и рентабельности ломбардов</t>
  </si>
  <si>
    <t>Рис. 12. Динамика основных показателей деятельности КПК</t>
  </si>
  <si>
    <t>Рис. 13. Динамика основных показателей деятельности СКПК</t>
  </si>
  <si>
    <t>физлица (все займы)</t>
  </si>
  <si>
    <t>PDL</t>
  </si>
  <si>
    <t>IL</t>
  </si>
  <si>
    <t>Рис. 3. Динамика доли онлайн-микрозаймов от объема микрозаймов в соответствующем сегменте, выданных за квартал, %</t>
  </si>
  <si>
    <t>Рис. 4. Доли МФК, МКК и топ-20 организаций от портфеля микрозаймов, %</t>
  </si>
  <si>
    <t>Среднерыночные значения ПСК, % годовых</t>
  </si>
  <si>
    <t>Доля сегмента в выдачах, %</t>
  </si>
  <si>
    <t xml:space="preserve">Количество МФО в сегменте, ед.  </t>
  </si>
  <si>
    <t>Доля крупнейшей МФО по выдачам в сегменте, %</t>
  </si>
  <si>
    <t>I кв. 
2020</t>
  </si>
  <si>
    <t>I кв. 
2021</t>
  </si>
  <si>
    <t>Изм-е</t>
  </si>
  <si>
    <t>Потребительские микрозаймы с обеспечением в виде залога</t>
  </si>
  <si>
    <t>Все допустимые сроки</t>
  </si>
  <si>
    <t>Потребительские микрозаймы с иным обеспечением</t>
  </si>
  <si>
    <t>До 365 дней</t>
  </si>
  <si>
    <t>Свыше 365 дней</t>
  </si>
  <si>
    <t>Потребительские микрозаймы без обеспечения (кроме POS-микрозаймов)</t>
  </si>
  <si>
    <t>До 30 дней включительно, в том числе:</t>
  </si>
  <si>
    <t>– до 30 тыс. руб.</t>
  </si>
  <si>
    <t>– свыше 30 тыс. руб.</t>
  </si>
  <si>
    <t>От 31 до 60 дней включительно, в том числе:</t>
  </si>
  <si>
    <t>От 61 до 180 дней включительно, в том числе:</t>
  </si>
  <si>
    <t>– от 30 до 100 тыс. руб.</t>
  </si>
  <si>
    <t>– свыше 100 тыс. руб.</t>
  </si>
  <si>
    <t>От 181 до 365 дней включительно, в том числе:</t>
  </si>
  <si>
    <t>Свыше 365 дней, в том числе:</t>
  </si>
  <si>
    <t>– от 30 до 60 тыс. руб.</t>
  </si>
  <si>
    <t>– от 60 до 100 тыс. руб.</t>
  </si>
  <si>
    <t>POS-микрозаймы</t>
  </si>
  <si>
    <t>До 365 дней включительно, в том числе:</t>
  </si>
  <si>
    <t>от 30 до 100 тыс. руб.</t>
  </si>
  <si>
    <t>свыше 100 тыс. руб.</t>
  </si>
  <si>
    <t>любая сумма</t>
  </si>
  <si>
    <t>I квартал 2021 г.</t>
  </si>
  <si>
    <t>Ушедшие с рынка</t>
  </si>
  <si>
    <t>Итого</t>
  </si>
  <si>
    <t>С обеспечением в виде залога</t>
  </si>
  <si>
    <t>С иным обеспечением</t>
  </si>
  <si>
    <t>Без обеспечения (кроме POS)</t>
  </si>
  <si>
    <t>POS</t>
  </si>
  <si>
    <t>до 30 дн. и до 30 тыс. руб.</t>
  </si>
  <si>
    <t>до 30 дн. и свыше 30 тыс. руб.</t>
  </si>
  <si>
    <t>31-60 дн.</t>
  </si>
  <si>
    <t>61-180 дн.</t>
  </si>
  <si>
    <t>181-365 дн.</t>
  </si>
  <si>
    <t>свыше 365 дн.</t>
  </si>
  <si>
    <t>до 365 дн.</t>
  </si>
  <si>
    <t>I квартал 2020 г.</t>
  </si>
  <si>
    <t/>
  </si>
  <si>
    <t>Без обеспечения</t>
  </si>
  <si>
    <t>Пришедшие на рынок</t>
  </si>
  <si>
    <t>Таблица 1. Среднерыночные значения полной стоимости потребительских микрозаймов и показатели концентрации МФО</t>
  </si>
  <si>
    <t>Таблица 2. Матрица переходов МФО по ключевому сегменту в выдачах в I квартале 2020 г. и I квартале 2021 г. (непересекающиеся множества)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</si>
</sst>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"/>
    <numFmt numFmtId="166" formatCode="0.0%"/>
    <numFmt numFmtId="167" formatCode="_-* #,##0.00_р_._-;\-* #,##0.00_р_._-;_-* &quot;-&quot;??_р_._-;_-@_-"/>
    <numFmt numFmtId="168" formatCode="\+0.0_ ;\-0.0\ "/>
    <numFmt numFmtId="169" formatCode="\+0_ ;\-0\ "/>
  </numFmts>
  <fonts count="4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9"/>
      <color theme="1"/>
      <name val="Arial"/>
      <family val="2"/>
      <charset val="204"/>
    </font>
    <font>
      <b/>
      <i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i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2" fillId="0" borderId="0"/>
    <xf numFmtId="0" fontId="3" fillId="0" borderId="0"/>
    <xf numFmtId="0" fontId="3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5" applyNumberFormat="0" applyAlignment="0" applyProtection="0"/>
    <xf numFmtId="0" fontId="15" fillId="6" borderId="6" applyNumberFormat="0" applyAlignment="0" applyProtection="0"/>
    <xf numFmtId="0" fontId="16" fillId="6" borderId="5" applyNumberFormat="0" applyAlignment="0" applyProtection="0"/>
    <xf numFmtId="0" fontId="17" fillId="0" borderId="7" applyNumberFormat="0" applyFill="0" applyAlignment="0" applyProtection="0"/>
    <xf numFmtId="0" fontId="18" fillId="7" borderId="8" applyNumberFormat="0" applyAlignment="0" applyProtection="0"/>
    <xf numFmtId="0" fontId="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20" fillId="9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4" fillId="23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8" borderId="9" applyNumberFormat="0" applyFont="0" applyAlignment="0" applyProtection="0"/>
    <xf numFmtId="9" fontId="4" fillId="0" borderId="0" applyFont="0" applyFill="0" applyBorder="0" applyAlignment="0" applyProtection="0"/>
    <xf numFmtId="0" fontId="4" fillId="0" borderId="0"/>
    <xf numFmtId="16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3" fillId="0" borderId="0" applyFont="0" applyFill="0" applyBorder="0" applyAlignment="0" applyProtection="0"/>
  </cellStyleXfs>
  <cellXfs count="145">
    <xf numFmtId="0" fontId="0" fillId="0" borderId="0" xfId="0"/>
    <xf numFmtId="164" fontId="0" fillId="0" borderId="0" xfId="0" applyNumberFormat="1"/>
    <xf numFmtId="166" fontId="0" fillId="0" borderId="0" xfId="46" applyNumberFormat="1" applyFont="1"/>
    <xf numFmtId="43" fontId="0" fillId="0" borderId="0" xfId="0" applyNumberFormat="1"/>
    <xf numFmtId="0" fontId="0" fillId="0" borderId="0" xfId="0" applyFill="1"/>
    <xf numFmtId="0" fontId="25" fillId="0" borderId="0" xfId="0" applyFont="1"/>
    <xf numFmtId="0" fontId="25" fillId="0" borderId="0" xfId="0" applyFont="1" applyBorder="1"/>
    <xf numFmtId="43" fontId="25" fillId="0" borderId="0" xfId="0" applyNumberFormat="1" applyFont="1" applyBorder="1"/>
    <xf numFmtId="0" fontId="24" fillId="0" borderId="0" xfId="0" applyFont="1"/>
    <xf numFmtId="0" fontId="0" fillId="0" borderId="0" xfId="0" applyAlignment="1"/>
    <xf numFmtId="9" fontId="0" fillId="0" borderId="0" xfId="46" applyNumberFormat="1" applyFont="1"/>
    <xf numFmtId="0" fontId="26" fillId="0" borderId="0" xfId="0" applyFont="1"/>
    <xf numFmtId="0" fontId="27" fillId="0" borderId="0" xfId="0" applyFont="1"/>
    <xf numFmtId="1" fontId="27" fillId="0" borderId="1" xfId="0" applyNumberFormat="1" applyFont="1" applyFill="1" applyBorder="1"/>
    <xf numFmtId="0" fontId="28" fillId="0" borderId="0" xfId="50" applyFont="1"/>
    <xf numFmtId="165" fontId="27" fillId="0" borderId="1" xfId="0" applyNumberFormat="1" applyFont="1" applyFill="1" applyBorder="1"/>
    <xf numFmtId="14" fontId="30" fillId="0" borderId="1" xfId="0" applyNumberFormat="1" applyFont="1" applyFill="1" applyBorder="1" applyAlignment="1">
      <alignment vertical="center" wrapText="1"/>
    </xf>
    <xf numFmtId="14" fontId="30" fillId="0" borderId="1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3" fontId="22" fillId="0" borderId="1" xfId="0" applyNumberFormat="1" applyFont="1" applyFill="1" applyBorder="1"/>
    <xf numFmtId="0" fontId="30" fillId="0" borderId="1" xfId="0" applyFont="1" applyFill="1" applyBorder="1" applyAlignment="1">
      <alignment horizontal="left" vertical="center" wrapText="1" readingOrder="1"/>
    </xf>
    <xf numFmtId="3" fontId="30" fillId="0" borderId="1" xfId="0" applyNumberFormat="1" applyFont="1" applyFill="1" applyBorder="1"/>
    <xf numFmtId="0" fontId="22" fillId="0" borderId="1" xfId="0" applyFont="1" applyFill="1" applyBorder="1" applyAlignment="1">
      <alignment horizontal="left" vertical="center" wrapText="1" readingOrder="1"/>
    </xf>
    <xf numFmtId="0" fontId="27" fillId="0" borderId="1" xfId="0" applyFont="1" applyBorder="1"/>
    <xf numFmtId="0" fontId="28" fillId="0" borderId="1" xfId="0" applyFont="1" applyBorder="1" applyAlignment="1">
      <alignment horizontal="left"/>
    </xf>
    <xf numFmtId="0" fontId="28" fillId="0" borderId="1" xfId="0" applyFont="1" applyBorder="1"/>
    <xf numFmtId="14" fontId="30" fillId="0" borderId="1" xfId="0" applyNumberFormat="1" applyFont="1" applyFill="1" applyBorder="1" applyAlignment="1">
      <alignment horizontal="center" vertical="center"/>
    </xf>
    <xf numFmtId="0" fontId="27" fillId="0" borderId="0" xfId="0" applyFont="1" applyFill="1"/>
    <xf numFmtId="0" fontId="1" fillId="0" borderId="0" xfId="0" applyFont="1" applyFill="1"/>
    <xf numFmtId="0" fontId="28" fillId="0" borderId="0" xfId="0" applyFont="1" applyFill="1"/>
    <xf numFmtId="3" fontId="27" fillId="0" borderId="1" xfId="0" applyNumberFormat="1" applyFont="1" applyFill="1" applyBorder="1"/>
    <xf numFmtId="1" fontId="27" fillId="0" borderId="1" xfId="46" applyNumberFormat="1" applyFont="1" applyBorder="1"/>
    <xf numFmtId="1" fontId="27" fillId="0" borderId="1" xfId="0" applyNumberFormat="1" applyFont="1" applyBorder="1"/>
    <xf numFmtId="0" fontId="25" fillId="0" borderId="0" xfId="0" applyFont="1" applyFill="1"/>
    <xf numFmtId="0" fontId="29" fillId="0" borderId="1" xfId="0" applyFont="1" applyBorder="1"/>
    <xf numFmtId="14" fontId="30" fillId="0" borderId="1" xfId="0" applyNumberFormat="1" applyFont="1" applyFill="1" applyBorder="1" applyAlignment="1">
      <alignment vertical="center"/>
    </xf>
    <xf numFmtId="0" fontId="29" fillId="0" borderId="1" xfId="0" applyFont="1" applyFill="1" applyBorder="1"/>
    <xf numFmtId="0" fontId="27" fillId="0" borderId="1" xfId="0" applyFont="1" applyFill="1" applyBorder="1"/>
    <xf numFmtId="1" fontId="27" fillId="0" borderId="1" xfId="46" applyNumberFormat="1" applyFont="1" applyFill="1" applyBorder="1"/>
    <xf numFmtId="0" fontId="22" fillId="0" borderId="1" xfId="0" applyFont="1" applyFill="1" applyBorder="1" applyAlignment="1">
      <alignment vertical="center" wrapText="1" readingOrder="1"/>
    </xf>
    <xf numFmtId="165" fontId="27" fillId="0" borderId="1" xfId="0" applyNumberFormat="1" applyFont="1" applyBorder="1"/>
    <xf numFmtId="0" fontId="28" fillId="0" borderId="1" xfId="0" applyFont="1" applyFill="1" applyBorder="1"/>
    <xf numFmtId="0" fontId="28" fillId="0" borderId="1" xfId="0" applyFont="1" applyFill="1" applyBorder="1" applyAlignment="1">
      <alignment horizontal="left"/>
    </xf>
    <xf numFmtId="14" fontId="30" fillId="0" borderId="1" xfId="0" applyNumberFormat="1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left" vertical="center" wrapText="1"/>
    </xf>
    <xf numFmtId="164" fontId="27" fillId="0" borderId="1" xfId="0" applyNumberFormat="1" applyFont="1" applyBorder="1"/>
    <xf numFmtId="164" fontId="27" fillId="0" borderId="1" xfId="0" applyNumberFormat="1" applyFont="1" applyFill="1" applyBorder="1"/>
    <xf numFmtId="165" fontId="29" fillId="0" borderId="1" xfId="0" applyNumberFormat="1" applyFont="1" applyFill="1" applyBorder="1"/>
    <xf numFmtId="3" fontId="22" fillId="0" borderId="1" xfId="0" applyNumberFormat="1" applyFont="1" applyFill="1" applyBorder="1" applyAlignment="1">
      <alignment horizontal="right" vertical="center" wrapText="1"/>
    </xf>
    <xf numFmtId="3" fontId="27" fillId="0" borderId="1" xfId="0" applyNumberFormat="1" applyFont="1" applyFill="1" applyBorder="1" applyAlignment="1">
      <alignment horizontal="right" vertical="center"/>
    </xf>
    <xf numFmtId="0" fontId="32" fillId="0" borderId="0" xfId="51" applyFont="1" applyAlignment="1">
      <alignment horizontal="left" vertical="center"/>
    </xf>
    <xf numFmtId="0" fontId="32" fillId="0" borderId="0" xfId="51" applyFont="1"/>
    <xf numFmtId="0" fontId="33" fillId="0" borderId="0" xfId="51" applyFont="1"/>
    <xf numFmtId="0" fontId="5" fillId="0" borderId="0" xfId="51" applyFont="1"/>
    <xf numFmtId="0" fontId="34" fillId="33" borderId="12" xfId="51" applyFont="1" applyFill="1" applyBorder="1" applyAlignment="1">
      <alignment horizontal="left" vertical="center"/>
    </xf>
    <xf numFmtId="0" fontId="35" fillId="33" borderId="20" xfId="51" applyFont="1" applyFill="1" applyBorder="1" applyAlignment="1">
      <alignment vertical="center" wrapText="1"/>
    </xf>
    <xf numFmtId="0" fontId="35" fillId="33" borderId="13" xfId="51" applyFont="1" applyFill="1" applyBorder="1" applyAlignment="1">
      <alignment horizontal="center" vertical="center" wrapText="1"/>
    </xf>
    <xf numFmtId="0" fontId="35" fillId="33" borderId="14" xfId="51" applyFont="1" applyFill="1" applyBorder="1" applyAlignment="1">
      <alignment horizontal="center" vertical="center" wrapText="1"/>
    </xf>
    <xf numFmtId="0" fontId="36" fillId="33" borderId="15" xfId="51" applyFont="1" applyFill="1" applyBorder="1" applyAlignment="1">
      <alignment horizontal="center" vertical="center" wrapText="1"/>
    </xf>
    <xf numFmtId="0" fontId="35" fillId="33" borderId="21" xfId="51" applyFont="1" applyFill="1" applyBorder="1" applyAlignment="1">
      <alignment horizontal="center" vertical="center" wrapText="1"/>
    </xf>
    <xf numFmtId="0" fontId="4" fillId="0" borderId="0" xfId="51"/>
    <xf numFmtId="165" fontId="35" fillId="34" borderId="25" xfId="51" applyNumberFormat="1" applyFont="1" applyFill="1" applyBorder="1" applyAlignment="1">
      <alignment vertical="center" wrapText="1"/>
    </xf>
    <xf numFmtId="165" fontId="35" fillId="34" borderId="26" xfId="51" applyNumberFormat="1" applyFont="1" applyFill="1" applyBorder="1" applyAlignment="1">
      <alignment vertical="center" wrapText="1"/>
    </xf>
    <xf numFmtId="165" fontId="35" fillId="34" borderId="27" xfId="51" applyNumberFormat="1" applyFont="1" applyFill="1" applyBorder="1" applyAlignment="1">
      <alignment horizontal="right" vertical="center" wrapText="1"/>
    </xf>
    <xf numFmtId="168" fontId="38" fillId="34" borderId="28" xfId="51" applyNumberFormat="1" applyFont="1" applyFill="1" applyBorder="1"/>
    <xf numFmtId="165" fontId="39" fillId="0" borderId="29" xfId="51" applyNumberFormat="1" applyFont="1" applyBorder="1"/>
    <xf numFmtId="165" fontId="39" fillId="0" borderId="27" xfId="51" applyNumberFormat="1" applyFont="1" applyBorder="1"/>
    <xf numFmtId="0" fontId="39" fillId="0" borderId="26" xfId="51" applyFont="1" applyBorder="1"/>
    <xf numFmtId="0" fontId="39" fillId="0" borderId="27" xfId="51" applyFont="1" applyBorder="1"/>
    <xf numFmtId="169" fontId="38" fillId="34" borderId="28" xfId="51" applyNumberFormat="1" applyFont="1" applyFill="1" applyBorder="1"/>
    <xf numFmtId="1" fontId="40" fillId="0" borderId="26" xfId="51" applyNumberFormat="1" applyFont="1" applyBorder="1"/>
    <xf numFmtId="1" fontId="40" fillId="0" borderId="27" xfId="51" applyNumberFormat="1" applyFont="1" applyBorder="1"/>
    <xf numFmtId="165" fontId="35" fillId="34" borderId="32" xfId="51" applyNumberFormat="1" applyFont="1" applyFill="1" applyBorder="1" applyAlignment="1">
      <alignment vertical="center" wrapText="1"/>
    </xf>
    <xf numFmtId="165" fontId="35" fillId="34" borderId="33" xfId="51" applyNumberFormat="1" applyFont="1" applyFill="1" applyBorder="1" applyAlignment="1">
      <alignment vertical="center" wrapText="1"/>
    </xf>
    <xf numFmtId="165" fontId="35" fillId="34" borderId="34" xfId="51" applyNumberFormat="1" applyFont="1" applyFill="1" applyBorder="1" applyAlignment="1">
      <alignment horizontal="right" vertical="center" wrapText="1"/>
    </xf>
    <xf numFmtId="168" fontId="38" fillId="34" borderId="35" xfId="51" applyNumberFormat="1" applyFont="1" applyFill="1" applyBorder="1"/>
    <xf numFmtId="165" fontId="39" fillId="0" borderId="36" xfId="51" applyNumberFormat="1" applyFont="1" applyBorder="1"/>
    <xf numFmtId="165" fontId="39" fillId="0" borderId="34" xfId="51" applyNumberFormat="1" applyFont="1" applyBorder="1"/>
    <xf numFmtId="0" fontId="39" fillId="0" borderId="33" xfId="51" applyFont="1" applyBorder="1"/>
    <xf numFmtId="0" fontId="39" fillId="0" borderId="34" xfId="51" applyFont="1" applyBorder="1"/>
    <xf numFmtId="169" fontId="38" fillId="34" borderId="35" xfId="51" applyNumberFormat="1" applyFont="1" applyFill="1" applyBorder="1"/>
    <xf numFmtId="1" fontId="40" fillId="0" borderId="33" xfId="51" applyNumberFormat="1" applyFont="1" applyBorder="1"/>
    <xf numFmtId="1" fontId="40" fillId="0" borderId="34" xfId="51" applyNumberFormat="1" applyFont="1" applyBorder="1"/>
    <xf numFmtId="165" fontId="35" fillId="34" borderId="27" xfId="51" applyNumberFormat="1" applyFont="1" applyFill="1" applyBorder="1" applyAlignment="1">
      <alignment vertical="center" wrapText="1"/>
    </xf>
    <xf numFmtId="165" fontId="35" fillId="34" borderId="34" xfId="51" applyNumberFormat="1" applyFont="1" applyFill="1" applyBorder="1" applyAlignment="1">
      <alignment vertical="center" wrapText="1"/>
    </xf>
    <xf numFmtId="0" fontId="42" fillId="0" borderId="0" xfId="51" applyFont="1" applyAlignment="1">
      <alignment vertical="center"/>
    </xf>
    <xf numFmtId="0" fontId="43" fillId="0" borderId="0" xfId="51" applyFont="1"/>
    <xf numFmtId="0" fontId="42" fillId="0" borderId="0" xfId="51" applyFont="1"/>
    <xf numFmtId="0" fontId="26" fillId="0" borderId="0" xfId="51" applyFont="1"/>
    <xf numFmtId="0" fontId="27" fillId="0" borderId="0" xfId="3" applyFont="1"/>
    <xf numFmtId="0" fontId="34" fillId="35" borderId="11" xfId="3" applyFont="1" applyFill="1" applyBorder="1" applyAlignment="1">
      <alignment horizontal="center" vertical="center" wrapText="1"/>
    </xf>
    <xf numFmtId="0" fontId="34" fillId="35" borderId="37" xfId="3" applyFont="1" applyFill="1" applyBorder="1" applyAlignment="1">
      <alignment horizontal="center" vertical="center" wrapText="1"/>
    </xf>
    <xf numFmtId="0" fontId="43" fillId="33" borderId="11" xfId="3" applyFont="1" applyFill="1" applyBorder="1" applyAlignment="1">
      <alignment horizontal="center" vertical="center"/>
    </xf>
    <xf numFmtId="0" fontId="43" fillId="0" borderId="11" xfId="3" applyFont="1" applyBorder="1" applyAlignment="1">
      <alignment horizontal="center" vertical="center"/>
    </xf>
    <xf numFmtId="0" fontId="43" fillId="0" borderId="37" xfId="3" applyFont="1" applyBorder="1" applyAlignment="1">
      <alignment horizontal="center" vertical="center"/>
    </xf>
    <xf numFmtId="0" fontId="43" fillId="36" borderId="42" xfId="3" applyFont="1" applyFill="1" applyBorder="1" applyAlignment="1">
      <alignment horizontal="center" vertical="center"/>
    </xf>
    <xf numFmtId="0" fontId="32" fillId="37" borderId="42" xfId="3" applyFont="1" applyFill="1" applyBorder="1" applyAlignment="1">
      <alignment horizontal="center" vertical="center"/>
    </xf>
    <xf numFmtId="0" fontId="34" fillId="35" borderId="43" xfId="3" applyFont="1" applyFill="1" applyBorder="1" applyAlignment="1">
      <alignment horizontal="center" vertical="center" wrapText="1"/>
    </xf>
    <xf numFmtId="0" fontId="43" fillId="0" borderId="43" xfId="3" applyFont="1" applyBorder="1" applyAlignment="1">
      <alignment horizontal="center" vertical="center"/>
    </xf>
    <xf numFmtId="0" fontId="43" fillId="33" borderId="44" xfId="3" applyFont="1" applyFill="1" applyBorder="1" applyAlignment="1">
      <alignment horizontal="center" vertical="center"/>
    </xf>
    <xf numFmtId="0" fontId="43" fillId="0" borderId="45" xfId="3" applyFont="1" applyBorder="1" applyAlignment="1">
      <alignment horizontal="center" vertical="center"/>
    </xf>
    <xf numFmtId="0" fontId="32" fillId="37" borderId="45" xfId="3" applyFont="1" applyFill="1" applyBorder="1" applyAlignment="1">
      <alignment horizontal="center" vertical="center"/>
    </xf>
    <xf numFmtId="0" fontId="43" fillId="38" borderId="47" xfId="3" applyFont="1" applyFill="1" applyBorder="1" applyAlignment="1">
      <alignment horizontal="center" vertical="center"/>
    </xf>
    <xf numFmtId="0" fontId="43" fillId="0" borderId="47" xfId="3" applyFont="1" applyBorder="1" applyAlignment="1">
      <alignment horizontal="center" vertical="center"/>
    </xf>
    <xf numFmtId="0" fontId="43" fillId="0" borderId="48" xfId="3" applyFont="1" applyBorder="1" applyAlignment="1">
      <alignment horizontal="center" vertical="center"/>
    </xf>
    <xf numFmtId="0" fontId="43" fillId="0" borderId="1" xfId="3" applyFont="1" applyBorder="1" applyAlignment="1">
      <alignment horizontal="center" vertical="center"/>
    </xf>
    <xf numFmtId="0" fontId="32" fillId="37" borderId="1" xfId="3" applyFont="1" applyFill="1" applyBorder="1" applyAlignment="1">
      <alignment horizontal="center" vertical="center"/>
    </xf>
    <xf numFmtId="0" fontId="32" fillId="37" borderId="47" xfId="3" applyFont="1" applyFill="1" applyBorder="1" applyAlignment="1">
      <alignment horizontal="center" vertical="center"/>
    </xf>
    <xf numFmtId="0" fontId="32" fillId="37" borderId="48" xfId="3" applyFont="1" applyFill="1" applyBorder="1" applyAlignment="1">
      <alignment horizontal="center" vertical="center"/>
    </xf>
    <xf numFmtId="0" fontId="28" fillId="0" borderId="0" xfId="51" applyFont="1" applyAlignment="1">
      <alignment horizontal="left" vertical="center"/>
    </xf>
    <xf numFmtId="165" fontId="37" fillId="34" borderId="22" xfId="51" applyNumberFormat="1" applyFont="1" applyFill="1" applyBorder="1" applyAlignment="1">
      <alignment horizontal="center" vertical="center" wrapText="1"/>
    </xf>
    <xf numFmtId="165" fontId="37" fillId="34" borderId="23" xfId="51" applyNumberFormat="1" applyFont="1" applyFill="1" applyBorder="1" applyAlignment="1">
      <alignment horizontal="center" vertical="center" wrapText="1"/>
    </xf>
    <xf numFmtId="165" fontId="37" fillId="34" borderId="24" xfId="51" applyNumberFormat="1" applyFont="1" applyFill="1" applyBorder="1" applyAlignment="1">
      <alignment horizontal="center" vertical="center" wrapText="1"/>
    </xf>
    <xf numFmtId="165" fontId="41" fillId="34" borderId="25" xfId="51" applyNumberFormat="1" applyFont="1" applyFill="1" applyBorder="1" applyAlignment="1">
      <alignment horizontal="left" vertical="center" wrapText="1"/>
    </xf>
    <xf numFmtId="165" fontId="41" fillId="34" borderId="30" xfId="51" applyNumberFormat="1" applyFont="1" applyFill="1" applyBorder="1" applyAlignment="1">
      <alignment horizontal="left" vertical="center" wrapText="1"/>
    </xf>
    <xf numFmtId="165" fontId="41" fillId="34" borderId="31" xfId="51" applyNumberFormat="1" applyFont="1" applyFill="1" applyBorder="1" applyAlignment="1">
      <alignment horizontal="left" vertical="center" wrapText="1"/>
    </xf>
    <xf numFmtId="0" fontId="34" fillId="33" borderId="13" xfId="51" applyFont="1" applyFill="1" applyBorder="1" applyAlignment="1">
      <alignment horizontal="center" vertical="center" wrapText="1"/>
    </xf>
    <xf numFmtId="0" fontId="34" fillId="33" borderId="14" xfId="51" applyFont="1" applyFill="1" applyBorder="1" applyAlignment="1">
      <alignment horizontal="center" vertical="center" wrapText="1"/>
    </xf>
    <xf numFmtId="0" fontId="34" fillId="33" borderId="15" xfId="51" applyFont="1" applyFill="1" applyBorder="1" applyAlignment="1">
      <alignment horizontal="center" vertical="center" wrapText="1"/>
    </xf>
    <xf numFmtId="0" fontId="34" fillId="33" borderId="16" xfId="51" applyFont="1" applyFill="1" applyBorder="1" applyAlignment="1">
      <alignment horizontal="center" vertical="center" wrapText="1"/>
    </xf>
    <xf numFmtId="0" fontId="34" fillId="33" borderId="17" xfId="51" applyFont="1" applyFill="1" applyBorder="1" applyAlignment="1">
      <alignment horizontal="center" vertical="center" wrapText="1"/>
    </xf>
    <xf numFmtId="0" fontId="34" fillId="33" borderId="18" xfId="51" applyFont="1" applyFill="1" applyBorder="1" applyAlignment="1">
      <alignment horizontal="center" vertical="center" wrapText="1"/>
    </xf>
    <xf numFmtId="0" fontId="34" fillId="33" borderId="19" xfId="51" applyFont="1" applyFill="1" applyBorder="1" applyAlignment="1">
      <alignment horizontal="center" vertical="center" wrapText="1"/>
    </xf>
    <xf numFmtId="0" fontId="37" fillId="34" borderId="22" xfId="51" applyFont="1" applyFill="1" applyBorder="1" applyAlignment="1">
      <alignment horizontal="center" vertical="center" wrapText="1"/>
    </xf>
    <xf numFmtId="0" fontId="37" fillId="34" borderId="23" xfId="51" applyFont="1" applyFill="1" applyBorder="1" applyAlignment="1">
      <alignment horizontal="center" vertical="center" wrapText="1"/>
    </xf>
    <xf numFmtId="0" fontId="37" fillId="34" borderId="24" xfId="51" applyFont="1" applyFill="1" applyBorder="1" applyAlignment="1">
      <alignment horizontal="center" vertical="center" wrapText="1"/>
    </xf>
    <xf numFmtId="165" fontId="37" fillId="34" borderId="25" xfId="51" applyNumberFormat="1" applyFont="1" applyFill="1" applyBorder="1" applyAlignment="1">
      <alignment horizontal="center" vertical="center" wrapText="1"/>
    </xf>
    <xf numFmtId="165" fontId="37" fillId="34" borderId="30" xfId="51" applyNumberFormat="1" applyFont="1" applyFill="1" applyBorder="1" applyAlignment="1">
      <alignment horizontal="center" vertical="center" wrapText="1"/>
    </xf>
    <xf numFmtId="165" fontId="37" fillId="34" borderId="31" xfId="51" applyNumberFormat="1" applyFont="1" applyFill="1" applyBorder="1" applyAlignment="1">
      <alignment horizontal="center" vertical="center" wrapText="1"/>
    </xf>
    <xf numFmtId="0" fontId="34" fillId="35" borderId="46" xfId="3" applyFont="1" applyFill="1" applyBorder="1" applyAlignment="1">
      <alignment horizontal="center" vertical="center"/>
    </xf>
    <xf numFmtId="0" fontId="34" fillId="35" borderId="47" xfId="3" applyFont="1" applyFill="1" applyBorder="1" applyAlignment="1">
      <alignment horizontal="center" vertical="center"/>
    </xf>
    <xf numFmtId="0" fontId="34" fillId="35" borderId="11" xfId="3" applyFont="1" applyFill="1" applyBorder="1" applyAlignment="1">
      <alignment horizontal="center" vertical="center" textRotation="90"/>
    </xf>
    <xf numFmtId="0" fontId="34" fillId="35" borderId="43" xfId="3" applyFont="1" applyFill="1" applyBorder="1" applyAlignment="1">
      <alignment horizontal="center" vertical="center" textRotation="90"/>
    </xf>
    <xf numFmtId="0" fontId="34" fillId="35" borderId="11" xfId="3" applyFont="1" applyFill="1" applyBorder="1" applyAlignment="1">
      <alignment horizontal="center" vertical="center" wrapText="1"/>
    </xf>
    <xf numFmtId="0" fontId="34" fillId="35" borderId="43" xfId="3" applyFont="1" applyFill="1" applyBorder="1" applyAlignment="1">
      <alignment horizontal="center" vertical="center" wrapText="1"/>
    </xf>
    <xf numFmtId="0" fontId="34" fillId="35" borderId="46" xfId="3" applyFont="1" applyFill="1" applyBorder="1" applyAlignment="1">
      <alignment horizontal="center" vertical="center" wrapText="1"/>
    </xf>
    <xf numFmtId="0" fontId="34" fillId="35" borderId="47" xfId="3" applyFont="1" applyFill="1" applyBorder="1" applyAlignment="1">
      <alignment horizontal="center" vertical="center" wrapText="1"/>
    </xf>
    <xf numFmtId="0" fontId="39" fillId="0" borderId="0" xfId="3" applyFont="1" applyAlignment="1">
      <alignment horizontal="center" vertical="center"/>
    </xf>
    <xf numFmtId="0" fontId="39" fillId="0" borderId="40" xfId="3" applyFont="1" applyBorder="1" applyAlignment="1">
      <alignment horizontal="center" vertical="center"/>
    </xf>
    <xf numFmtId="0" fontId="34" fillId="35" borderId="37" xfId="3" applyFont="1" applyFill="1" applyBorder="1" applyAlignment="1">
      <alignment horizontal="center" vertical="center"/>
    </xf>
    <xf numFmtId="0" fontId="34" fillId="35" borderId="38" xfId="3" applyFont="1" applyFill="1" applyBorder="1" applyAlignment="1">
      <alignment horizontal="center" vertical="center"/>
    </xf>
    <xf numFmtId="0" fontId="34" fillId="35" borderId="12" xfId="3" applyFont="1" applyFill="1" applyBorder="1" applyAlignment="1">
      <alignment horizontal="center" vertical="center" wrapText="1"/>
    </xf>
    <xf numFmtId="0" fontId="34" fillId="35" borderId="39" xfId="3" applyFont="1" applyFill="1" applyBorder="1" applyAlignment="1">
      <alignment horizontal="center" vertical="center" wrapText="1"/>
    </xf>
    <xf numFmtId="0" fontId="34" fillId="35" borderId="41" xfId="3" applyFont="1" applyFill="1" applyBorder="1" applyAlignment="1">
      <alignment horizontal="center" vertical="center" wrapText="1"/>
    </xf>
    <xf numFmtId="0" fontId="34" fillId="35" borderId="11" xfId="3" applyFont="1" applyFill="1" applyBorder="1" applyAlignment="1">
      <alignment horizontal="center" vertical="center"/>
    </xf>
  </cellXfs>
  <cellStyles count="53">
    <cellStyle name="20% - Акцент1 2" xfId="36"/>
    <cellStyle name="20% - Акцент2 2" xfId="37"/>
    <cellStyle name="20% - Акцент3 2" xfId="38"/>
    <cellStyle name="20% - Акцент4 2" xfId="39"/>
    <cellStyle name="20% — акцент5" xfId="30" builtinId="46" customBuiltin="1"/>
    <cellStyle name="20% — акцент6" xfId="34" builtinId="50" customBuiltin="1"/>
    <cellStyle name="40% — акцент1" xfId="21" builtinId="31" customBuiltin="1"/>
    <cellStyle name="40% — акцент2" xfId="24" builtinId="35" customBuiltin="1"/>
    <cellStyle name="40% - Акцент3 2" xfId="40"/>
    <cellStyle name="40% — акцент4" xfId="28" builtinId="43" customBuiltin="1"/>
    <cellStyle name="40% — акцент5" xfId="31" builtinId="47" customBuiltin="1"/>
    <cellStyle name="40% — акцент6" xfId="35" builtinId="51" customBuiltin="1"/>
    <cellStyle name="60% — акцент1" xfId="22" builtinId="32" customBuiltin="1"/>
    <cellStyle name="60% — акцент2" xfId="25" builtinId="36" customBuiltin="1"/>
    <cellStyle name="60% - Акцент3 2" xfId="41"/>
    <cellStyle name="60% - Акцент4 2" xfId="42"/>
    <cellStyle name="60% — акцент5" xfId="32" builtinId="48" customBuiltin="1"/>
    <cellStyle name="60% - Акцент6 2" xfId="43"/>
    <cellStyle name="Normal 13 2" xfId="50"/>
    <cellStyle name="Акцент1" xfId="20" builtinId="29" customBuiltin="1"/>
    <cellStyle name="Акцент2" xfId="23" builtinId="33" customBuiltin="1"/>
    <cellStyle name="Акцент3" xfId="26" builtinId="37" customBuiltin="1"/>
    <cellStyle name="Акцент4" xfId="27" builtinId="41" customBuiltin="1"/>
    <cellStyle name="Акцент5" xfId="29" builtinId="45" customBuiltin="1"/>
    <cellStyle name="Акцент6" xfId="33" builtinId="49" customBuiltin="1"/>
    <cellStyle name="Ввод " xfId="12" builtinId="20" customBuiltin="1"/>
    <cellStyle name="Вывод" xfId="13" builtinId="21" customBuiltin="1"/>
    <cellStyle name="Вычисление" xfId="14" builtinId="22" customBuiltin="1"/>
    <cellStyle name="Заголовок 1" xfId="5" builtinId="16" customBuiltin="1"/>
    <cellStyle name="Заголовок 2" xfId="6" builtinId="17" customBuiltin="1"/>
    <cellStyle name="Заголовок 3" xfId="7" builtinId="18" customBuiltin="1"/>
    <cellStyle name="Заголовок 4" xfId="8" builtinId="19" customBuiltin="1"/>
    <cellStyle name="Итог" xfId="19" builtinId="25" customBuiltin="1"/>
    <cellStyle name="Контрольная ячейка" xfId="16" builtinId="23" customBuiltin="1"/>
    <cellStyle name="Название" xfId="4" builtinId="15" customBuiltin="1"/>
    <cellStyle name="Нейтральный" xfId="11" builtinId="28" customBuiltin="1"/>
    <cellStyle name="Обычный" xfId="0" builtinId="0"/>
    <cellStyle name="Обычный 2" xfId="1"/>
    <cellStyle name="Обычный 2 2" xfId="3"/>
    <cellStyle name="Обычный 2 3" xfId="44"/>
    <cellStyle name="Обычный 2 4" xfId="51"/>
    <cellStyle name="Обычный 3" xfId="2"/>
    <cellStyle name="Обычный 6" xfId="47"/>
    <cellStyle name="Плохой" xfId="10" builtinId="27" customBuiltin="1"/>
    <cellStyle name="Пояснение" xfId="18" builtinId="53" customBuiltin="1"/>
    <cellStyle name="Примечание 2" xfId="45"/>
    <cellStyle name="Процентный" xfId="46" builtinId="5"/>
    <cellStyle name="Процентный 2" xfId="52"/>
    <cellStyle name="Связанная ячейка" xfId="15" builtinId="24" customBuiltin="1"/>
    <cellStyle name="Текст предупреждения" xfId="17" builtinId="11" customBuiltin="1"/>
    <cellStyle name="Финансовый 2 4" xfId="49"/>
    <cellStyle name="Финансовый 4" xfId="48"/>
    <cellStyle name="Хороший" xfId="9" builtinId="26" customBuiltin="1"/>
  </cellStyles>
  <dxfs count="14"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656885289608745E-2"/>
          <c:y val="5.1052365767360545E-2"/>
          <c:w val="0.92015246950609875"/>
          <c:h val="0.57010634920634906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'1'!$A$6</c:f>
              <c:strCache>
                <c:ptCount val="1"/>
                <c:pt idx="0">
                  <c:v>Физическим лицам IL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'1'!$B$6:$M$6</c:f>
              <c:numCache>
                <c:formatCode>#,##0</c:formatCode>
                <c:ptCount val="12"/>
                <c:pt idx="0">
                  <c:v>76.334572999999992</c:v>
                </c:pt>
                <c:pt idx="1">
                  <c:v>86.11018700000001</c:v>
                </c:pt>
                <c:pt idx="2">
                  <c:v>96.331800999999999</c:v>
                </c:pt>
                <c:pt idx="3">
                  <c:v>100.944811</c:v>
                </c:pt>
                <c:pt idx="4">
                  <c:v>108.826806</c:v>
                </c:pt>
                <c:pt idx="5">
                  <c:v>116.248581</c:v>
                </c:pt>
                <c:pt idx="6">
                  <c:v>120.34456499999999</c:v>
                </c:pt>
                <c:pt idx="7">
                  <c:v>124.98901400000001</c:v>
                </c:pt>
                <c:pt idx="8">
                  <c:v>115.24786400000001</c:v>
                </c:pt>
                <c:pt idx="9">
                  <c:v>121.230058</c:v>
                </c:pt>
                <c:pt idx="10">
                  <c:v>133.82041999999998</c:v>
                </c:pt>
                <c:pt idx="11">
                  <c:v>144.66296299999999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DA-486A-A245-30AF06815601}"/>
            </c:ext>
          </c:extLst>
        </c:ser>
        <c:ser>
          <c:idx val="2"/>
          <c:order val="1"/>
          <c:tx>
            <c:strRef>
              <c:f>'1'!$A$7</c:f>
              <c:strCache>
                <c:ptCount val="1"/>
                <c:pt idx="0">
                  <c:v>Физическим лицам PDL</c:v>
                </c:pt>
              </c:strCache>
            </c:strRef>
          </c:tx>
          <c:spPr>
            <a:solidFill>
              <a:srgbClr val="C0504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'1'!$B$7:$M$7</c:f>
              <c:numCache>
                <c:formatCode>#,##0</c:formatCode>
                <c:ptCount val="12"/>
                <c:pt idx="0">
                  <c:v>30.805285000000001</c:v>
                </c:pt>
                <c:pt idx="1">
                  <c:v>34.841802000000001</c:v>
                </c:pt>
                <c:pt idx="2">
                  <c:v>37.701737999999999</c:v>
                </c:pt>
                <c:pt idx="3">
                  <c:v>42.085305999999996</c:v>
                </c:pt>
                <c:pt idx="4">
                  <c:v>46.795919000000005</c:v>
                </c:pt>
                <c:pt idx="5">
                  <c:v>48.721052</c:v>
                </c:pt>
                <c:pt idx="6">
                  <c:v>51.129708000000001</c:v>
                </c:pt>
                <c:pt idx="7">
                  <c:v>52.1873</c:v>
                </c:pt>
                <c:pt idx="8">
                  <c:v>51.1432</c:v>
                </c:pt>
                <c:pt idx="9">
                  <c:v>51.355584</c:v>
                </c:pt>
                <c:pt idx="10">
                  <c:v>54.392361999999999</c:v>
                </c:pt>
                <c:pt idx="11">
                  <c:v>62.112160000000003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ADA-486A-A245-30AF06815601}"/>
            </c:ext>
          </c:extLst>
        </c:ser>
        <c:ser>
          <c:idx val="4"/>
          <c:order val="2"/>
          <c:tx>
            <c:strRef>
              <c:f>'1'!$A$8</c:f>
              <c:strCache>
                <c:ptCount val="1"/>
                <c:pt idx="0">
                  <c:v>Юридическим лицам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'1'!$B$8:$M$8</c:f>
              <c:numCache>
                <c:formatCode>#,##0</c:formatCode>
                <c:ptCount val="12"/>
                <c:pt idx="0">
                  <c:v>12.371489</c:v>
                </c:pt>
                <c:pt idx="1">
                  <c:v>12.926656999999999</c:v>
                </c:pt>
                <c:pt idx="2">
                  <c:v>13.674223</c:v>
                </c:pt>
                <c:pt idx="3">
                  <c:v>14.020329</c:v>
                </c:pt>
                <c:pt idx="4">
                  <c:v>15.872347</c:v>
                </c:pt>
                <c:pt idx="5">
                  <c:v>17.119914000000001</c:v>
                </c:pt>
                <c:pt idx="6">
                  <c:v>18.838829</c:v>
                </c:pt>
                <c:pt idx="7">
                  <c:v>19.280570999999998</c:v>
                </c:pt>
                <c:pt idx="8">
                  <c:v>22.063158999999999</c:v>
                </c:pt>
                <c:pt idx="9">
                  <c:v>25.862436000000002</c:v>
                </c:pt>
                <c:pt idx="10">
                  <c:v>30.268051</c:v>
                </c:pt>
                <c:pt idx="11">
                  <c:v>30.269300000000001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ADA-486A-A245-30AF06815601}"/>
            </c:ext>
          </c:extLst>
        </c:ser>
        <c:ser>
          <c:idx val="0"/>
          <c:order val="3"/>
          <c:tx>
            <c:strRef>
              <c:f>'1'!$A$9</c:f>
              <c:strCache>
                <c:ptCount val="1"/>
                <c:pt idx="0">
                  <c:v>Индивидуальным предпринимателям</c:v>
                </c:pt>
              </c:strCache>
            </c:strRef>
          </c:tx>
          <c:spPr>
            <a:solidFill>
              <a:srgbClr val="8064A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'1'!$B$9:$M$9</c:f>
              <c:numCache>
                <c:formatCode>#,##0</c:formatCode>
                <c:ptCount val="12"/>
                <c:pt idx="0">
                  <c:v>14.162537</c:v>
                </c:pt>
                <c:pt idx="1">
                  <c:v>14.707244000000001</c:v>
                </c:pt>
                <c:pt idx="2">
                  <c:v>15.929209</c:v>
                </c:pt>
                <c:pt idx="3">
                  <c:v>16.555337999999999</c:v>
                </c:pt>
                <c:pt idx="4">
                  <c:v>18.35454</c:v>
                </c:pt>
                <c:pt idx="5">
                  <c:v>19.248476999999998</c:v>
                </c:pt>
                <c:pt idx="6">
                  <c:v>21.592642000000001</c:v>
                </c:pt>
                <c:pt idx="7">
                  <c:v>22.575298999999998</c:v>
                </c:pt>
                <c:pt idx="8">
                  <c:v>24.468306999999999</c:v>
                </c:pt>
                <c:pt idx="9">
                  <c:v>27.357814000000001</c:v>
                </c:pt>
                <c:pt idx="10">
                  <c:v>30.552647</c:v>
                </c:pt>
                <c:pt idx="11">
                  <c:v>30.890733000000001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ADA-486A-A245-30AF06815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91423232"/>
        <c:axId val="220260272"/>
      </c:barChart>
      <c:lineChart>
        <c:grouping val="standard"/>
        <c:varyColors val="0"/>
        <c:ser>
          <c:idx val="1"/>
          <c:order val="4"/>
          <c:tx>
            <c:strRef>
              <c:f>'1'!$A$10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/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'1'!$B$10:$M$10</c:f>
              <c:numCache>
                <c:formatCode>#,##0</c:formatCode>
                <c:ptCount val="12"/>
                <c:pt idx="0">
                  <c:v>133.67388399999999</c:v>
                </c:pt>
                <c:pt idx="1">
                  <c:v>148.58589000000001</c:v>
                </c:pt>
                <c:pt idx="2">
                  <c:v>163.63697100000002</c:v>
                </c:pt>
                <c:pt idx="3">
                  <c:v>173.605784</c:v>
                </c:pt>
                <c:pt idx="4">
                  <c:v>189.84961199999998</c:v>
                </c:pt>
                <c:pt idx="5">
                  <c:v>201.33802399999999</c:v>
                </c:pt>
                <c:pt idx="6">
                  <c:v>211.905744</c:v>
                </c:pt>
                <c:pt idx="7">
                  <c:v>219.03218400000003</c:v>
                </c:pt>
                <c:pt idx="8">
                  <c:v>212.92253000000002</c:v>
                </c:pt>
                <c:pt idx="9">
                  <c:v>225.805892</c:v>
                </c:pt>
                <c:pt idx="10">
                  <c:v>249.03347999999997</c:v>
                </c:pt>
                <c:pt idx="11">
                  <c:v>267.93515600000001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ADA-486A-A245-30AF06815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23232"/>
        <c:axId val="220260272"/>
      </c:lineChart>
      <c:catAx>
        <c:axId val="1914232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600"/>
            </a:pPr>
            <a:endParaRPr lang="ru-RU"/>
          </a:p>
        </c:txPr>
        <c:crossAx val="220260272"/>
        <c:crosses val="autoZero"/>
        <c:auto val="1"/>
        <c:lblAlgn val="ctr"/>
        <c:lblOffset val="100"/>
        <c:noMultiLvlLbl val="0"/>
      </c:catAx>
      <c:valAx>
        <c:axId val="220260272"/>
        <c:scaling>
          <c:orientation val="minMax"/>
          <c:max val="300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ln w="6350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91423232"/>
        <c:crosses val="autoZero"/>
        <c:crossBetween val="between"/>
        <c:majorUnit val="50"/>
      </c:valAx>
      <c:spPr>
        <a:noFill/>
        <a:ln w="6350" cmpd="sng"/>
      </c:spPr>
    </c:plotArea>
    <c:legend>
      <c:legendPos val="b"/>
      <c:layout>
        <c:manualLayout>
          <c:xMode val="edge"/>
          <c:yMode val="edge"/>
          <c:x val="1.2975816993464055E-2"/>
          <c:y val="0.79487407407407418"/>
          <c:w val="0.97437712418300637"/>
          <c:h val="0.20512592592592593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4300326797385625E-2"/>
          <c:y val="6.4675925925925928E-2"/>
          <c:w val="0.87004607843137249"/>
          <c:h val="0.5345476190476190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'10'!$A$8</c:f>
              <c:strCache>
                <c:ptCount val="1"/>
                <c:pt idx="0">
                  <c:v>От юридических лиц (остальных)</c:v>
                </c:pt>
              </c:strCache>
            </c:strRef>
          </c:tx>
          <c:spPr>
            <a:solidFill>
              <a:srgbClr val="8064A2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'10'!$B$4:$L$5</c:f>
              <c:multiLvlStrCache>
                <c:ptCount val="11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  <c:pt idx="10">
                    <c:v>I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'10'!$B$8:$L$8</c:f>
              <c:numCache>
                <c:formatCode>0</c:formatCode>
                <c:ptCount val="11"/>
                <c:pt idx="0">
                  <c:v>7.8069359999999985</c:v>
                </c:pt>
                <c:pt idx="1">
                  <c:v>8.5171719999999986</c:v>
                </c:pt>
                <c:pt idx="2">
                  <c:v>4.2685210000000007</c:v>
                </c:pt>
                <c:pt idx="3">
                  <c:v>11.888685000000001</c:v>
                </c:pt>
                <c:pt idx="4">
                  <c:v>5.4064760000000005</c:v>
                </c:pt>
                <c:pt idx="5">
                  <c:v>6.2938990000000015</c:v>
                </c:pt>
                <c:pt idx="6">
                  <c:v>4.543215</c:v>
                </c:pt>
                <c:pt idx="7">
                  <c:v>4.0201280000000006</c:v>
                </c:pt>
                <c:pt idx="8">
                  <c:v>5.7333980000000011</c:v>
                </c:pt>
                <c:pt idx="9">
                  <c:v>7.6535810000000009</c:v>
                </c:pt>
                <c:pt idx="10">
                  <c:v>7.1912460000000005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65-4816-8D61-EBCAEEB9992C}"/>
            </c:ext>
          </c:extLst>
        </c:ser>
        <c:ser>
          <c:idx val="0"/>
          <c:order val="1"/>
          <c:tx>
            <c:strRef>
              <c:f>'10'!$A$7</c:f>
              <c:strCache>
                <c:ptCount val="1"/>
                <c:pt idx="0">
                  <c:v>От юридических лиц (кредитных организаций)</c:v>
                </c:pt>
              </c:strCache>
            </c:strRef>
          </c:tx>
          <c:spPr>
            <a:solidFill>
              <a:srgbClr val="8064A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'10'!$B$4:$L$5</c:f>
              <c:multiLvlStrCache>
                <c:ptCount val="11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  <c:pt idx="10">
                    <c:v>I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'10'!$B$7:$L$7</c:f>
              <c:numCache>
                <c:formatCode>0</c:formatCode>
                <c:ptCount val="11"/>
                <c:pt idx="0">
                  <c:v>3.7505250000000006</c:v>
                </c:pt>
                <c:pt idx="1">
                  <c:v>3.7024789999999994</c:v>
                </c:pt>
                <c:pt idx="2">
                  <c:v>3.5206060000000003</c:v>
                </c:pt>
                <c:pt idx="3">
                  <c:v>5.0722110000000002</c:v>
                </c:pt>
                <c:pt idx="4">
                  <c:v>3.4991889999999999</c:v>
                </c:pt>
                <c:pt idx="5">
                  <c:v>3.248408</c:v>
                </c:pt>
                <c:pt idx="6">
                  <c:v>2.8906140000000002</c:v>
                </c:pt>
                <c:pt idx="7">
                  <c:v>3.9940280000000001</c:v>
                </c:pt>
                <c:pt idx="8">
                  <c:v>4.7071489999999994</c:v>
                </c:pt>
                <c:pt idx="9">
                  <c:v>12.855746000000003</c:v>
                </c:pt>
                <c:pt idx="10">
                  <c:v>7.8886049999999992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165-4816-8D61-EBCAEEB9992C}"/>
            </c:ext>
          </c:extLst>
        </c:ser>
        <c:ser>
          <c:idx val="1"/>
          <c:order val="2"/>
          <c:tx>
            <c:strRef>
              <c:f>'10'!$A$9</c:f>
              <c:strCache>
                <c:ptCount val="1"/>
                <c:pt idx="0">
                  <c:v>От физических лиц и ИП (остальных)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'10'!$B$4:$L$5</c:f>
              <c:multiLvlStrCache>
                <c:ptCount val="11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  <c:pt idx="10">
                    <c:v>I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'10'!$B$9:$L$9</c:f>
              <c:numCache>
                <c:formatCode>0</c:formatCode>
                <c:ptCount val="11"/>
                <c:pt idx="0">
                  <c:v>0.40840199999999999</c:v>
                </c:pt>
                <c:pt idx="1">
                  <c:v>0.48109099999999999</c:v>
                </c:pt>
                <c:pt idx="2">
                  <c:v>1.550138</c:v>
                </c:pt>
                <c:pt idx="3">
                  <c:v>1.936248</c:v>
                </c:pt>
                <c:pt idx="4">
                  <c:v>2.1154000000000002</c:v>
                </c:pt>
                <c:pt idx="5">
                  <c:v>1.3222639999999999</c:v>
                </c:pt>
                <c:pt idx="6">
                  <c:v>1.4968510000000002</c:v>
                </c:pt>
                <c:pt idx="7">
                  <c:v>1.1400589999999997</c:v>
                </c:pt>
                <c:pt idx="8">
                  <c:v>1.5366450000000003</c:v>
                </c:pt>
                <c:pt idx="9">
                  <c:v>1.1749960000000004</c:v>
                </c:pt>
                <c:pt idx="10">
                  <c:v>1.1114919999999999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165-4816-8D61-EBCAEEB9992C}"/>
            </c:ext>
          </c:extLst>
        </c:ser>
        <c:ser>
          <c:idx val="4"/>
          <c:order val="3"/>
          <c:tx>
            <c:strRef>
              <c:f>'10'!$A$10</c:f>
              <c:strCache>
                <c:ptCount val="1"/>
                <c:pt idx="0">
                  <c:v>От физических лиц и ИП (учредителей)</c:v>
                </c:pt>
              </c:strCache>
            </c:strRef>
          </c:tx>
          <c:spPr>
            <a:ln w="1905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'10'!$B$4:$L$5</c:f>
              <c:multiLvlStrCache>
                <c:ptCount val="11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  <c:pt idx="10">
                    <c:v>I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'10'!$B$10:$L$10</c:f>
              <c:numCache>
                <c:formatCode>0</c:formatCode>
                <c:ptCount val="11"/>
                <c:pt idx="0">
                  <c:v>2.0919020000000002</c:v>
                </c:pt>
                <c:pt idx="1">
                  <c:v>2.544362</c:v>
                </c:pt>
                <c:pt idx="2">
                  <c:v>2.3037840000000003</c:v>
                </c:pt>
                <c:pt idx="3">
                  <c:v>2.7858809999999998</c:v>
                </c:pt>
                <c:pt idx="4">
                  <c:v>2.2533119999999998</c:v>
                </c:pt>
                <c:pt idx="5">
                  <c:v>2.290959</c:v>
                </c:pt>
                <c:pt idx="6">
                  <c:v>2.0966339999999999</c:v>
                </c:pt>
                <c:pt idx="7">
                  <c:v>1.8029300000000001</c:v>
                </c:pt>
                <c:pt idx="8">
                  <c:v>1.6054659999999998</c:v>
                </c:pt>
                <c:pt idx="9">
                  <c:v>1.6705270000000005</c:v>
                </c:pt>
                <c:pt idx="10">
                  <c:v>1.4312419999999999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97140208"/>
        <c:axId val="197143736"/>
      </c:barChart>
      <c:lineChart>
        <c:grouping val="standard"/>
        <c:varyColors val="0"/>
        <c:ser>
          <c:idx val="3"/>
          <c:order val="4"/>
          <c:tx>
            <c:strRef>
              <c:f>'10'!$A$6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'10'!$B$6:$L$6</c:f>
              <c:numCache>
                <c:formatCode>0</c:formatCode>
                <c:ptCount val="11"/>
                <c:pt idx="0">
                  <c:v>14.057765</c:v>
                </c:pt>
                <c:pt idx="1">
                  <c:v>15.245103999999992</c:v>
                </c:pt>
                <c:pt idx="2">
                  <c:v>11.643049000000001</c:v>
                </c:pt>
                <c:pt idx="3">
                  <c:v>21.683025000000001</c:v>
                </c:pt>
                <c:pt idx="4">
                  <c:v>13.274377000000001</c:v>
                </c:pt>
                <c:pt idx="5">
                  <c:v>13.155530000000001</c:v>
                </c:pt>
                <c:pt idx="6">
                  <c:v>11.027314000000001</c:v>
                </c:pt>
                <c:pt idx="7">
                  <c:v>10.957145000000001</c:v>
                </c:pt>
                <c:pt idx="8">
                  <c:v>13.582658000000004</c:v>
                </c:pt>
                <c:pt idx="9">
                  <c:v>23.354849999999999</c:v>
                </c:pt>
                <c:pt idx="10">
                  <c:v>17.622585000000001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165-4816-8D61-EBCAEEB99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140208"/>
        <c:axId val="197143736"/>
      </c:lineChart>
      <c:catAx>
        <c:axId val="1971402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97143736"/>
        <c:crosses val="autoZero"/>
        <c:auto val="1"/>
        <c:lblAlgn val="ctr"/>
        <c:lblOffset val="100"/>
        <c:noMultiLvlLbl val="0"/>
      </c:catAx>
      <c:valAx>
        <c:axId val="19714373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97140208"/>
        <c:crosses val="autoZero"/>
        <c:crossBetween val="between"/>
        <c:majorUnit val="5"/>
      </c:valAx>
      <c:spPr>
        <a:noFill/>
        <a:ln w="6350" cmpd="sng"/>
      </c:spPr>
    </c:plotArea>
    <c:legend>
      <c:legendPos val="b"/>
      <c:layout>
        <c:manualLayout>
          <c:xMode val="edge"/>
          <c:yMode val="edge"/>
          <c:x val="4.0789215686274513E-2"/>
          <c:y val="0.76045324074074072"/>
          <c:w val="0.93178346720214189"/>
          <c:h val="0.23954801587301588"/>
        </c:manualLayout>
      </c:layout>
      <c:overlay val="0"/>
      <c:txPr>
        <a:bodyPr/>
        <a:lstStyle/>
        <a:p>
          <a:pPr>
            <a:defRPr sz="700">
              <a:solidFill>
                <a:sysClr val="windowText" lastClr="000000"/>
              </a:solidFill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836928104575159E-2"/>
          <c:y val="6.4675925925925928E-2"/>
          <c:w val="0.87626111111111116"/>
          <c:h val="0.60911574074074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'11'!$A$6</c:f>
              <c:strCache>
                <c:ptCount val="1"/>
                <c:pt idx="0">
                  <c:v>Средний размер займа, млн руб.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'11'!$B$4:$K$5</c:f>
              <c:multiLvlStrCache>
                <c:ptCount val="10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'11'!$B$6:$K$6</c:f>
              <c:numCache>
                <c:formatCode>#\ ##0.0</c:formatCode>
                <c:ptCount val="10"/>
                <c:pt idx="0">
                  <c:v>3.4939511603740909</c:v>
                </c:pt>
                <c:pt idx="1">
                  <c:v>3.8944158716392017</c:v>
                </c:pt>
                <c:pt idx="2">
                  <c:v>3.9800449141347429</c:v>
                </c:pt>
                <c:pt idx="3">
                  <c:v>4.4035516359918203</c:v>
                </c:pt>
                <c:pt idx="4">
                  <c:v>4.7461742006615211</c:v>
                </c:pt>
                <c:pt idx="5">
                  <c:v>4.7104916136495083</c:v>
                </c:pt>
                <c:pt idx="6">
                  <c:v>4.8654729729729729</c:v>
                </c:pt>
                <c:pt idx="7">
                  <c:v>5.1697162698412695</c:v>
                </c:pt>
                <c:pt idx="8">
                  <c:v>5.3612500000000001</c:v>
                </c:pt>
                <c:pt idx="9">
                  <c:v>5.4865538983050852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1D-4F04-892C-5F29DC4E8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7133544"/>
        <c:axId val="197137072"/>
      </c:barChart>
      <c:lineChart>
        <c:grouping val="standard"/>
        <c:varyColors val="0"/>
        <c:ser>
          <c:idx val="1"/>
          <c:order val="1"/>
          <c:tx>
            <c:strRef>
              <c:f>'11'!$A$7</c:f>
              <c:strCache>
                <c:ptCount val="1"/>
                <c:pt idx="0">
                  <c:v>Количество, тыс. лиц (правая шкала)</c:v>
                </c:pt>
              </c:strCache>
            </c:strRef>
          </c:tx>
          <c:spPr>
            <a:ln w="12700"/>
          </c:spPr>
          <c:marker>
            <c:symbol val="triangle"/>
            <c:size val="5"/>
            <c:spPr>
              <a:ln w="12700"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'11'!$B$4:$K$5</c:f>
              <c:multiLvlStrCache>
                <c:ptCount val="10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'11'!$B$7:$K$7</c:f>
              <c:numCache>
                <c:formatCode>#\ ##0.0</c:formatCode>
                <c:ptCount val="10"/>
                <c:pt idx="0">
                  <c:v>2.887</c:v>
                </c:pt>
                <c:pt idx="1">
                  <c:v>2.306</c:v>
                </c:pt>
                <c:pt idx="2">
                  <c:v>2.2709999999999999</c:v>
                </c:pt>
                <c:pt idx="3">
                  <c:v>1.956</c:v>
                </c:pt>
                <c:pt idx="4">
                  <c:v>1.8140000000000001</c:v>
                </c:pt>
                <c:pt idx="5">
                  <c:v>1.7290000000000001</c:v>
                </c:pt>
                <c:pt idx="6">
                  <c:v>1.702</c:v>
                </c:pt>
                <c:pt idx="7">
                  <c:v>1.512</c:v>
                </c:pt>
                <c:pt idx="8">
                  <c:v>1.452</c:v>
                </c:pt>
                <c:pt idx="9">
                  <c:v>1.4750000000000001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41D-4F04-892C-5F29DC4E8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136288"/>
        <c:axId val="197145304"/>
      </c:lineChart>
      <c:catAx>
        <c:axId val="1971335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97137072"/>
        <c:crosses val="autoZero"/>
        <c:auto val="1"/>
        <c:lblAlgn val="ctr"/>
        <c:lblOffset val="100"/>
        <c:noMultiLvlLbl val="0"/>
      </c:catAx>
      <c:valAx>
        <c:axId val="197137072"/>
        <c:scaling>
          <c:orientation val="minMax"/>
          <c:max val="1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700">
                <a:solidFill>
                  <a:sysClr val="windowText" lastClr="000000"/>
                </a:solidFill>
              </a:defRPr>
            </a:pPr>
            <a:endParaRPr lang="ru-RU"/>
          </a:p>
        </c:txPr>
        <c:crossAx val="197133544"/>
        <c:crosses val="autoZero"/>
        <c:crossBetween val="between"/>
        <c:majorUnit val="5"/>
      </c:valAx>
      <c:valAx>
        <c:axId val="197145304"/>
        <c:scaling>
          <c:orientation val="minMax"/>
          <c:max val="3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97136288"/>
        <c:crosses val="max"/>
        <c:crossBetween val="between"/>
        <c:majorUnit val="1"/>
      </c:valAx>
      <c:catAx>
        <c:axId val="1971362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7145304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7.6950653594771254E-2"/>
          <c:y val="0.85198769841269861"/>
          <c:w val="0.84609869281045746"/>
          <c:h val="0.13037341269841271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6331659973226241E-2"/>
          <c:y val="5.5436507936507937E-2"/>
          <c:w val="0.82868239625167339"/>
          <c:h val="0.590709126984127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'12'!$A$6</c:f>
              <c:strCache>
                <c:ptCount val="1"/>
                <c:pt idx="0">
                  <c:v>Портфель займов ломбардов, млрд руб.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'12'!$B$4:$M$5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'12'!$B$6:$M$6</c:f>
              <c:numCache>
                <c:formatCode>0</c:formatCode>
                <c:ptCount val="12"/>
                <c:pt idx="0">
                  <c:v>33.941000000000003</c:v>
                </c:pt>
                <c:pt idx="1">
                  <c:v>33.671199999999999</c:v>
                </c:pt>
                <c:pt idx="2">
                  <c:v>32.478299999999997</c:v>
                </c:pt>
                <c:pt idx="3">
                  <c:v>34.606000000000002</c:v>
                </c:pt>
                <c:pt idx="4">
                  <c:v>36.249792999999997</c:v>
                </c:pt>
                <c:pt idx="5">
                  <c:v>37.077562</c:v>
                </c:pt>
                <c:pt idx="6">
                  <c:v>38.128706000000001</c:v>
                </c:pt>
                <c:pt idx="7">
                  <c:v>40.310487999999999</c:v>
                </c:pt>
                <c:pt idx="8">
                  <c:v>37.617530000000002</c:v>
                </c:pt>
                <c:pt idx="9">
                  <c:v>39.237780000000001</c:v>
                </c:pt>
                <c:pt idx="10">
                  <c:v>40.992186000000004</c:v>
                </c:pt>
                <c:pt idx="11">
                  <c:v>44.987129000000003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74-44DE-98F3-FE14F7627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97143344"/>
        <c:axId val="197135504"/>
      </c:barChart>
      <c:lineChart>
        <c:grouping val="standard"/>
        <c:varyColors val="0"/>
        <c:ser>
          <c:idx val="1"/>
          <c:order val="1"/>
          <c:tx>
            <c:strRef>
              <c:f>'12'!$A$7</c:f>
              <c:strCache>
                <c:ptCount val="1"/>
                <c:pt idx="0">
                  <c:v>Число заемщиков ломбардов, млн чел. (правая шкала)</c:v>
                </c:pt>
              </c:strCache>
            </c:strRef>
          </c:tx>
          <c:spPr>
            <a:ln w="12700">
              <a:solidFill>
                <a:srgbClr val="F79646"/>
              </a:solidFill>
            </a:ln>
          </c:spPr>
          <c:marker>
            <c:symbol val="triangle"/>
            <c:size val="5"/>
            <c:spPr>
              <a:solidFill>
                <a:srgbClr val="F79646"/>
              </a:solidFill>
              <a:ln w="12700">
                <a:solidFill>
                  <a:srgbClr val="F7964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'12'!$B$4:$M$5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'12'!$B$7:$M$7</c:f>
              <c:numCache>
                <c:formatCode>0.0</c:formatCode>
                <c:ptCount val="12"/>
                <c:pt idx="0">
                  <c:v>2.6011129999999998</c:v>
                </c:pt>
                <c:pt idx="1">
                  <c:v>2.577969</c:v>
                </c:pt>
                <c:pt idx="2">
                  <c:v>2.3956759999999999</c:v>
                </c:pt>
                <c:pt idx="3">
                  <c:v>2.4848939999999997</c:v>
                </c:pt>
                <c:pt idx="4">
                  <c:v>2.5202840000000002</c:v>
                </c:pt>
                <c:pt idx="5">
                  <c:v>2.4966379999999999</c:v>
                </c:pt>
                <c:pt idx="6">
                  <c:v>2.440048</c:v>
                </c:pt>
                <c:pt idx="7">
                  <c:v>2.5119509999999998</c:v>
                </c:pt>
                <c:pt idx="8">
                  <c:v>2.179818</c:v>
                </c:pt>
                <c:pt idx="9">
                  <c:v>2.2066309999999998</c:v>
                </c:pt>
                <c:pt idx="10">
                  <c:v>2.1393069999999996</c:v>
                </c:pt>
                <c:pt idx="11">
                  <c:v>2.3049040000000001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D74-44DE-98F3-FE14F7627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133936"/>
        <c:axId val="197138640"/>
      </c:lineChart>
      <c:catAx>
        <c:axId val="1971433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crossAx val="197135504"/>
        <c:crosses val="autoZero"/>
        <c:auto val="1"/>
        <c:lblAlgn val="ctr"/>
        <c:lblOffset val="100"/>
        <c:noMultiLvlLbl val="0"/>
      </c:catAx>
      <c:valAx>
        <c:axId val="197135504"/>
        <c:scaling>
          <c:orientation val="minMax"/>
          <c:max val="60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97143344"/>
        <c:crosses val="autoZero"/>
        <c:crossBetween val="between"/>
        <c:majorUnit val="10"/>
      </c:valAx>
      <c:valAx>
        <c:axId val="197138640"/>
        <c:scaling>
          <c:orientation val="minMax"/>
          <c:min val="0"/>
        </c:scaling>
        <c:delete val="0"/>
        <c:axPos val="r"/>
        <c:numFmt formatCode="0.0" sourceLinked="1"/>
        <c:majorTickMark val="out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crossAx val="197133936"/>
        <c:crosses val="max"/>
        <c:crossBetween val="between"/>
      </c:valAx>
      <c:catAx>
        <c:axId val="197133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7138640"/>
        <c:crosses val="autoZero"/>
        <c:auto val="1"/>
        <c:lblAlgn val="ctr"/>
        <c:lblOffset val="100"/>
        <c:noMultiLvlLbl val="0"/>
      </c:catAx>
      <c:spPr>
        <a:noFill/>
        <a:ln w="6350" cmpd="sng"/>
      </c:spPr>
    </c:plotArea>
    <c:legend>
      <c:legendPos val="b"/>
      <c:layout>
        <c:manualLayout>
          <c:xMode val="edge"/>
          <c:yMode val="edge"/>
          <c:x val="1.4971887550200803E-2"/>
          <c:y val="0.81010634920634916"/>
          <c:w val="0.97005588235294116"/>
          <c:h val="0.17477453703703702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'13'!$A$6</c:f>
              <c:strCache>
                <c:ptCount val="1"/>
                <c:pt idx="0">
                  <c:v>Чистая прибыль (убыток), млрд руб.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'13'!$B$4:$M$5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'13'!$B$6:$M$6</c:f>
              <c:numCache>
                <c:formatCode>0.0</c:formatCode>
                <c:ptCount val="12"/>
                <c:pt idx="0">
                  <c:v>1.4206179999999999</c:v>
                </c:pt>
                <c:pt idx="1">
                  <c:v>2.0952299999999999</c:v>
                </c:pt>
                <c:pt idx="2">
                  <c:v>2.9882440000000003</c:v>
                </c:pt>
                <c:pt idx="3">
                  <c:v>0.71548900000000004</c:v>
                </c:pt>
                <c:pt idx="4">
                  <c:v>1.4756050000000001</c:v>
                </c:pt>
                <c:pt idx="5">
                  <c:v>2.3050129999999998</c:v>
                </c:pt>
                <c:pt idx="6">
                  <c:v>2.9517060000000002</c:v>
                </c:pt>
                <c:pt idx="7">
                  <c:v>1.300036</c:v>
                </c:pt>
                <c:pt idx="8">
                  <c:v>1.923827</c:v>
                </c:pt>
                <c:pt idx="9">
                  <c:v>2.927219</c:v>
                </c:pt>
                <c:pt idx="10">
                  <c:v>4.0133109999999999</c:v>
                </c:pt>
                <c:pt idx="11">
                  <c:v>1.1369829999999999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74-44DE-98F3-FE14F7627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97141384"/>
        <c:axId val="197138248"/>
      </c:barChart>
      <c:lineChart>
        <c:grouping val="standard"/>
        <c:varyColors val="0"/>
        <c:ser>
          <c:idx val="1"/>
          <c:order val="1"/>
          <c:tx>
            <c:strRef>
              <c:f>'13'!$A$7</c:f>
              <c:strCache>
                <c:ptCount val="1"/>
                <c:pt idx="0">
                  <c:v>Рентабельность капитала (ROE), в целом по отрасли, % (правая шкала)</c:v>
                </c:pt>
              </c:strCache>
            </c:strRef>
          </c:tx>
          <c:spPr>
            <a:ln w="12700">
              <a:solidFill>
                <a:srgbClr val="F79646"/>
              </a:solidFill>
            </a:ln>
          </c:spPr>
          <c:marker>
            <c:symbol val="triangle"/>
            <c:size val="5"/>
            <c:spPr>
              <a:solidFill>
                <a:srgbClr val="F79646"/>
              </a:solidFill>
              <a:ln w="12700">
                <a:solidFill>
                  <a:srgbClr val="F7964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'13'!$B$4:$M$5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'13'!$B$7:$M$7</c:f>
              <c:numCache>
                <c:formatCode>0</c:formatCode>
                <c:ptCount val="12"/>
                <c:pt idx="0">
                  <c:v>13.95</c:v>
                </c:pt>
                <c:pt idx="1">
                  <c:v>12.311</c:v>
                </c:pt>
                <c:pt idx="2">
                  <c:v>17.57</c:v>
                </c:pt>
                <c:pt idx="3">
                  <c:v>16.41</c:v>
                </c:pt>
                <c:pt idx="4">
                  <c:v>17.016999999999999</c:v>
                </c:pt>
                <c:pt idx="5">
                  <c:v>17.797999999999998</c:v>
                </c:pt>
                <c:pt idx="6">
                  <c:v>16.106999999999999</c:v>
                </c:pt>
                <c:pt idx="7">
                  <c:v>18.779</c:v>
                </c:pt>
                <c:pt idx="8">
                  <c:v>17.675999999999998</c:v>
                </c:pt>
                <c:pt idx="9">
                  <c:v>18.553616053311998</c:v>
                </c:pt>
                <c:pt idx="10">
                  <c:v>20.822109072191207</c:v>
                </c:pt>
                <c:pt idx="11">
                  <c:v>19.169310105410307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D74-44DE-98F3-FE14F7627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139424"/>
        <c:axId val="197139032"/>
      </c:lineChart>
      <c:catAx>
        <c:axId val="1971413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crossAx val="197138248"/>
        <c:crosses val="autoZero"/>
        <c:auto val="1"/>
        <c:lblAlgn val="ctr"/>
        <c:lblOffset val="100"/>
        <c:noMultiLvlLbl val="0"/>
      </c:catAx>
      <c:valAx>
        <c:axId val="197138248"/>
        <c:scaling>
          <c:orientation val="minMax"/>
          <c:max val="5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>
                <a:solidFill>
                  <a:sysClr val="windowText" lastClr="000000"/>
                </a:solidFill>
              </a:defRPr>
            </a:pPr>
            <a:endParaRPr lang="ru-RU"/>
          </a:p>
        </c:txPr>
        <c:crossAx val="197141384"/>
        <c:crosses val="autoZero"/>
        <c:crossBetween val="between"/>
        <c:majorUnit val="1"/>
      </c:valAx>
      <c:valAx>
        <c:axId val="197139032"/>
        <c:scaling>
          <c:orientation val="minMax"/>
          <c:min val="0"/>
        </c:scaling>
        <c:delete val="0"/>
        <c:axPos val="r"/>
        <c:numFmt formatCode="0" sourceLinked="1"/>
        <c:majorTickMark val="out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97139424"/>
        <c:crosses val="max"/>
        <c:crossBetween val="between"/>
        <c:majorUnit val="4"/>
      </c:valAx>
      <c:catAx>
        <c:axId val="197139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7139032"/>
        <c:crosses val="autoZero"/>
        <c:auto val="1"/>
        <c:lblAlgn val="ctr"/>
        <c:lblOffset val="100"/>
        <c:noMultiLvlLbl val="0"/>
      </c:catAx>
      <c:spPr>
        <a:noFill/>
        <a:ln w="6350" cmpd="sng"/>
      </c:spPr>
    </c:plotArea>
    <c:legend>
      <c:legendPos val="b"/>
      <c:layout>
        <c:manualLayout>
          <c:xMode val="edge"/>
          <c:yMode val="edge"/>
          <c:x val="1.4971895424836604E-2"/>
          <c:y val="0.78994768518518521"/>
          <c:w val="0.97005588235294116"/>
          <c:h val="0.17477453703703702"/>
        </c:manualLayout>
      </c:layout>
      <c:overlay val="0"/>
      <c:txPr>
        <a:bodyPr/>
        <a:lstStyle/>
        <a:p>
          <a:pPr>
            <a:defRPr sz="700">
              <a:solidFill>
                <a:sysClr val="windowText" lastClr="000000"/>
              </a:solidFill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6805228758169933E-2"/>
          <c:y val="6.4675925925925928E-2"/>
          <c:w val="0.85058137254901955"/>
          <c:h val="0.5832646825396825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'14'!$A$6</c:f>
              <c:strCache>
                <c:ptCount val="1"/>
                <c:pt idx="0">
                  <c:v>Портфель займов КПК, млрд руб.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'14'!$B$4:$M$5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'14'!$B$6:$M$6</c:f>
              <c:numCache>
                <c:formatCode>#,##0</c:formatCode>
                <c:ptCount val="12"/>
                <c:pt idx="0">
                  <c:v>56.591420999999997</c:v>
                </c:pt>
                <c:pt idx="1">
                  <c:v>58.310832999999995</c:v>
                </c:pt>
                <c:pt idx="2">
                  <c:v>57.942042999999998</c:v>
                </c:pt>
                <c:pt idx="3">
                  <c:v>52.681522999999999</c:v>
                </c:pt>
                <c:pt idx="4">
                  <c:v>56.142444000000005</c:v>
                </c:pt>
                <c:pt idx="5">
                  <c:v>56.482692</c:v>
                </c:pt>
                <c:pt idx="6">
                  <c:v>53.760671000000002</c:v>
                </c:pt>
                <c:pt idx="7">
                  <c:v>48.514066</c:v>
                </c:pt>
                <c:pt idx="8">
                  <c:v>46.358702999999998</c:v>
                </c:pt>
                <c:pt idx="9">
                  <c:v>47.799146</c:v>
                </c:pt>
                <c:pt idx="10">
                  <c:v>46.546973000000001</c:v>
                </c:pt>
                <c:pt idx="11">
                  <c:v>45.252735000000001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AA2-4768-8181-58B1D0FB6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97137856"/>
        <c:axId val="197136680"/>
      </c:barChart>
      <c:lineChart>
        <c:grouping val="standard"/>
        <c:varyColors val="0"/>
        <c:ser>
          <c:idx val="1"/>
          <c:order val="1"/>
          <c:tx>
            <c:strRef>
              <c:f>'14'!$A$7</c:f>
              <c:strCache>
                <c:ptCount val="1"/>
                <c:pt idx="0">
                  <c:v>Число пайщиков КПК, тыс. чел. (правая шкала)</c:v>
                </c:pt>
              </c:strCache>
            </c:strRef>
          </c:tx>
          <c:spPr>
            <a:ln w="12700">
              <a:solidFill>
                <a:srgbClr val="F79646"/>
              </a:solidFill>
            </a:ln>
          </c:spPr>
          <c:marker>
            <c:symbol val="triangle"/>
            <c:size val="5"/>
            <c:spPr>
              <a:solidFill>
                <a:srgbClr val="F79646"/>
              </a:solidFill>
              <a:ln w="12700">
                <a:solidFill>
                  <a:srgbClr val="F7964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'14'!$B$4:$M$5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'14'!$B$7:$M$7</c:f>
              <c:numCache>
                <c:formatCode>#,##0</c:formatCode>
                <c:ptCount val="12"/>
                <c:pt idx="0">
                  <c:v>957.63800000000003</c:v>
                </c:pt>
                <c:pt idx="1">
                  <c:v>952.89400000000001</c:v>
                </c:pt>
                <c:pt idx="2">
                  <c:v>923.721</c:v>
                </c:pt>
                <c:pt idx="3">
                  <c:v>860.73699999999997</c:v>
                </c:pt>
                <c:pt idx="4">
                  <c:v>869.4</c:v>
                </c:pt>
                <c:pt idx="5">
                  <c:v>837.23199999999997</c:v>
                </c:pt>
                <c:pt idx="6">
                  <c:v>797.42600000000004</c:v>
                </c:pt>
                <c:pt idx="7">
                  <c:v>717.28200000000004</c:v>
                </c:pt>
                <c:pt idx="8">
                  <c:v>707.947</c:v>
                </c:pt>
                <c:pt idx="9">
                  <c:v>717.43799999999999</c:v>
                </c:pt>
                <c:pt idx="10">
                  <c:v>680.17399999999998</c:v>
                </c:pt>
                <c:pt idx="11">
                  <c:v>653.755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AA2-4768-8181-58B1D0FB6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142168"/>
        <c:axId val="197137464"/>
      </c:lineChart>
      <c:catAx>
        <c:axId val="1971378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crossAx val="197136680"/>
        <c:crosses val="autoZero"/>
        <c:auto val="1"/>
        <c:lblAlgn val="ctr"/>
        <c:lblOffset val="100"/>
        <c:noMultiLvlLbl val="0"/>
      </c:catAx>
      <c:valAx>
        <c:axId val="197136680"/>
        <c:scaling>
          <c:orientation val="minMax"/>
          <c:max val="80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97137856"/>
        <c:crosses val="autoZero"/>
        <c:crossBetween val="between"/>
        <c:majorUnit val="20"/>
      </c:valAx>
      <c:valAx>
        <c:axId val="197137464"/>
        <c:scaling>
          <c:orientation val="minMax"/>
          <c:max val="100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97142168"/>
        <c:crosses val="max"/>
        <c:crossBetween val="between"/>
        <c:majorUnit val="200"/>
      </c:valAx>
      <c:catAx>
        <c:axId val="197142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7137464"/>
        <c:crosses val="autoZero"/>
        <c:auto val="1"/>
        <c:lblAlgn val="ctr"/>
        <c:lblOffset val="100"/>
        <c:noMultiLvlLbl val="0"/>
      </c:catAx>
      <c:spPr>
        <a:noFill/>
        <a:ln w="6350" cmpd="sng"/>
      </c:spPr>
    </c:plotArea>
    <c:legend>
      <c:legendPos val="b"/>
      <c:layout>
        <c:manualLayout>
          <c:xMode val="edge"/>
          <c:yMode val="edge"/>
          <c:x val="1.3114705882352942E-2"/>
          <c:y val="0.81346620370370371"/>
          <c:w val="0.9613196078431373"/>
          <c:h val="0.16889490740740737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6805228758169933E-2"/>
          <c:y val="6.4675925925925928E-2"/>
          <c:w val="0.83813039215686269"/>
          <c:h val="0.573185317460317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'15'!$A$6</c:f>
              <c:strCache>
                <c:ptCount val="1"/>
                <c:pt idx="0">
                  <c:v>Портфель займов СКПК, млрд руб.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'15'!$B$4:$M$5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'15'!$B$6:$M$6</c:f>
              <c:numCache>
                <c:formatCode>0</c:formatCode>
                <c:ptCount val="12"/>
                <c:pt idx="0">
                  <c:v>15.064055</c:v>
                </c:pt>
                <c:pt idx="1">
                  <c:v>15.104400999999999</c:v>
                </c:pt>
                <c:pt idx="2">
                  <c:v>14.502083000000001</c:v>
                </c:pt>
                <c:pt idx="3">
                  <c:v>14.067718000000001</c:v>
                </c:pt>
                <c:pt idx="4">
                  <c:v>14.71684858400002</c:v>
                </c:pt>
                <c:pt idx="5">
                  <c:v>14.892073031000001</c:v>
                </c:pt>
                <c:pt idx="6">
                  <c:v>14.487504247999999</c:v>
                </c:pt>
                <c:pt idx="7">
                  <c:v>13.863282453</c:v>
                </c:pt>
                <c:pt idx="8">
                  <c:v>14.707636976</c:v>
                </c:pt>
                <c:pt idx="9">
                  <c:v>16.428873098</c:v>
                </c:pt>
                <c:pt idx="10">
                  <c:v>16.008800078</c:v>
                </c:pt>
                <c:pt idx="11">
                  <c:v>15.891185086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71-4F4A-9D4D-02B5CF768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97139816"/>
        <c:axId val="197134720"/>
      </c:barChart>
      <c:lineChart>
        <c:grouping val="standard"/>
        <c:varyColors val="0"/>
        <c:ser>
          <c:idx val="1"/>
          <c:order val="1"/>
          <c:tx>
            <c:strRef>
              <c:f>'15'!$A$7</c:f>
              <c:strCache>
                <c:ptCount val="1"/>
                <c:pt idx="0">
                  <c:v>Число пайщиков СКПК, тыс. чел. (правая шкала)</c:v>
                </c:pt>
              </c:strCache>
            </c:strRef>
          </c:tx>
          <c:spPr>
            <a:ln w="12700">
              <a:solidFill>
                <a:srgbClr val="F79646"/>
              </a:solidFill>
            </a:ln>
          </c:spPr>
          <c:marker>
            <c:symbol val="triangle"/>
            <c:size val="5"/>
            <c:spPr>
              <a:solidFill>
                <a:srgbClr val="F79646"/>
              </a:solidFill>
              <a:ln w="12700">
                <a:solidFill>
                  <a:srgbClr val="F7964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'15'!$B$4:$M$5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'15'!$B$7:$M$7</c:f>
              <c:numCache>
                <c:formatCode>0</c:formatCode>
                <c:ptCount val="12"/>
                <c:pt idx="0">
                  <c:v>247.642</c:v>
                </c:pt>
                <c:pt idx="1">
                  <c:v>252.59899999999999</c:v>
                </c:pt>
                <c:pt idx="2">
                  <c:v>247.50700000000001</c:v>
                </c:pt>
                <c:pt idx="3">
                  <c:v>244.90799999999999</c:v>
                </c:pt>
                <c:pt idx="4">
                  <c:v>239.17400000000001</c:v>
                </c:pt>
                <c:pt idx="5">
                  <c:v>243.81800000000001</c:v>
                </c:pt>
                <c:pt idx="6">
                  <c:v>239.90199999999999</c:v>
                </c:pt>
                <c:pt idx="7">
                  <c:v>236.721</c:v>
                </c:pt>
                <c:pt idx="8">
                  <c:v>231.07900000000001</c:v>
                </c:pt>
                <c:pt idx="9">
                  <c:v>234.82300000000001</c:v>
                </c:pt>
                <c:pt idx="10">
                  <c:v>232.60599999999999</c:v>
                </c:pt>
                <c:pt idx="11">
                  <c:v>232.56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671-4F4A-9D4D-02B5CF768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135112"/>
        <c:axId val="197140600"/>
      </c:lineChart>
      <c:catAx>
        <c:axId val="1971398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crossAx val="197134720"/>
        <c:crosses val="autoZero"/>
        <c:auto val="1"/>
        <c:lblAlgn val="ctr"/>
        <c:lblOffset val="100"/>
        <c:noMultiLvlLbl val="0"/>
      </c:catAx>
      <c:valAx>
        <c:axId val="197134720"/>
        <c:scaling>
          <c:orientation val="minMax"/>
          <c:max val="25"/>
          <c:min val="0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97139816"/>
        <c:crosses val="autoZero"/>
        <c:crossBetween val="between"/>
        <c:majorUnit val="5"/>
      </c:valAx>
      <c:valAx>
        <c:axId val="197140600"/>
        <c:scaling>
          <c:orientation val="minMax"/>
          <c:min val="0"/>
        </c:scaling>
        <c:delete val="0"/>
        <c:axPos val="r"/>
        <c:numFmt formatCode="0" sourceLinked="1"/>
        <c:majorTickMark val="out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97135112"/>
        <c:crosses val="max"/>
        <c:crossBetween val="between"/>
      </c:valAx>
      <c:catAx>
        <c:axId val="197135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7140600"/>
        <c:crosses val="autoZero"/>
        <c:auto val="1"/>
        <c:lblAlgn val="ctr"/>
        <c:lblOffset val="100"/>
        <c:noMultiLvlLbl val="0"/>
      </c:catAx>
      <c:spPr>
        <a:noFill/>
        <a:ln w="6350" cmpd="sng"/>
      </c:spPr>
    </c:plotArea>
    <c:legend>
      <c:legendPos val="b"/>
      <c:layout>
        <c:manualLayout>
          <c:xMode val="edge"/>
          <c:yMode val="edge"/>
          <c:x val="1.5075816993464055E-2"/>
          <c:y val="0.81346620370370371"/>
          <c:w val="0.97399869281045748"/>
          <c:h val="0.1688949074074074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656885289608745E-2"/>
          <c:y val="5.1052365767360545E-2"/>
          <c:w val="0.92015246950609875"/>
          <c:h val="0.56506666666666672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'2'!$A$6</c:f>
              <c:strCache>
                <c:ptCount val="1"/>
                <c:pt idx="0">
                  <c:v>Физическим лицам IL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'2'!$B$4:$M$5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'2'!$B$6:$M$6</c:f>
              <c:numCache>
                <c:formatCode>#,##0</c:formatCode>
                <c:ptCount val="12"/>
                <c:pt idx="0">
                  <c:v>40.011898000000002</c:v>
                </c:pt>
                <c:pt idx="1">
                  <c:v>39.337939999999975</c:v>
                </c:pt>
                <c:pt idx="2">
                  <c:v>44.288358000000024</c:v>
                </c:pt>
                <c:pt idx="3">
                  <c:v>42.166998</c:v>
                </c:pt>
                <c:pt idx="4">
                  <c:v>46.635285000000003</c:v>
                </c:pt>
                <c:pt idx="5">
                  <c:v>51.621164</c:v>
                </c:pt>
                <c:pt idx="6">
                  <c:v>55.241852000000002</c:v>
                </c:pt>
                <c:pt idx="7">
                  <c:v>52.955153000000003</c:v>
                </c:pt>
                <c:pt idx="8">
                  <c:v>33.426816000000002</c:v>
                </c:pt>
                <c:pt idx="9">
                  <c:v>52.679665000000007</c:v>
                </c:pt>
                <c:pt idx="10">
                  <c:v>66.586687999999995</c:v>
                </c:pt>
                <c:pt idx="11">
                  <c:v>66.048558999999997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39-461E-AF0B-6672BC165296}"/>
            </c:ext>
          </c:extLst>
        </c:ser>
        <c:ser>
          <c:idx val="2"/>
          <c:order val="1"/>
          <c:tx>
            <c:strRef>
              <c:f>'2'!$A$7</c:f>
              <c:strCache>
                <c:ptCount val="1"/>
                <c:pt idx="0">
                  <c:v>Физическим лицам PDL</c:v>
                </c:pt>
              </c:strCache>
            </c:strRef>
          </c:tx>
          <c:spPr>
            <a:solidFill>
              <a:srgbClr val="C0504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'2'!$B$4:$M$5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'2'!$B$7:$M$7</c:f>
              <c:numCache>
                <c:formatCode>#,##0</c:formatCode>
                <c:ptCount val="12"/>
                <c:pt idx="0">
                  <c:v>32.951612999999995</c:v>
                </c:pt>
                <c:pt idx="1">
                  <c:v>39.037676000000005</c:v>
                </c:pt>
                <c:pt idx="2">
                  <c:v>38.379889999999996</c:v>
                </c:pt>
                <c:pt idx="3">
                  <c:v>43.490944999999996</c:v>
                </c:pt>
                <c:pt idx="4">
                  <c:v>45.206704999999999</c:v>
                </c:pt>
                <c:pt idx="5">
                  <c:v>40.693987</c:v>
                </c:pt>
                <c:pt idx="6">
                  <c:v>46.586143</c:v>
                </c:pt>
                <c:pt idx="7">
                  <c:v>39.964417000000005</c:v>
                </c:pt>
                <c:pt idx="8">
                  <c:v>33.085054000000007</c:v>
                </c:pt>
                <c:pt idx="9">
                  <c:v>39.434531999999997</c:v>
                </c:pt>
                <c:pt idx="10">
                  <c:v>46.640630999999992</c:v>
                </c:pt>
                <c:pt idx="11">
                  <c:v>52.626624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339-461E-AF0B-6672BC165296}"/>
            </c:ext>
          </c:extLst>
        </c:ser>
        <c:ser>
          <c:idx val="4"/>
          <c:order val="2"/>
          <c:tx>
            <c:strRef>
              <c:f>'2'!$A$8</c:f>
              <c:strCache>
                <c:ptCount val="1"/>
                <c:pt idx="0">
                  <c:v>Юридическим лицам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'2'!$B$4:$M$5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'2'!$B$8:$M$8</c:f>
              <c:numCache>
                <c:formatCode>#,##0</c:formatCode>
                <c:ptCount val="12"/>
                <c:pt idx="0">
                  <c:v>5.0582350000000007</c:v>
                </c:pt>
                <c:pt idx="1">
                  <c:v>4.2490630000000005</c:v>
                </c:pt>
                <c:pt idx="2">
                  <c:v>5.1647680000000005</c:v>
                </c:pt>
                <c:pt idx="3">
                  <c:v>4.3280950000000002</c:v>
                </c:pt>
                <c:pt idx="4">
                  <c:v>6.056324</c:v>
                </c:pt>
                <c:pt idx="5">
                  <c:v>5.7054750000000007</c:v>
                </c:pt>
                <c:pt idx="6">
                  <c:v>6.7282479999999998</c:v>
                </c:pt>
                <c:pt idx="7">
                  <c:v>4.1998819999999997</c:v>
                </c:pt>
                <c:pt idx="8">
                  <c:v>5.9240370000000002</c:v>
                </c:pt>
                <c:pt idx="9">
                  <c:v>8.1877839999999988</c:v>
                </c:pt>
                <c:pt idx="10">
                  <c:v>9.6942039999999992</c:v>
                </c:pt>
                <c:pt idx="11">
                  <c:v>4.8059510000000003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339-461E-AF0B-6672BC165296}"/>
            </c:ext>
          </c:extLst>
        </c:ser>
        <c:ser>
          <c:idx val="0"/>
          <c:order val="3"/>
          <c:tx>
            <c:strRef>
              <c:f>'2'!$A$9</c:f>
              <c:strCache>
                <c:ptCount val="1"/>
                <c:pt idx="0">
                  <c:v>Индивидуальным предпринимателям</c:v>
                </c:pt>
              </c:strCache>
            </c:strRef>
          </c:tx>
          <c:spPr>
            <a:solidFill>
              <a:srgbClr val="8064A2"/>
            </a:solidFill>
          </c:spPr>
          <c:invertIfNegative val="0"/>
          <c:cat>
            <c:multiLvlStrRef>
              <c:f>'2'!$B$4:$M$5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'2'!$B$9:$M$9</c:f>
              <c:numCache>
                <c:formatCode>#,##0</c:formatCode>
                <c:ptCount val="12"/>
                <c:pt idx="0">
                  <c:v>3.1725319999999999</c:v>
                </c:pt>
                <c:pt idx="1">
                  <c:v>3.2770030000000006</c:v>
                </c:pt>
                <c:pt idx="2">
                  <c:v>4.7935229999999995</c:v>
                </c:pt>
                <c:pt idx="3">
                  <c:v>3.7806260000000003</c:v>
                </c:pt>
                <c:pt idx="4">
                  <c:v>4.7296369999999994</c:v>
                </c:pt>
                <c:pt idx="5">
                  <c:v>4.9595469999999997</c:v>
                </c:pt>
                <c:pt idx="6">
                  <c:v>6.6799790000000003</c:v>
                </c:pt>
                <c:pt idx="7">
                  <c:v>4.5202209999999994</c:v>
                </c:pt>
                <c:pt idx="8">
                  <c:v>4.7075570000000004</c:v>
                </c:pt>
                <c:pt idx="9">
                  <c:v>6.929462</c:v>
                </c:pt>
                <c:pt idx="10">
                  <c:v>8.3151989999999998</c:v>
                </c:pt>
                <c:pt idx="11">
                  <c:v>4.8701859999999995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339-461E-AF0B-6672BC165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20268112"/>
        <c:axId val="220264192"/>
      </c:barChart>
      <c:lineChart>
        <c:grouping val="standard"/>
        <c:varyColors val="0"/>
        <c:ser>
          <c:idx val="1"/>
          <c:order val="4"/>
          <c:tx>
            <c:strRef>
              <c:f>'2'!$A$10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'2'!$B$4:$M$5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'2'!$B$10:$M$10</c:f>
              <c:numCache>
                <c:formatCode>#,##0</c:formatCode>
                <c:ptCount val="12"/>
                <c:pt idx="0">
                  <c:v>81.194277999999997</c:v>
                </c:pt>
                <c:pt idx="1">
                  <c:v>85.901681999999994</c:v>
                </c:pt>
                <c:pt idx="2">
                  <c:v>92.626539000000008</c:v>
                </c:pt>
                <c:pt idx="3">
                  <c:v>93.766663999999992</c:v>
                </c:pt>
                <c:pt idx="4">
                  <c:v>102.62795100000001</c:v>
                </c:pt>
                <c:pt idx="5">
                  <c:v>102.98017300000001</c:v>
                </c:pt>
                <c:pt idx="6">
                  <c:v>115.236222</c:v>
                </c:pt>
                <c:pt idx="7">
                  <c:v>101.63967300000002</c:v>
                </c:pt>
                <c:pt idx="8">
                  <c:v>77.143464000000009</c:v>
                </c:pt>
                <c:pt idx="9">
                  <c:v>107.231443</c:v>
                </c:pt>
                <c:pt idx="10">
                  <c:v>131.23672199999999</c:v>
                </c:pt>
                <c:pt idx="11">
                  <c:v>128.35131999999999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339-461E-AF0B-6672BC165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268112"/>
        <c:axId val="220264192"/>
      </c:lineChart>
      <c:catAx>
        <c:axId val="220268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crossAx val="220264192"/>
        <c:crosses val="autoZero"/>
        <c:auto val="1"/>
        <c:lblAlgn val="ctr"/>
        <c:lblOffset val="100"/>
        <c:noMultiLvlLbl val="0"/>
      </c:catAx>
      <c:valAx>
        <c:axId val="22026419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ln w="6350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220268112"/>
        <c:crosses val="autoZero"/>
        <c:crossBetween val="between"/>
        <c:majorUnit val="20"/>
      </c:valAx>
      <c:spPr>
        <a:noFill/>
        <a:ln w="6350" cmpd="sng"/>
      </c:spPr>
    </c:plotArea>
    <c:legend>
      <c:legendPos val="b"/>
      <c:layout>
        <c:manualLayout>
          <c:xMode val="edge"/>
          <c:yMode val="edge"/>
          <c:x val="1.2975816993464055E-2"/>
          <c:y val="0.79487407407407418"/>
          <c:w val="0.97437712418300637"/>
          <c:h val="0.20512592592592593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'3'!$A$6</c:f>
              <c:strCache>
                <c:ptCount val="1"/>
                <c:pt idx="0">
                  <c:v>физлица (все займы)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'3'!$B$4:$M$5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'3'!$B$6:$M$6</c:f>
              <c:numCache>
                <c:formatCode>#,##0</c:formatCode>
                <c:ptCount val="12"/>
                <c:pt idx="0">
                  <c:v>30.730552426403936</c:v>
                </c:pt>
                <c:pt idx="1">
                  <c:v>33.022541092372407</c:v>
                </c:pt>
                <c:pt idx="2">
                  <c:v>35.867912671864048</c:v>
                </c:pt>
                <c:pt idx="3">
                  <c:v>37.204183154386513</c:v>
                </c:pt>
                <c:pt idx="4">
                  <c:v>36.912605007796543</c:v>
                </c:pt>
                <c:pt idx="5">
                  <c:v>37.59611680643841</c:v>
                </c:pt>
                <c:pt idx="6">
                  <c:v>41.769801123944355</c:v>
                </c:pt>
                <c:pt idx="7">
                  <c:v>39.88034920953681</c:v>
                </c:pt>
                <c:pt idx="8">
                  <c:v>45.501700673879718</c:v>
                </c:pt>
                <c:pt idx="9">
                  <c:v>42.056023133980091</c:v>
                </c:pt>
                <c:pt idx="10">
                  <c:v>43.903261544150858</c:v>
                </c:pt>
                <c:pt idx="11">
                  <c:v>52.499137920014839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545-4E89-92F6-58243A7D73A3}"/>
            </c:ext>
          </c:extLst>
        </c:ser>
        <c:ser>
          <c:idx val="1"/>
          <c:order val="1"/>
          <c:tx>
            <c:strRef>
              <c:f>'3'!$A$7</c:f>
              <c:strCache>
                <c:ptCount val="1"/>
                <c:pt idx="0">
                  <c:v>PDL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'3'!$B$4:$M$5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'3'!$B$7:$M$7</c:f>
              <c:numCache>
                <c:formatCode>#,##0</c:formatCode>
                <c:ptCount val="12"/>
                <c:pt idx="0">
                  <c:v>58.250641630198807</c:v>
                </c:pt>
                <c:pt idx="1">
                  <c:v>55.673703526818549</c:v>
                </c:pt>
                <c:pt idx="2">
                  <c:v>64.755886481175423</c:v>
                </c:pt>
                <c:pt idx="3">
                  <c:v>61.887381384791709</c:v>
                </c:pt>
                <c:pt idx="4">
                  <c:v>61.587928162426344</c:v>
                </c:pt>
                <c:pt idx="5">
                  <c:v>63.448250966414278</c:v>
                </c:pt>
                <c:pt idx="6">
                  <c:v>68.085166441016597</c:v>
                </c:pt>
                <c:pt idx="7">
                  <c:v>68.774329924542627</c:v>
                </c:pt>
                <c:pt idx="8">
                  <c:v>67.776247244450602</c:v>
                </c:pt>
                <c:pt idx="9">
                  <c:v>69.590132323619315</c:v>
                </c:pt>
                <c:pt idx="10">
                  <c:v>75.027055272901436</c:v>
                </c:pt>
                <c:pt idx="11">
                  <c:v>78.219036052930164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545-4E89-92F6-58243A7D73A3}"/>
            </c:ext>
          </c:extLst>
        </c:ser>
        <c:ser>
          <c:idx val="2"/>
          <c:order val="2"/>
          <c:tx>
            <c:strRef>
              <c:f>'3'!$A$8</c:f>
              <c:strCache>
                <c:ptCount val="1"/>
                <c:pt idx="0">
                  <c:v>IL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'3'!$B$4:$M$5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'3'!$B$8:$M$8</c:f>
              <c:numCache>
                <c:formatCode>#,##0</c:formatCode>
                <c:ptCount val="12"/>
                <c:pt idx="0">
                  <c:v>8.0665106164171423</c:v>
                </c:pt>
                <c:pt idx="1">
                  <c:v>10.544273543556162</c:v>
                </c:pt>
                <c:pt idx="2">
                  <c:v>10.83385615696116</c:v>
                </c:pt>
                <c:pt idx="3">
                  <c:v>11.745989126377934</c:v>
                </c:pt>
                <c:pt idx="4">
                  <c:v>12.993161722931468</c:v>
                </c:pt>
                <c:pt idx="5">
                  <c:v>17.216366914934341</c:v>
                </c:pt>
                <c:pt idx="6">
                  <c:v>19.577725236293674</c:v>
                </c:pt>
                <c:pt idx="7">
                  <c:v>18.074518640329483</c:v>
                </c:pt>
                <c:pt idx="8">
                  <c:v>23.454893221059407</c:v>
                </c:pt>
                <c:pt idx="9">
                  <c:v>21.44475482142872</c:v>
                </c:pt>
                <c:pt idx="10">
                  <c:v>22.102607055632504</c:v>
                </c:pt>
                <c:pt idx="11">
                  <c:v>32.005861021131437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545-4E89-92F6-58243A7D7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0261448"/>
        <c:axId val="220254000"/>
      </c:lineChart>
      <c:catAx>
        <c:axId val="22026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20254000"/>
        <c:crosses val="autoZero"/>
        <c:auto val="1"/>
        <c:lblAlgn val="ctr"/>
        <c:lblOffset val="100"/>
        <c:noMultiLvlLbl val="0"/>
      </c:catAx>
      <c:valAx>
        <c:axId val="22025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20261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'4'!$A$6</c:f>
              <c:strCache>
                <c:ptCount val="1"/>
                <c:pt idx="0">
                  <c:v>МФК</c:v>
                </c:pt>
              </c:strCache>
            </c:strRef>
          </c:tx>
          <c:spPr>
            <a:ln w="12700"/>
          </c:spPr>
          <c:marker>
            <c:symbol val="triangle"/>
            <c:size val="5"/>
          </c:marker>
          <c:cat>
            <c:multiLvlStrRef>
              <c:f>'4'!$B$4:$M$5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'4'!$B$6:$M$6</c:f>
              <c:numCache>
                <c:formatCode>0</c:formatCode>
                <c:ptCount val="12"/>
                <c:pt idx="0">
                  <c:v>55.574595259011105</c:v>
                </c:pt>
                <c:pt idx="1">
                  <c:v>56.757746647410457</c:v>
                </c:pt>
                <c:pt idx="2">
                  <c:v>57.39725590496294</c:v>
                </c:pt>
                <c:pt idx="3">
                  <c:v>56.20851607110049</c:v>
                </c:pt>
                <c:pt idx="4">
                  <c:v>54.422651124512164</c:v>
                </c:pt>
                <c:pt idx="5">
                  <c:v>53.580085796411701</c:v>
                </c:pt>
                <c:pt idx="6">
                  <c:v>53.282157624203705</c:v>
                </c:pt>
                <c:pt idx="7">
                  <c:v>51.955462855632206</c:v>
                </c:pt>
                <c:pt idx="8">
                  <c:v>48.82425030361982</c:v>
                </c:pt>
                <c:pt idx="9">
                  <c:v>47.369036322577443</c:v>
                </c:pt>
                <c:pt idx="10">
                  <c:v>46.438104627538436</c:v>
                </c:pt>
                <c:pt idx="11">
                  <c:v>45.277333072334855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3AF-4A9F-9AA4-763AF7DB8905}"/>
            </c:ext>
          </c:extLst>
        </c:ser>
        <c:ser>
          <c:idx val="1"/>
          <c:order val="1"/>
          <c:tx>
            <c:strRef>
              <c:f>'4'!$A$7</c:f>
              <c:strCache>
                <c:ptCount val="1"/>
                <c:pt idx="0">
                  <c:v>МКК</c:v>
                </c:pt>
              </c:strCache>
            </c:strRef>
          </c:tx>
          <c:spPr>
            <a:ln w="12700"/>
          </c:spPr>
          <c:marker>
            <c:symbol val="triangle"/>
            <c:size val="5"/>
          </c:marker>
          <c:cat>
            <c:multiLvlStrRef>
              <c:f>'4'!$B$4:$M$5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'4'!$B$7:$M$7</c:f>
              <c:numCache>
                <c:formatCode>0</c:formatCode>
                <c:ptCount val="12"/>
                <c:pt idx="0">
                  <c:v>44.425404740988895</c:v>
                </c:pt>
                <c:pt idx="1">
                  <c:v>43.242253352589543</c:v>
                </c:pt>
                <c:pt idx="2">
                  <c:v>42.602744095037053</c:v>
                </c:pt>
                <c:pt idx="3">
                  <c:v>43.791483928899517</c:v>
                </c:pt>
                <c:pt idx="4">
                  <c:v>45.577348875487836</c:v>
                </c:pt>
                <c:pt idx="5">
                  <c:v>46.419914203588291</c:v>
                </c:pt>
                <c:pt idx="6">
                  <c:v>46.717842375796295</c:v>
                </c:pt>
                <c:pt idx="7">
                  <c:v>48.044537144367794</c:v>
                </c:pt>
                <c:pt idx="8">
                  <c:v>51.17574969638018</c:v>
                </c:pt>
                <c:pt idx="9">
                  <c:v>52.63096367742255</c:v>
                </c:pt>
                <c:pt idx="10">
                  <c:v>53.561895372461564</c:v>
                </c:pt>
                <c:pt idx="11">
                  <c:v>54.722666927665145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3AF-4A9F-9AA4-763AF7DB8905}"/>
            </c:ext>
          </c:extLst>
        </c:ser>
        <c:ser>
          <c:idx val="3"/>
          <c:order val="2"/>
          <c:tx>
            <c:strRef>
              <c:f>'4'!$A$8</c:f>
              <c:strCache>
                <c:ptCount val="1"/>
                <c:pt idx="0">
                  <c:v>топ-20</c:v>
                </c:pt>
              </c:strCache>
            </c:strRef>
          </c:tx>
          <c:spPr>
            <a:ln w="12700"/>
          </c:spPr>
          <c:marker>
            <c:symbol val="circle"/>
            <c:size val="5"/>
          </c:marker>
          <c:cat>
            <c:multiLvlStrRef>
              <c:f>'4'!$B$4:$M$5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'4'!$B$8:$M$8</c:f>
              <c:numCache>
                <c:formatCode>0</c:formatCode>
                <c:ptCount val="12"/>
                <c:pt idx="0">
                  <c:v>53.58</c:v>
                </c:pt>
                <c:pt idx="1">
                  <c:v>54.933620547684576</c:v>
                </c:pt>
                <c:pt idx="2">
                  <c:v>56.379565960066564</c:v>
                </c:pt>
                <c:pt idx="3">
                  <c:v>56.397946395610873</c:v>
                </c:pt>
                <c:pt idx="4">
                  <c:v>57.17681055887541</c:v>
                </c:pt>
                <c:pt idx="5">
                  <c:v>57.357317661963343</c:v>
                </c:pt>
                <c:pt idx="6">
                  <c:v>56.977575638429016</c:v>
                </c:pt>
                <c:pt idx="7">
                  <c:v>56.916687640753281</c:v>
                </c:pt>
                <c:pt idx="8">
                  <c:v>54.630890399433071</c:v>
                </c:pt>
                <c:pt idx="9">
                  <c:v>53.577812752556518</c:v>
                </c:pt>
                <c:pt idx="10">
                  <c:v>52.886338013667874</c:v>
                </c:pt>
                <c:pt idx="11">
                  <c:v>53.496736725359028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556680"/>
        <c:axId val="154555504"/>
      </c:lineChart>
      <c:catAx>
        <c:axId val="1545566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4555504"/>
        <c:crosses val="autoZero"/>
        <c:auto val="1"/>
        <c:lblAlgn val="ctr"/>
        <c:lblOffset val="100"/>
        <c:noMultiLvlLbl val="0"/>
      </c:catAx>
      <c:valAx>
        <c:axId val="154555504"/>
        <c:scaling>
          <c:orientation val="minMax"/>
          <c:max val="60"/>
          <c:min val="4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54556680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19788554216867466"/>
          <c:y val="0.90994404761904757"/>
          <c:w val="0.64328815261044181"/>
          <c:h val="6.9254365079365082E-2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'5'!$A$6</c:f>
              <c:strCache>
                <c:ptCount val="1"/>
                <c:pt idx="0">
                  <c:v>NPL 1-90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'5'!$B$4:$M$5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'5'!$B$6:$M$6</c:f>
              <c:numCache>
                <c:formatCode>0</c:formatCode>
                <c:ptCount val="12"/>
                <c:pt idx="0">
                  <c:v>9.3391886599990812</c:v>
                </c:pt>
                <c:pt idx="1">
                  <c:v>8.9345672954600808</c:v>
                </c:pt>
                <c:pt idx="2">
                  <c:v>7.6978535793047111</c:v>
                </c:pt>
                <c:pt idx="3">
                  <c:v>9.3110043373047908</c:v>
                </c:pt>
                <c:pt idx="4">
                  <c:v>9.7048094177224709</c:v>
                </c:pt>
                <c:pt idx="5">
                  <c:v>8.6885612897614628</c:v>
                </c:pt>
                <c:pt idx="6">
                  <c:v>7.8241700634678084</c:v>
                </c:pt>
                <c:pt idx="7">
                  <c:v>8.9300757903508998</c:v>
                </c:pt>
                <c:pt idx="8">
                  <c:v>9.3197767720262412</c:v>
                </c:pt>
                <c:pt idx="9">
                  <c:v>7.5049179965717912</c:v>
                </c:pt>
                <c:pt idx="10">
                  <c:v>7.4137394664663407</c:v>
                </c:pt>
                <c:pt idx="11">
                  <c:v>9.0446377323680789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053-4399-AD6E-359E565292DE}"/>
            </c:ext>
          </c:extLst>
        </c:ser>
        <c:ser>
          <c:idx val="1"/>
          <c:order val="1"/>
          <c:tx>
            <c:strRef>
              <c:f>'5'!$A$7</c:f>
              <c:strCache>
                <c:ptCount val="1"/>
                <c:pt idx="0">
                  <c:v>NPL 90+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'5'!$B$4:$M$5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'5'!$B$7:$M$7</c:f>
              <c:numCache>
                <c:formatCode>0</c:formatCode>
                <c:ptCount val="12"/>
                <c:pt idx="0">
                  <c:v>24.565809373708237</c:v>
                </c:pt>
                <c:pt idx="1">
                  <c:v>25.454995761791753</c:v>
                </c:pt>
                <c:pt idx="2">
                  <c:v>26.451610191454307</c:v>
                </c:pt>
                <c:pt idx="3">
                  <c:v>25.088077399063245</c:v>
                </c:pt>
                <c:pt idx="4">
                  <c:v>27.301168266717831</c:v>
                </c:pt>
                <c:pt idx="5">
                  <c:v>28.700180771415219</c:v>
                </c:pt>
                <c:pt idx="6">
                  <c:v>27.974400284470814</c:v>
                </c:pt>
                <c:pt idx="7">
                  <c:v>28.659532983352765</c:v>
                </c:pt>
                <c:pt idx="8">
                  <c:v>31.952220785394413</c:v>
                </c:pt>
                <c:pt idx="9">
                  <c:v>30.732983751682401</c:v>
                </c:pt>
                <c:pt idx="10">
                  <c:v>28.930591077761196</c:v>
                </c:pt>
                <c:pt idx="11">
                  <c:v>28.6434333175572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053-4399-AD6E-359E565292DE}"/>
            </c:ext>
          </c:extLst>
        </c:ser>
        <c:ser>
          <c:idx val="2"/>
          <c:order val="2"/>
          <c:tx>
            <c:strRef>
              <c:f>'5'!$A$8</c:f>
              <c:strCache>
                <c:ptCount val="1"/>
                <c:pt idx="0">
                  <c:v>уступка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3523851864934765E-2"/>
                  <c:y val="-3.249325396825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3523851864934765E-2"/>
                  <c:y val="-3.249325396825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4.3523851864934765E-2"/>
                  <c:y val="-2.74535714285715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'5'!$B$4:$M$5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'5'!$B$8:$M$8</c:f>
              <c:numCache>
                <c:formatCode>0</c:formatCode>
                <c:ptCount val="12"/>
                <c:pt idx="0">
                  <c:v>2.2106980896881847</c:v>
                </c:pt>
                <c:pt idx="1">
                  <c:v>2.1894252543091404</c:v>
                </c:pt>
                <c:pt idx="2">
                  <c:v>3.6227595535241242</c:v>
                </c:pt>
                <c:pt idx="3">
                  <c:v>5.213190938384864</c:v>
                </c:pt>
                <c:pt idx="4">
                  <c:v>2.6900955689074575</c:v>
                </c:pt>
                <c:pt idx="5">
                  <c:v>2.7632341320683667</c:v>
                </c:pt>
                <c:pt idx="6">
                  <c:v>4.7987500744611724</c:v>
                </c:pt>
                <c:pt idx="7">
                  <c:v>1.874054271403329</c:v>
                </c:pt>
                <c:pt idx="8">
                  <c:v>3.8052417468456721</c:v>
                </c:pt>
                <c:pt idx="9">
                  <c:v>3.1923923402317604</c:v>
                </c:pt>
                <c:pt idx="10">
                  <c:v>2.0104156276497438</c:v>
                </c:pt>
                <c:pt idx="11">
                  <c:v>1.7246583348696505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053-4399-AD6E-359E56529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560992"/>
        <c:axId val="154559424"/>
      </c:lineChart>
      <c:catAx>
        <c:axId val="15456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54559424"/>
        <c:crosses val="autoZero"/>
        <c:auto val="1"/>
        <c:lblAlgn val="ctr"/>
        <c:lblOffset val="100"/>
        <c:noMultiLvlLbl val="0"/>
      </c:catAx>
      <c:valAx>
        <c:axId val="15455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54560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435620915032684E-2"/>
          <c:y val="4.7037037037037037E-2"/>
          <c:w val="0.86291078431372548"/>
          <c:h val="0.677934348588583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'6'!$A$6</c:f>
              <c:strCache>
                <c:ptCount val="1"/>
                <c:pt idx="0">
                  <c:v>МФК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'6'!$B$4:$M$5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'6'!$B$6:$M$6</c:f>
              <c:numCache>
                <c:formatCode>0.0</c:formatCode>
                <c:ptCount val="12"/>
                <c:pt idx="0">
                  <c:v>3.2524259999999998</c:v>
                </c:pt>
                <c:pt idx="1">
                  <c:v>5.4770600000000007</c:v>
                </c:pt>
                <c:pt idx="2">
                  <c:v>6.8387439999999993</c:v>
                </c:pt>
                <c:pt idx="3">
                  <c:v>2.4642569999999999</c:v>
                </c:pt>
                <c:pt idx="4">
                  <c:v>3.8518380000000003</c:v>
                </c:pt>
                <c:pt idx="5">
                  <c:v>6.0383239999999994</c:v>
                </c:pt>
                <c:pt idx="6">
                  <c:v>8.7169530000000002</c:v>
                </c:pt>
                <c:pt idx="7">
                  <c:v>2.4961009999999999</c:v>
                </c:pt>
                <c:pt idx="8">
                  <c:v>2.6140349999999999</c:v>
                </c:pt>
                <c:pt idx="9">
                  <c:v>6.7586349999999999</c:v>
                </c:pt>
                <c:pt idx="10">
                  <c:v>10.421415000000001</c:v>
                </c:pt>
                <c:pt idx="11">
                  <c:v>3.8124540000000002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DF-4D82-AD05-635A3EBCD48C}"/>
            </c:ext>
          </c:extLst>
        </c:ser>
        <c:ser>
          <c:idx val="1"/>
          <c:order val="1"/>
          <c:tx>
            <c:strRef>
              <c:f>'6'!$A$7</c:f>
              <c:strCache>
                <c:ptCount val="1"/>
                <c:pt idx="0">
                  <c:v>МКК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'6'!$B$4:$M$5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'6'!$B$7:$M$7</c:f>
              <c:numCache>
                <c:formatCode>0.0</c:formatCode>
                <c:ptCount val="12"/>
                <c:pt idx="0">
                  <c:v>0.14690300000000026</c:v>
                </c:pt>
                <c:pt idx="1">
                  <c:v>2.9264639999999988</c:v>
                </c:pt>
                <c:pt idx="2">
                  <c:v>4.0310510000000006</c:v>
                </c:pt>
                <c:pt idx="3">
                  <c:v>1.6214209999999998</c:v>
                </c:pt>
                <c:pt idx="4">
                  <c:v>3.2744589999999993</c:v>
                </c:pt>
                <c:pt idx="5">
                  <c:v>4.875223000000001</c:v>
                </c:pt>
                <c:pt idx="6">
                  <c:v>7.7574650000000016</c:v>
                </c:pt>
                <c:pt idx="7">
                  <c:v>1.3351043319999998</c:v>
                </c:pt>
                <c:pt idx="8">
                  <c:v>3.8184369999999999</c:v>
                </c:pt>
                <c:pt idx="9">
                  <c:v>4.8227349999999989</c:v>
                </c:pt>
                <c:pt idx="10">
                  <c:v>7.999467000000001</c:v>
                </c:pt>
                <c:pt idx="11">
                  <c:v>2.257981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DF-4D82-AD05-635A3EBCD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54555112"/>
        <c:axId val="193014592"/>
      </c:barChart>
      <c:lineChart>
        <c:grouping val="standard"/>
        <c:varyColors val="0"/>
        <c:ser>
          <c:idx val="2"/>
          <c:order val="2"/>
          <c:tx>
            <c:strRef>
              <c:f>'6'!$A$8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'6'!$B$4:$M$5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'6'!$B$8:$M$8</c:f>
              <c:numCache>
                <c:formatCode>0.0</c:formatCode>
                <c:ptCount val="12"/>
                <c:pt idx="0">
                  <c:v>3.3993290000000003</c:v>
                </c:pt>
                <c:pt idx="1">
                  <c:v>8.4035239999999991</c:v>
                </c:pt>
                <c:pt idx="2">
                  <c:v>10.869795</c:v>
                </c:pt>
                <c:pt idx="3">
                  <c:v>4.0856779999999997</c:v>
                </c:pt>
                <c:pt idx="4">
                  <c:v>7.1262969999999992</c:v>
                </c:pt>
                <c:pt idx="5">
                  <c:v>10.913547000000001</c:v>
                </c:pt>
                <c:pt idx="6">
                  <c:v>16.474418</c:v>
                </c:pt>
                <c:pt idx="7">
                  <c:v>3.8312053320000001</c:v>
                </c:pt>
                <c:pt idx="8">
                  <c:v>6.4324719999999997</c:v>
                </c:pt>
                <c:pt idx="9">
                  <c:v>11.58137</c:v>
                </c:pt>
                <c:pt idx="10">
                  <c:v>18.420882000000002</c:v>
                </c:pt>
                <c:pt idx="11">
                  <c:v>6.0704350000000007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555112"/>
        <c:axId val="193014592"/>
      </c:lineChart>
      <c:catAx>
        <c:axId val="154555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93014592"/>
        <c:crosses val="autoZero"/>
        <c:auto val="1"/>
        <c:lblAlgn val="ctr"/>
        <c:lblOffset val="100"/>
        <c:noMultiLvlLbl val="0"/>
      </c:catAx>
      <c:valAx>
        <c:axId val="193014592"/>
        <c:scaling>
          <c:orientation val="minMax"/>
          <c:max val="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54555112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21625484144203599"/>
          <c:y val="0.9054888888888889"/>
          <c:w val="0.62823825945039713"/>
          <c:h val="6.3586156330813354E-2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'7'!$A$6</c:f>
              <c:strCache>
                <c:ptCount val="1"/>
                <c:pt idx="0">
                  <c:v>в целом по отрасли</c:v>
                </c:pt>
              </c:strCache>
            </c:strRef>
          </c:tx>
          <c:spPr>
            <a:ln w="12700"/>
          </c:spPr>
          <c:marker>
            <c:symbol val="triangle"/>
            <c:size val="5"/>
            <c:spPr>
              <a:ln w="12700"/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'7'!$B$4:$M$5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'7'!$B$6:$M$6</c:f>
              <c:numCache>
                <c:formatCode>0</c:formatCode>
                <c:ptCount val="12"/>
                <c:pt idx="0">
                  <c:v>4.3</c:v>
                </c:pt>
                <c:pt idx="1">
                  <c:v>9.4</c:v>
                </c:pt>
                <c:pt idx="2">
                  <c:v>14.80477472932289</c:v>
                </c:pt>
                <c:pt idx="3">
                  <c:v>18.515240735175766</c:v>
                </c:pt>
                <c:pt idx="4">
                  <c:v>17.394108591144178</c:v>
                </c:pt>
                <c:pt idx="5">
                  <c:v>14.42</c:v>
                </c:pt>
                <c:pt idx="6">
                  <c:v>17.272112555372836</c:v>
                </c:pt>
                <c:pt idx="7">
                  <c:v>16.11</c:v>
                </c:pt>
                <c:pt idx="8">
                  <c:v>13.83</c:v>
                </c:pt>
                <c:pt idx="9">
                  <c:v>13.769724097390085</c:v>
                </c:pt>
                <c:pt idx="10">
                  <c:v>14.27433930892987</c:v>
                </c:pt>
                <c:pt idx="11">
                  <c:v>15.038972889417041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A06-43E9-9684-B4863EF74B2C}"/>
            </c:ext>
          </c:extLst>
        </c:ser>
        <c:ser>
          <c:idx val="1"/>
          <c:order val="1"/>
          <c:tx>
            <c:strRef>
              <c:f>'7'!$A$7</c:f>
              <c:strCache>
                <c:ptCount val="1"/>
                <c:pt idx="0">
                  <c:v>медиана</c:v>
                </c:pt>
              </c:strCache>
            </c:strRef>
          </c:tx>
          <c:spPr>
            <a:ln w="12700"/>
          </c:spPr>
          <c:marker>
            <c:symbol val="triangle"/>
            <c:size val="5"/>
            <c:spPr>
              <a:ln w="12700"/>
            </c:spPr>
          </c:marker>
          <c:dLbls>
            <c:dLbl>
              <c:idx val="2"/>
              <c:layout>
                <c:manualLayout>
                  <c:x val="-4.3215528781793883E-2"/>
                  <c:y val="-2.74535714285714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'7'!$B$4:$M$5</c:f>
              <c:multiLvlStrCache>
                <c:ptCount val="12"/>
                <c:lvl>
                  <c:pt idx="0">
                    <c:v>II
кв.</c:v>
                  </c:pt>
                  <c:pt idx="1">
                    <c:v>III
кв.</c:v>
                  </c:pt>
                  <c:pt idx="2">
                    <c:v>IV
кв.</c:v>
                  </c:pt>
                  <c:pt idx="3">
                    <c:v>I
кв.</c:v>
                  </c:pt>
                  <c:pt idx="4">
                    <c:v>II
кв.</c:v>
                  </c:pt>
                  <c:pt idx="5">
                    <c:v>III
кв.</c:v>
                  </c:pt>
                  <c:pt idx="6">
                    <c:v>IV
кв.</c:v>
                  </c:pt>
                  <c:pt idx="7">
                    <c:v>I
кв.</c:v>
                  </c:pt>
                  <c:pt idx="8">
                    <c:v>II
кв.</c:v>
                  </c:pt>
                  <c:pt idx="9">
                    <c:v>III
кв.</c:v>
                  </c:pt>
                  <c:pt idx="10">
                    <c:v>IV
кв.</c:v>
                  </c:pt>
                  <c:pt idx="11">
                    <c:v>I
кв.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7">
                    <c:v>2020</c:v>
                  </c:pt>
                  <c:pt idx="11">
                    <c:v>2021</c:v>
                  </c:pt>
                </c:lvl>
              </c:multiLvlStrCache>
            </c:multiLvlStrRef>
          </c:cat>
          <c:val>
            <c:numRef>
              <c:f>'7'!$B$7:$M$7</c:f>
              <c:numCache>
                <c:formatCode>0.0</c:formatCode>
                <c:ptCount val="12"/>
                <c:pt idx="0">
                  <c:v>7.1783900668840541</c:v>
                </c:pt>
                <c:pt idx="1">
                  <c:v>7.5251401923087009</c:v>
                </c:pt>
                <c:pt idx="2">
                  <c:v>10.42261316944553</c:v>
                </c:pt>
                <c:pt idx="3">
                  <c:v>7.8606052666055293</c:v>
                </c:pt>
                <c:pt idx="4">
                  <c:v>4.8405160612172198</c:v>
                </c:pt>
                <c:pt idx="5">
                  <c:v>5.4480000000000004</c:v>
                </c:pt>
                <c:pt idx="6">
                  <c:v>2.834242698331543</c:v>
                </c:pt>
                <c:pt idx="7">
                  <c:v>3.2</c:v>
                </c:pt>
                <c:pt idx="8">
                  <c:v>2.0960643650424533</c:v>
                </c:pt>
                <c:pt idx="9">
                  <c:v>1.3895781637717122</c:v>
                </c:pt>
                <c:pt idx="10">
                  <c:v>0.57999999999999996</c:v>
                </c:pt>
                <c:pt idx="11">
                  <c:v>1.4870070301186544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06-43E9-9684-B4863EF74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015768"/>
        <c:axId val="224050152"/>
      </c:lineChart>
      <c:catAx>
        <c:axId val="1930157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24050152"/>
        <c:crosses val="autoZero"/>
        <c:auto val="1"/>
        <c:lblAlgn val="ctr"/>
        <c:lblOffset val="100"/>
        <c:noMultiLvlLbl val="0"/>
      </c:catAx>
      <c:valAx>
        <c:axId val="2240501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700">
                <a:solidFill>
                  <a:sysClr val="windowText" lastClr="000000"/>
                </a:solidFill>
              </a:defRPr>
            </a:pPr>
            <a:endParaRPr lang="ru-RU"/>
          </a:p>
        </c:txPr>
        <c:crossAx val="193015768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2.3274509803921564E-2"/>
          <c:y val="0.8838105195000322"/>
          <c:w val="0.91471568627450983"/>
          <c:h val="8.5016203703703705E-2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44575163398693"/>
          <c:y val="6.4675925925925928E-2"/>
          <c:w val="0.84090065359477129"/>
          <c:h val="0.573514682539682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'8'!$A$6</c:f>
              <c:strCache>
                <c:ptCount val="1"/>
                <c:pt idx="0">
                  <c:v>от микрофинансовой деятельности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'8'!$B$4:$L$5</c:f>
              <c:multiLvlStrCache>
                <c:ptCount val="11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  <c:pt idx="10">
                    <c:v>I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'8'!$B$6:$L$6</c:f>
              <c:numCache>
                <c:formatCode>0</c:formatCode>
                <c:ptCount val="11"/>
                <c:pt idx="0">
                  <c:v>86.32773391242759</c:v>
                </c:pt>
                <c:pt idx="1">
                  <c:v>85.199674306523988</c:v>
                </c:pt>
                <c:pt idx="2">
                  <c:v>85.649861650089804</c:v>
                </c:pt>
                <c:pt idx="3">
                  <c:v>85.517013970483106</c:v>
                </c:pt>
                <c:pt idx="4">
                  <c:v>86.203293031225328</c:v>
                </c:pt>
                <c:pt idx="5">
                  <c:v>82.337435176711267</c:v>
                </c:pt>
                <c:pt idx="6">
                  <c:v>86.606938049843109</c:v>
                </c:pt>
                <c:pt idx="7">
                  <c:v>85.936082014960107</c:v>
                </c:pt>
                <c:pt idx="8">
                  <c:v>85.857013985753397</c:v>
                </c:pt>
                <c:pt idx="9">
                  <c:v>85.491271164847888</c:v>
                </c:pt>
                <c:pt idx="10">
                  <c:v>89.126598568171275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4B0-4E79-A445-13BAE6DA35F0}"/>
            </c:ext>
          </c:extLst>
        </c:ser>
        <c:ser>
          <c:idx val="1"/>
          <c:order val="1"/>
          <c:tx>
            <c:strRef>
              <c:f>'8'!$A$7</c:f>
              <c:strCache>
                <c:ptCount val="1"/>
                <c:pt idx="0">
                  <c:v>от займов, не являющихся микрозаймами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'8'!$B$4:$L$5</c:f>
              <c:multiLvlStrCache>
                <c:ptCount val="11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  <c:pt idx="10">
                    <c:v>I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'8'!$B$7:$L$7</c:f>
              <c:numCache>
                <c:formatCode>0</c:formatCode>
                <c:ptCount val="11"/>
                <c:pt idx="0">
                  <c:v>1.4978780566007306</c:v>
                </c:pt>
                <c:pt idx="1">
                  <c:v>1.3704292505864455</c:v>
                </c:pt>
                <c:pt idx="2">
                  <c:v>1.0200839211202513</c:v>
                </c:pt>
                <c:pt idx="3">
                  <c:v>1.590783336585661</c:v>
                </c:pt>
                <c:pt idx="4">
                  <c:v>1.6578912067648812</c:v>
                </c:pt>
                <c:pt idx="5">
                  <c:v>1.5902218871219846</c:v>
                </c:pt>
                <c:pt idx="6">
                  <c:v>1.2992852098986756</c:v>
                </c:pt>
                <c:pt idx="7">
                  <c:v>1.2997247133644947</c:v>
                </c:pt>
                <c:pt idx="8">
                  <c:v>1.2289118979158282</c:v>
                </c:pt>
                <c:pt idx="9">
                  <c:v>1.6711819103540571</c:v>
                </c:pt>
                <c:pt idx="10">
                  <c:v>1.0144427705477319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4B0-4E79-A445-13BAE6DA35F0}"/>
            </c:ext>
          </c:extLst>
        </c:ser>
        <c:ser>
          <c:idx val="2"/>
          <c:order val="2"/>
          <c:tx>
            <c:strRef>
              <c:f>'8'!$A$8</c:f>
              <c:strCache>
                <c:ptCount val="1"/>
                <c:pt idx="0">
                  <c:v>от уступки прав требования по микрозаймам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'8'!$B$4:$L$5</c:f>
              <c:multiLvlStrCache>
                <c:ptCount val="11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  <c:pt idx="10">
                    <c:v>I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'8'!$B$8:$L$8</c:f>
              <c:numCache>
                <c:formatCode>0</c:formatCode>
                <c:ptCount val="11"/>
                <c:pt idx="0">
                  <c:v>5.6615794410722478</c:v>
                </c:pt>
                <c:pt idx="1">
                  <c:v>5.4636224532979076</c:v>
                </c:pt>
                <c:pt idx="2">
                  <c:v>3.887985248289282</c:v>
                </c:pt>
                <c:pt idx="3">
                  <c:v>3.05733123620529</c:v>
                </c:pt>
                <c:pt idx="4">
                  <c:v>2.5207224847769472</c:v>
                </c:pt>
                <c:pt idx="5">
                  <c:v>2.0254529463567925</c:v>
                </c:pt>
                <c:pt idx="6">
                  <c:v>1.3625618567967333</c:v>
                </c:pt>
                <c:pt idx="7">
                  <c:v>1.4847560873773786</c:v>
                </c:pt>
                <c:pt idx="8">
                  <c:v>1.4538975238341725</c:v>
                </c:pt>
                <c:pt idx="9">
                  <c:v>1.502719172807746</c:v>
                </c:pt>
                <c:pt idx="10">
                  <c:v>1.4046572253287701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4B0-4E79-A445-13BAE6DA35F0}"/>
            </c:ext>
          </c:extLst>
        </c:ser>
        <c:ser>
          <c:idx val="3"/>
          <c:order val="3"/>
          <c:tx>
            <c:strRef>
              <c:f>'8'!$A$9</c:f>
              <c:strCache>
                <c:ptCount val="1"/>
                <c:pt idx="0">
                  <c:v>от прочих направлений деятельности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'8'!$B$4:$L$5</c:f>
              <c:multiLvlStrCache>
                <c:ptCount val="11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  <c:pt idx="10">
                    <c:v>I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'8'!$B$9:$L$9</c:f>
              <c:numCache>
                <c:formatCode>0</c:formatCode>
                <c:ptCount val="11"/>
                <c:pt idx="0">
                  <c:v>6.4833468733421675</c:v>
                </c:pt>
                <c:pt idx="1">
                  <c:v>7.9306871824292706</c:v>
                </c:pt>
                <c:pt idx="2">
                  <c:v>9.4400088178663335</c:v>
                </c:pt>
                <c:pt idx="3">
                  <c:v>9.8171628597197298</c:v>
                </c:pt>
                <c:pt idx="4">
                  <c:v>9.5330545999115159</c:v>
                </c:pt>
                <c:pt idx="5">
                  <c:v>14.046399979043663</c:v>
                </c:pt>
                <c:pt idx="6">
                  <c:v>10.64359997385065</c:v>
                </c:pt>
                <c:pt idx="7">
                  <c:v>11.278044375640118</c:v>
                </c:pt>
                <c:pt idx="8">
                  <c:v>11.460106095026557</c:v>
                </c:pt>
                <c:pt idx="9">
                  <c:v>11.093453206968661</c:v>
                </c:pt>
                <c:pt idx="10">
                  <c:v>8.4542936520957479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4B0-4E79-A445-13BAE6DA3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54168536"/>
        <c:axId val="197144128"/>
      </c:barChart>
      <c:catAx>
        <c:axId val="154168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97144128"/>
        <c:crosses val="autoZero"/>
        <c:auto val="1"/>
        <c:lblAlgn val="ctr"/>
        <c:lblOffset val="100"/>
        <c:noMultiLvlLbl val="0"/>
      </c:catAx>
      <c:valAx>
        <c:axId val="19714412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5416853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2366666666666666E-2"/>
          <c:y val="0.78046759259259246"/>
          <c:w val="0.97941699346405231"/>
          <c:h val="0.219532407407407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4300326797385625E-2"/>
          <c:y val="6.4675925925925928E-2"/>
          <c:w val="0.87004607843137249"/>
          <c:h val="0.544626984126984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'9'!$A$8</c:f>
              <c:strCache>
                <c:ptCount val="1"/>
                <c:pt idx="0">
                  <c:v>От юридических лиц (остальных)</c:v>
                </c:pt>
              </c:strCache>
            </c:strRef>
          </c:tx>
          <c:spPr>
            <a:solidFill>
              <a:srgbClr val="8064A2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'9'!$B$4:$L$5</c:f>
              <c:multiLvlStrCache>
                <c:ptCount val="11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  <c:pt idx="10">
                    <c:v>I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'9'!$B$8:$L$8</c:f>
              <c:numCache>
                <c:formatCode>0</c:formatCode>
                <c:ptCount val="11"/>
                <c:pt idx="0">
                  <c:v>43.195235000000004</c:v>
                </c:pt>
                <c:pt idx="1">
                  <c:v>47.906372000000005</c:v>
                </c:pt>
                <c:pt idx="2">
                  <c:v>46.632195999999993</c:v>
                </c:pt>
                <c:pt idx="3">
                  <c:v>51.187979000000006</c:v>
                </c:pt>
                <c:pt idx="4">
                  <c:v>51.944464000000011</c:v>
                </c:pt>
                <c:pt idx="5">
                  <c:v>48.393459</c:v>
                </c:pt>
                <c:pt idx="6">
                  <c:v>48.700343000000004</c:v>
                </c:pt>
                <c:pt idx="7">
                  <c:v>40.576214999999998</c:v>
                </c:pt>
                <c:pt idx="8">
                  <c:v>41.901223000000002</c:v>
                </c:pt>
                <c:pt idx="9">
                  <c:v>44.583081000000007</c:v>
                </c:pt>
                <c:pt idx="10">
                  <c:v>48.778073000000006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BA-4C4A-9CE8-D78058BF58F6}"/>
            </c:ext>
          </c:extLst>
        </c:ser>
        <c:ser>
          <c:idx val="0"/>
          <c:order val="1"/>
          <c:tx>
            <c:strRef>
              <c:f>'9'!$A$7</c:f>
              <c:strCache>
                <c:ptCount val="1"/>
                <c:pt idx="0">
                  <c:v>От юридических лиц (кредитных организаций)</c:v>
                </c:pt>
              </c:strCache>
            </c:strRef>
          </c:tx>
          <c:spPr>
            <a:solidFill>
              <a:srgbClr val="8064A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'9'!$B$4:$L$5</c:f>
              <c:multiLvlStrCache>
                <c:ptCount val="11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  <c:pt idx="10">
                    <c:v>I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'9'!$B$7:$L$7</c:f>
              <c:numCache>
                <c:formatCode>0</c:formatCode>
                <c:ptCount val="11"/>
                <c:pt idx="0">
                  <c:v>12.727373</c:v>
                </c:pt>
                <c:pt idx="1">
                  <c:v>12.334355</c:v>
                </c:pt>
                <c:pt idx="2">
                  <c:v>13.910093000000002</c:v>
                </c:pt>
                <c:pt idx="3">
                  <c:v>15.717662000000001</c:v>
                </c:pt>
                <c:pt idx="4">
                  <c:v>15.997460999999999</c:v>
                </c:pt>
                <c:pt idx="5">
                  <c:v>16.206692999999998</c:v>
                </c:pt>
                <c:pt idx="6">
                  <c:v>16.401323999999999</c:v>
                </c:pt>
                <c:pt idx="7">
                  <c:v>17.026302999999999</c:v>
                </c:pt>
                <c:pt idx="8">
                  <c:v>17.071874000000001</c:v>
                </c:pt>
                <c:pt idx="9">
                  <c:v>20.939069</c:v>
                </c:pt>
                <c:pt idx="10">
                  <c:v>23.706598000000003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BA-4C4A-9CE8-D78058BF58F6}"/>
            </c:ext>
          </c:extLst>
        </c:ser>
        <c:ser>
          <c:idx val="1"/>
          <c:order val="2"/>
          <c:tx>
            <c:strRef>
              <c:f>'9'!$A$9</c:f>
              <c:strCache>
                <c:ptCount val="1"/>
                <c:pt idx="0">
                  <c:v>От физических лиц и ИП (остальных)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'9'!$B$4:$L$5</c:f>
              <c:multiLvlStrCache>
                <c:ptCount val="11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  <c:pt idx="10">
                    <c:v>I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'9'!$B$9:$L$9</c:f>
              <c:numCache>
                <c:formatCode>0</c:formatCode>
                <c:ptCount val="11"/>
                <c:pt idx="0">
                  <c:v>10.087037</c:v>
                </c:pt>
                <c:pt idx="1">
                  <c:v>8.9805229999999998</c:v>
                </c:pt>
                <c:pt idx="2">
                  <c:v>9.0386820000000014</c:v>
                </c:pt>
                <c:pt idx="3">
                  <c:v>8.6133469999999992</c:v>
                </c:pt>
                <c:pt idx="4">
                  <c:v>8.6095600000000001</c:v>
                </c:pt>
                <c:pt idx="5">
                  <c:v>8.1444399999999995</c:v>
                </c:pt>
                <c:pt idx="6">
                  <c:v>8.2810349999999993</c:v>
                </c:pt>
                <c:pt idx="7">
                  <c:v>7.816611</c:v>
                </c:pt>
                <c:pt idx="8">
                  <c:v>7.784535</c:v>
                </c:pt>
                <c:pt idx="9">
                  <c:v>8.0926670000000005</c:v>
                </c:pt>
                <c:pt idx="10">
                  <c:v>8.1935070000000003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FBA-4C4A-9CE8-D78058BF58F6}"/>
            </c:ext>
          </c:extLst>
        </c:ser>
        <c:ser>
          <c:idx val="4"/>
          <c:order val="4"/>
          <c:tx>
            <c:strRef>
              <c:f>'9'!$A$10</c:f>
              <c:strCache>
                <c:ptCount val="1"/>
                <c:pt idx="0">
                  <c:v>От физических лиц и ИП (учредителей)</c:v>
                </c:pt>
              </c:strCache>
            </c:strRef>
          </c:tx>
          <c:spPr>
            <a:ln w="1905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'9'!$B$4:$L$5</c:f>
              <c:multiLvlStrCache>
                <c:ptCount val="11"/>
                <c:lvl>
                  <c:pt idx="0">
                    <c:v>III
кв.</c:v>
                  </c:pt>
                  <c:pt idx="1">
                    <c:v>IV
кв.</c:v>
                  </c:pt>
                  <c:pt idx="2">
                    <c:v>I
кв.</c:v>
                  </c:pt>
                  <c:pt idx="3">
                    <c:v>II
кв.</c:v>
                  </c:pt>
                  <c:pt idx="4">
                    <c:v>III
кв.</c:v>
                  </c:pt>
                  <c:pt idx="5">
                    <c:v>IV
кв.</c:v>
                  </c:pt>
                  <c:pt idx="6">
                    <c:v>I
кв.</c:v>
                  </c:pt>
                  <c:pt idx="7">
                    <c:v>II
кв.</c:v>
                  </c:pt>
                  <c:pt idx="8">
                    <c:v>III
кв.</c:v>
                  </c:pt>
                  <c:pt idx="9">
                    <c:v>IV
кв.</c:v>
                  </c:pt>
                  <c:pt idx="10">
                    <c:v>I
кв.</c:v>
                  </c:pt>
                </c:lvl>
                <c:lvl>
                  <c:pt idx="0">
                    <c:v>2018</c:v>
                  </c:pt>
                  <c:pt idx="2">
                    <c:v>2019</c:v>
                  </c:pt>
                  <c:pt idx="6">
                    <c:v>2020</c:v>
                  </c:pt>
                  <c:pt idx="10">
                    <c:v>2021</c:v>
                  </c:pt>
                </c:lvl>
              </c:multiLvlStrCache>
            </c:multiLvlStrRef>
          </c:cat>
          <c:val>
            <c:numRef>
              <c:f>'9'!$B$10:$L$10</c:f>
              <c:numCache>
                <c:formatCode>0</c:formatCode>
                <c:ptCount val="11"/>
                <c:pt idx="0">
                  <c:v>10.781539</c:v>
                </c:pt>
                <c:pt idx="1">
                  <c:v>11.514574</c:v>
                </c:pt>
                <c:pt idx="2">
                  <c:v>12.415806</c:v>
                </c:pt>
                <c:pt idx="3">
                  <c:v>13.428065</c:v>
                </c:pt>
                <c:pt idx="4">
                  <c:v>13.283963</c:v>
                </c:pt>
                <c:pt idx="5">
                  <c:v>12.732676</c:v>
                </c:pt>
                <c:pt idx="6">
                  <c:v>11.754706999999998</c:v>
                </c:pt>
                <c:pt idx="7">
                  <c:v>11.037972</c:v>
                </c:pt>
                <c:pt idx="8">
                  <c:v>10.586950999999999</c:v>
                </c:pt>
                <c:pt idx="9">
                  <c:v>10.267492999999998</c:v>
                </c:pt>
                <c:pt idx="10">
                  <c:v>9.7643510000000013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97142560"/>
        <c:axId val="197140992"/>
      </c:barChart>
      <c:lineChart>
        <c:grouping val="standard"/>
        <c:varyColors val="0"/>
        <c:ser>
          <c:idx val="3"/>
          <c:order val="3"/>
          <c:tx>
            <c:strRef>
              <c:f>'9'!$A$6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'9'!$B$6:$L$6</c:f>
              <c:numCache>
                <c:formatCode>0</c:formatCode>
                <c:ptCount val="11"/>
                <c:pt idx="0">
                  <c:v>76.791184000000015</c:v>
                </c:pt>
                <c:pt idx="1">
                  <c:v>80.735823999999994</c:v>
                </c:pt>
                <c:pt idx="2">
                  <c:v>81.996777000000009</c:v>
                </c:pt>
                <c:pt idx="3">
                  <c:v>88.947052999999997</c:v>
                </c:pt>
                <c:pt idx="4">
                  <c:v>89.835448</c:v>
                </c:pt>
                <c:pt idx="5">
                  <c:v>85.477268000000009</c:v>
                </c:pt>
                <c:pt idx="6">
                  <c:v>85.137409000000005</c:v>
                </c:pt>
                <c:pt idx="7">
                  <c:v>76.457100999999994</c:v>
                </c:pt>
                <c:pt idx="8">
                  <c:v>77.344582999999986</c:v>
                </c:pt>
                <c:pt idx="9">
                  <c:v>83.882310000000004</c:v>
                </c:pt>
                <c:pt idx="10">
                  <c:v>90.442529000000007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FBA-4C4A-9CE8-D78058BF5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142560"/>
        <c:axId val="197140992"/>
      </c:lineChart>
      <c:catAx>
        <c:axId val="1971425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97140992"/>
        <c:crosses val="autoZero"/>
        <c:auto val="1"/>
        <c:lblAlgn val="ctr"/>
        <c:lblOffset val="100"/>
        <c:noMultiLvlLbl val="0"/>
      </c:catAx>
      <c:valAx>
        <c:axId val="197140992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97142560"/>
        <c:crosses val="autoZero"/>
        <c:crossBetween val="between"/>
        <c:majorUnit val="20"/>
      </c:valAx>
      <c:spPr>
        <a:noFill/>
        <a:ln w="6350" cmpd="sng"/>
      </c:spPr>
    </c:plotArea>
    <c:legend>
      <c:legendPos val="b"/>
      <c:layout>
        <c:manualLayout>
          <c:xMode val="edge"/>
          <c:yMode val="edge"/>
          <c:x val="3.2488621151271754E-2"/>
          <c:y val="0.78565158730158735"/>
          <c:w val="0.9675114379084967"/>
          <c:h val="0.2143484126984127"/>
        </c:manualLayout>
      </c:layout>
      <c:overlay val="0"/>
      <c:txPr>
        <a:bodyPr/>
        <a:lstStyle/>
        <a:p>
          <a:pPr>
            <a:defRPr sz="700">
              <a:solidFill>
                <a:sysClr val="windowText" lastClr="000000"/>
              </a:solidFill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341900</xdr:colOff>
      <xdr:row>11</xdr:row>
      <xdr:rowOff>19496</xdr:rowOff>
    </xdr:from>
    <xdr:to>
      <xdr:col>18</xdr:col>
      <xdr:colOff>260733</xdr:colOff>
      <xdr:row>24</xdr:row>
      <xdr:rowOff>62996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319615</xdr:colOff>
      <xdr:row>10</xdr:row>
      <xdr:rowOff>37039</xdr:rowOff>
    </xdr:from>
    <xdr:to>
      <xdr:col>17</xdr:col>
      <xdr:colOff>259615</xdr:colOff>
      <xdr:row>23</xdr:row>
      <xdr:rowOff>80539</xdr:rowOff>
    </xdr:to>
    <xdr:graphicFrame macro="">
      <xdr:nvGraphicFramePr>
        <xdr:cNvPr id="3" name="Диаграмма 2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237670</xdr:colOff>
      <xdr:row>8</xdr:row>
      <xdr:rowOff>115687</xdr:rowOff>
    </xdr:from>
    <xdr:to>
      <xdr:col>17</xdr:col>
      <xdr:colOff>141670</xdr:colOff>
      <xdr:row>21</xdr:row>
      <xdr:rowOff>159187</xdr:rowOff>
    </xdr:to>
    <xdr:graphicFrame macro="">
      <xdr:nvGraphicFramePr>
        <xdr:cNvPr id="9" name="Диаграмма 8">
          <a:extLst>
            <a:ext uri="{FF2B5EF4-FFF2-40B4-BE49-F238E27FC236}">
              <a16:creationId xmlns="" xmlns:a16="http://schemas.microsoft.com/office/drawing/2014/main" id="{00000000-0008-0000-0B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179190</xdr:colOff>
      <xdr:row>8</xdr:row>
      <xdr:rowOff>186836</xdr:rowOff>
    </xdr:from>
    <xdr:to>
      <xdr:col>18</xdr:col>
      <xdr:colOff>119190</xdr:colOff>
      <xdr:row>22</xdr:row>
      <xdr:rowOff>39836</xdr:rowOff>
    </xdr:to>
    <xdr:graphicFrame macro="">
      <xdr:nvGraphicFramePr>
        <xdr:cNvPr id="3" name="Диаграмма 2">
          <a:extLst>
            <a:ext uri="{FF2B5EF4-FFF2-40B4-BE49-F238E27FC236}">
              <a16:creationId xmlns=""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234224</xdr:colOff>
      <xdr:row>9</xdr:row>
      <xdr:rowOff>7978</xdr:rowOff>
    </xdr:from>
    <xdr:to>
      <xdr:col>14</xdr:col>
      <xdr:colOff>317099</xdr:colOff>
      <xdr:row>22</xdr:row>
      <xdr:rowOff>51478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171447</xdr:colOff>
      <xdr:row>8</xdr:row>
      <xdr:rowOff>64559</xdr:rowOff>
    </xdr:from>
    <xdr:to>
      <xdr:col>19</xdr:col>
      <xdr:colOff>111447</xdr:colOff>
      <xdr:row>21</xdr:row>
      <xdr:rowOff>108059</xdr:rowOff>
    </xdr:to>
    <xdr:graphicFrame macro="">
      <xdr:nvGraphicFramePr>
        <xdr:cNvPr id="3" name="Диаграмма 2">
          <a:extLst>
            <a:ext uri="{FF2B5EF4-FFF2-40B4-BE49-F238E27FC236}">
              <a16:creationId xmlns=""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424388</xdr:colOff>
      <xdr:row>9</xdr:row>
      <xdr:rowOff>32809</xdr:rowOff>
    </xdr:from>
    <xdr:to>
      <xdr:col>18</xdr:col>
      <xdr:colOff>364388</xdr:colOff>
      <xdr:row>22</xdr:row>
      <xdr:rowOff>76309</xdr:rowOff>
    </xdr:to>
    <xdr:graphicFrame macro="">
      <xdr:nvGraphicFramePr>
        <xdr:cNvPr id="3" name="Диаграмма 2">
          <a:extLst>
            <a:ext uri="{FF2B5EF4-FFF2-40B4-BE49-F238E27FC236}">
              <a16:creationId xmlns=""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190292</xdr:colOff>
      <xdr:row>11</xdr:row>
      <xdr:rowOff>17378</xdr:rowOff>
    </xdr:from>
    <xdr:to>
      <xdr:col>18</xdr:col>
      <xdr:colOff>130292</xdr:colOff>
      <xdr:row>24</xdr:row>
      <xdr:rowOff>60878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95250</xdr:colOff>
      <xdr:row>8</xdr:row>
      <xdr:rowOff>66675</xdr:rowOff>
    </xdr:from>
    <xdr:to>
      <xdr:col>18</xdr:col>
      <xdr:colOff>107250</xdr:colOff>
      <xdr:row>21</xdr:row>
      <xdr:rowOff>56092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238962</xdr:colOff>
      <xdr:row>10</xdr:row>
      <xdr:rowOff>46847</xdr:rowOff>
    </xdr:from>
    <xdr:to>
      <xdr:col>18</xdr:col>
      <xdr:colOff>178962</xdr:colOff>
      <xdr:row>23</xdr:row>
      <xdr:rowOff>90347</xdr:rowOff>
    </xdr:to>
    <xdr:graphicFrame macro="">
      <xdr:nvGraphicFramePr>
        <xdr:cNvPr id="3" name="Диаграмма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542924</xdr:colOff>
      <xdr:row>9</xdr:row>
      <xdr:rowOff>55031</xdr:rowOff>
    </xdr:from>
    <xdr:to>
      <xdr:col>18</xdr:col>
      <xdr:colOff>482924</xdr:colOff>
      <xdr:row>22</xdr:row>
      <xdr:rowOff>98531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166572</xdr:colOff>
      <xdr:row>8</xdr:row>
      <xdr:rowOff>23121</xdr:rowOff>
    </xdr:from>
    <xdr:to>
      <xdr:col>18</xdr:col>
      <xdr:colOff>106572</xdr:colOff>
      <xdr:row>20</xdr:row>
      <xdr:rowOff>95196</xdr:rowOff>
    </xdr:to>
    <xdr:graphicFrame macro="">
      <xdr:nvGraphicFramePr>
        <xdr:cNvPr id="5" name="Диаграмма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240931</xdr:colOff>
      <xdr:row>8</xdr:row>
      <xdr:rowOff>4554</xdr:rowOff>
    </xdr:from>
    <xdr:to>
      <xdr:col>18</xdr:col>
      <xdr:colOff>180931</xdr:colOff>
      <xdr:row>21</xdr:row>
      <xdr:rowOff>48054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177798</xdr:colOff>
      <xdr:row>10</xdr:row>
      <xdr:rowOff>11640</xdr:rowOff>
    </xdr:from>
    <xdr:to>
      <xdr:col>17</xdr:col>
      <xdr:colOff>117798</xdr:colOff>
      <xdr:row>23</xdr:row>
      <xdr:rowOff>55140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16933</xdr:colOff>
      <xdr:row>11</xdr:row>
      <xdr:rowOff>2114</xdr:rowOff>
    </xdr:from>
    <xdr:to>
      <xdr:col>17</xdr:col>
      <xdr:colOff>566533</xdr:colOff>
      <xdr:row>24</xdr:row>
      <xdr:rowOff>45614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zoomScaleNormal="100" workbookViewId="0">
      <selection activeCell="K14" sqref="K14"/>
    </sheetView>
  </sheetViews>
  <sheetFormatPr defaultRowHeight="15" x14ac:dyDescent="0.25"/>
  <cols>
    <col min="1" max="1" width="31.42578125" customWidth="1"/>
    <col min="2" max="12" width="6.42578125" customWidth="1"/>
    <col min="13" max="13" width="7.28515625" customWidth="1"/>
  </cols>
  <sheetData>
    <row r="1" spans="1:13" x14ac:dyDescent="0.25">
      <c r="A1" s="14" t="s">
        <v>36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3" x14ac:dyDescent="0.25">
      <c r="A2" s="12" t="s">
        <v>30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3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x14ac:dyDescent="0.25">
      <c r="A4" s="23"/>
      <c r="B4" s="24">
        <v>2018</v>
      </c>
      <c r="C4" s="25"/>
      <c r="D4" s="25"/>
      <c r="E4" s="25">
        <v>2019</v>
      </c>
      <c r="F4" s="24"/>
      <c r="G4" s="23"/>
      <c r="H4" s="23"/>
      <c r="I4" s="25">
        <v>2020</v>
      </c>
      <c r="J4" s="24"/>
      <c r="K4" s="25"/>
      <c r="L4" s="25"/>
      <c r="M4" s="25">
        <v>2021</v>
      </c>
    </row>
    <row r="5" spans="1:13" x14ac:dyDescent="0.25">
      <c r="A5" s="16"/>
      <c r="B5" s="26" t="s">
        <v>8</v>
      </c>
      <c r="C5" s="26" t="s">
        <v>9</v>
      </c>
      <c r="D5" s="26" t="s">
        <v>10</v>
      </c>
      <c r="E5" s="26" t="s">
        <v>7</v>
      </c>
      <c r="F5" s="26" t="s">
        <v>8</v>
      </c>
      <c r="G5" s="26" t="s">
        <v>9</v>
      </c>
      <c r="H5" s="26" t="s">
        <v>10</v>
      </c>
      <c r="I5" s="26" t="s">
        <v>7</v>
      </c>
      <c r="J5" s="26" t="s">
        <v>8</v>
      </c>
      <c r="K5" s="26" t="s">
        <v>9</v>
      </c>
      <c r="L5" s="26" t="s">
        <v>10</v>
      </c>
      <c r="M5" s="26" t="s">
        <v>7</v>
      </c>
    </row>
    <row r="6" spans="1:13" s="4" customFormat="1" x14ac:dyDescent="0.25">
      <c r="A6" s="22" t="s">
        <v>6</v>
      </c>
      <c r="B6" s="19">
        <v>76.334572999999992</v>
      </c>
      <c r="C6" s="19">
        <v>86.11018700000001</v>
      </c>
      <c r="D6" s="19">
        <v>96.331800999999999</v>
      </c>
      <c r="E6" s="19">
        <v>100.944811</v>
      </c>
      <c r="F6" s="19">
        <v>108.826806</v>
      </c>
      <c r="G6" s="19">
        <v>116.248581</v>
      </c>
      <c r="H6" s="19">
        <v>120.34456499999999</v>
      </c>
      <c r="I6" s="19">
        <v>124.98901400000001</v>
      </c>
      <c r="J6" s="19">
        <v>115.24786400000001</v>
      </c>
      <c r="K6" s="19">
        <v>121.230058</v>
      </c>
      <c r="L6" s="19">
        <v>133.82041999999998</v>
      </c>
      <c r="M6" s="19">
        <v>144.66296299999999</v>
      </c>
    </row>
    <row r="7" spans="1:13" s="4" customFormat="1" x14ac:dyDescent="0.25">
      <c r="A7" s="22" t="s">
        <v>5</v>
      </c>
      <c r="B7" s="19">
        <v>30.805285000000001</v>
      </c>
      <c r="C7" s="19">
        <v>34.841802000000001</v>
      </c>
      <c r="D7" s="19">
        <v>37.701737999999999</v>
      </c>
      <c r="E7" s="19">
        <v>42.085305999999996</v>
      </c>
      <c r="F7" s="19">
        <v>46.795919000000005</v>
      </c>
      <c r="G7" s="19">
        <v>48.721052</v>
      </c>
      <c r="H7" s="19">
        <v>51.129708000000001</v>
      </c>
      <c r="I7" s="19">
        <v>52.1873</v>
      </c>
      <c r="J7" s="19">
        <v>51.1432</v>
      </c>
      <c r="K7" s="19">
        <v>51.355584</v>
      </c>
      <c r="L7" s="19">
        <v>54.392361999999999</v>
      </c>
      <c r="M7" s="19">
        <v>62.112160000000003</v>
      </c>
    </row>
    <row r="8" spans="1:13" s="4" customFormat="1" x14ac:dyDescent="0.25">
      <c r="A8" s="22" t="s">
        <v>2</v>
      </c>
      <c r="B8" s="19">
        <v>12.371489</v>
      </c>
      <c r="C8" s="19">
        <v>12.926656999999999</v>
      </c>
      <c r="D8" s="19">
        <v>13.674223</v>
      </c>
      <c r="E8" s="19">
        <v>14.020329</v>
      </c>
      <c r="F8" s="19">
        <v>15.872347</v>
      </c>
      <c r="G8" s="19">
        <v>17.119914000000001</v>
      </c>
      <c r="H8" s="19">
        <v>18.838829</v>
      </c>
      <c r="I8" s="19">
        <v>19.280570999999998</v>
      </c>
      <c r="J8" s="19">
        <v>22.063158999999999</v>
      </c>
      <c r="K8" s="19">
        <v>25.862436000000002</v>
      </c>
      <c r="L8" s="19">
        <v>30.268051</v>
      </c>
      <c r="M8" s="19">
        <v>30.269300000000001</v>
      </c>
    </row>
    <row r="9" spans="1:13" s="4" customFormat="1" ht="25.5" x14ac:dyDescent="0.25">
      <c r="A9" s="22" t="s">
        <v>1</v>
      </c>
      <c r="B9" s="19">
        <v>14.162537</v>
      </c>
      <c r="C9" s="19">
        <v>14.707244000000001</v>
      </c>
      <c r="D9" s="19">
        <v>15.929209</v>
      </c>
      <c r="E9" s="19">
        <v>16.555337999999999</v>
      </c>
      <c r="F9" s="19">
        <v>18.35454</v>
      </c>
      <c r="G9" s="19">
        <v>19.248476999999998</v>
      </c>
      <c r="H9" s="19">
        <v>21.592642000000001</v>
      </c>
      <c r="I9" s="19">
        <v>22.575298999999998</v>
      </c>
      <c r="J9" s="19">
        <v>24.468306999999999</v>
      </c>
      <c r="K9" s="19">
        <v>27.357814000000001</v>
      </c>
      <c r="L9" s="19">
        <v>30.552647</v>
      </c>
      <c r="M9" s="19">
        <v>30.890733000000001</v>
      </c>
    </row>
    <row r="10" spans="1:13" s="4" customFormat="1" x14ac:dyDescent="0.25">
      <c r="A10" s="20"/>
      <c r="B10" s="21">
        <v>133.67388399999999</v>
      </c>
      <c r="C10" s="21">
        <v>148.58589000000001</v>
      </c>
      <c r="D10" s="21">
        <v>163.63697100000002</v>
      </c>
      <c r="E10" s="21">
        <v>173.605784</v>
      </c>
      <c r="F10" s="21">
        <v>189.84961199999998</v>
      </c>
      <c r="G10" s="21">
        <v>201.33802399999999</v>
      </c>
      <c r="H10" s="21">
        <v>211.905744</v>
      </c>
      <c r="I10" s="21">
        <v>219.03218400000003</v>
      </c>
      <c r="J10" s="21">
        <v>212.92253000000002</v>
      </c>
      <c r="K10" s="21">
        <v>225.805892</v>
      </c>
      <c r="L10" s="21">
        <v>249.03347999999997</v>
      </c>
      <c r="M10" s="21">
        <v>267.93515600000001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Normal="100" workbookViewId="0">
      <selection activeCell="S17" sqref="S17"/>
    </sheetView>
  </sheetViews>
  <sheetFormatPr defaultRowHeight="15" x14ac:dyDescent="0.25"/>
  <cols>
    <col min="1" max="1" width="25" customWidth="1"/>
    <col min="2" max="12" width="6.5703125" customWidth="1"/>
  </cols>
  <sheetData>
    <row r="1" spans="1:12" x14ac:dyDescent="0.25">
      <c r="A1" s="14" t="s">
        <v>43</v>
      </c>
    </row>
    <row r="2" spans="1:12" x14ac:dyDescent="0.25">
      <c r="A2" s="12" t="s">
        <v>30</v>
      </c>
    </row>
    <row r="4" spans="1:12" s="12" customFormat="1" ht="12.75" x14ac:dyDescent="0.2">
      <c r="A4" s="23"/>
      <c r="B4" s="24">
        <v>2018</v>
      </c>
      <c r="C4" s="24"/>
      <c r="D4" s="24">
        <v>2019</v>
      </c>
      <c r="E4" s="24"/>
      <c r="F4" s="23"/>
      <c r="G4" s="23"/>
      <c r="H4" s="24">
        <v>2020</v>
      </c>
      <c r="I4" s="24"/>
      <c r="J4" s="24"/>
      <c r="K4" s="23"/>
      <c r="L4" s="24">
        <v>2021</v>
      </c>
    </row>
    <row r="5" spans="1:12" s="27" customFormat="1" ht="12.75" x14ac:dyDescent="0.2">
      <c r="A5" s="43"/>
      <c r="B5" s="26" t="s">
        <v>9</v>
      </c>
      <c r="C5" s="26" t="s">
        <v>10</v>
      </c>
      <c r="D5" s="26" t="s">
        <v>7</v>
      </c>
      <c r="E5" s="26" t="s">
        <v>8</v>
      </c>
      <c r="F5" s="26" t="s">
        <v>9</v>
      </c>
      <c r="G5" s="26" t="s">
        <v>10</v>
      </c>
      <c r="H5" s="26" t="s">
        <v>7</v>
      </c>
      <c r="I5" s="26" t="s">
        <v>8</v>
      </c>
      <c r="J5" s="26" t="s">
        <v>9</v>
      </c>
      <c r="K5" s="26" t="s">
        <v>10</v>
      </c>
      <c r="L5" s="26" t="s">
        <v>7</v>
      </c>
    </row>
    <row r="6" spans="1:12" s="27" customFormat="1" ht="12.75" x14ac:dyDescent="0.2">
      <c r="A6" s="18"/>
      <c r="B6" s="13">
        <v>14.057765</v>
      </c>
      <c r="C6" s="13">
        <v>15.245103999999992</v>
      </c>
      <c r="D6" s="13">
        <v>11.643049000000001</v>
      </c>
      <c r="E6" s="13">
        <v>21.683025000000001</v>
      </c>
      <c r="F6" s="13">
        <v>13.274377000000001</v>
      </c>
      <c r="G6" s="13">
        <v>13.155530000000001</v>
      </c>
      <c r="H6" s="13">
        <v>11.027314000000001</v>
      </c>
      <c r="I6" s="13">
        <v>10.957145000000001</v>
      </c>
      <c r="J6" s="13">
        <v>13.582658000000004</v>
      </c>
      <c r="K6" s="13">
        <v>23.354849999999999</v>
      </c>
      <c r="L6" s="13">
        <v>17.622585000000001</v>
      </c>
    </row>
    <row r="7" spans="1:12" s="27" customFormat="1" ht="30" customHeight="1" x14ac:dyDescent="0.2">
      <c r="A7" s="44" t="s">
        <v>11</v>
      </c>
      <c r="B7" s="13">
        <v>3.7505250000000006</v>
      </c>
      <c r="C7" s="13">
        <v>3.7024789999999994</v>
      </c>
      <c r="D7" s="13">
        <v>3.5206060000000003</v>
      </c>
      <c r="E7" s="13">
        <v>5.0722110000000002</v>
      </c>
      <c r="F7" s="13">
        <v>3.4991889999999999</v>
      </c>
      <c r="G7" s="13">
        <v>3.248408</v>
      </c>
      <c r="H7" s="13">
        <v>2.8906140000000002</v>
      </c>
      <c r="I7" s="13">
        <v>3.9940280000000001</v>
      </c>
      <c r="J7" s="13">
        <v>4.7071489999999994</v>
      </c>
      <c r="K7" s="13">
        <v>12.855746000000003</v>
      </c>
      <c r="L7" s="13">
        <v>7.8886049999999992</v>
      </c>
    </row>
    <row r="8" spans="1:12" s="27" customFormat="1" ht="30" customHeight="1" x14ac:dyDescent="0.2">
      <c r="A8" s="44" t="s">
        <v>12</v>
      </c>
      <c r="B8" s="13">
        <v>7.8069359999999985</v>
      </c>
      <c r="C8" s="13">
        <v>8.5171719999999986</v>
      </c>
      <c r="D8" s="13">
        <v>4.2685210000000007</v>
      </c>
      <c r="E8" s="13">
        <v>11.888685000000001</v>
      </c>
      <c r="F8" s="13">
        <v>5.4064760000000005</v>
      </c>
      <c r="G8" s="13">
        <v>6.2938990000000015</v>
      </c>
      <c r="H8" s="13">
        <v>4.543215</v>
      </c>
      <c r="I8" s="13">
        <v>4.0201280000000006</v>
      </c>
      <c r="J8" s="13">
        <v>5.7333980000000011</v>
      </c>
      <c r="K8" s="13">
        <v>7.6535810000000009</v>
      </c>
      <c r="L8" s="13">
        <v>7.1912460000000005</v>
      </c>
    </row>
    <row r="9" spans="1:12" s="27" customFormat="1" ht="30" customHeight="1" x14ac:dyDescent="0.2">
      <c r="A9" s="44" t="s">
        <v>33</v>
      </c>
      <c r="B9" s="13">
        <v>0.40840199999999999</v>
      </c>
      <c r="C9" s="13">
        <v>0.48109099999999999</v>
      </c>
      <c r="D9" s="13">
        <v>1.550138</v>
      </c>
      <c r="E9" s="13">
        <v>1.936248</v>
      </c>
      <c r="F9" s="13">
        <v>2.1154000000000002</v>
      </c>
      <c r="G9" s="13">
        <v>1.3222639999999999</v>
      </c>
      <c r="H9" s="13">
        <v>1.4968510000000002</v>
      </c>
      <c r="I9" s="13">
        <v>1.1400589999999997</v>
      </c>
      <c r="J9" s="13">
        <v>1.5366450000000003</v>
      </c>
      <c r="K9" s="13">
        <v>1.1749960000000004</v>
      </c>
      <c r="L9" s="13">
        <v>1.1114919999999999</v>
      </c>
    </row>
    <row r="10" spans="1:12" s="27" customFormat="1" ht="30" customHeight="1" x14ac:dyDescent="0.2">
      <c r="A10" s="44" t="s">
        <v>32</v>
      </c>
      <c r="B10" s="13">
        <v>2.0919020000000002</v>
      </c>
      <c r="C10" s="13">
        <v>2.544362</v>
      </c>
      <c r="D10" s="13">
        <v>2.3037840000000003</v>
      </c>
      <c r="E10" s="13">
        <v>2.7858809999999998</v>
      </c>
      <c r="F10" s="13">
        <v>2.2533119999999998</v>
      </c>
      <c r="G10" s="13">
        <v>2.290959</v>
      </c>
      <c r="H10" s="13">
        <v>2.0966339999999999</v>
      </c>
      <c r="I10" s="13">
        <v>1.8029300000000001</v>
      </c>
      <c r="J10" s="13">
        <v>1.6054659999999998</v>
      </c>
      <c r="K10" s="13">
        <v>1.6705270000000005</v>
      </c>
      <c r="L10" s="13">
        <v>1.4312419999999999</v>
      </c>
    </row>
    <row r="17" spans="2:2" x14ac:dyDescent="0.25">
      <c r="B17" s="1"/>
    </row>
    <row r="18" spans="2:2" x14ac:dyDescent="0.25">
      <c r="B18" s="1"/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E1" zoomScaleNormal="100" workbookViewId="0">
      <selection activeCell="S21" sqref="S20:S21"/>
    </sheetView>
  </sheetViews>
  <sheetFormatPr defaultRowHeight="15" x14ac:dyDescent="0.25"/>
  <cols>
    <col min="1" max="1" width="34.5703125" customWidth="1"/>
    <col min="2" max="6" width="6.7109375" customWidth="1"/>
    <col min="7" max="7" width="6.85546875" customWidth="1"/>
    <col min="8" max="12" width="6.7109375" customWidth="1"/>
  </cols>
  <sheetData>
    <row r="1" spans="1:12" x14ac:dyDescent="0.25">
      <c r="A1" s="14" t="s">
        <v>44</v>
      </c>
    </row>
    <row r="2" spans="1:12" x14ac:dyDescent="0.25">
      <c r="A2" s="12" t="s">
        <v>30</v>
      </c>
    </row>
    <row r="4" spans="1:12" x14ac:dyDescent="0.25">
      <c r="A4" s="23"/>
      <c r="B4" s="24">
        <v>2018</v>
      </c>
      <c r="C4" s="25"/>
      <c r="D4" s="25">
        <v>2019</v>
      </c>
      <c r="E4" s="24"/>
      <c r="F4" s="24"/>
      <c r="G4" s="23"/>
      <c r="H4" s="25">
        <v>2020</v>
      </c>
      <c r="I4" s="24"/>
      <c r="J4" s="24"/>
      <c r="K4" s="23"/>
      <c r="L4" s="25">
        <v>2021</v>
      </c>
    </row>
    <row r="5" spans="1:12" x14ac:dyDescent="0.25">
      <c r="A5" s="23"/>
      <c r="B5" s="26" t="s">
        <v>9</v>
      </c>
      <c r="C5" s="26" t="s">
        <v>10</v>
      </c>
      <c r="D5" s="26" t="s">
        <v>7</v>
      </c>
      <c r="E5" s="26" t="s">
        <v>8</v>
      </c>
      <c r="F5" s="26" t="s">
        <v>9</v>
      </c>
      <c r="G5" s="26" t="s">
        <v>10</v>
      </c>
      <c r="H5" s="26" t="s">
        <v>7</v>
      </c>
      <c r="I5" s="26" t="s">
        <v>8</v>
      </c>
      <c r="J5" s="26" t="s">
        <v>9</v>
      </c>
      <c r="K5" s="26" t="s">
        <v>10</v>
      </c>
      <c r="L5" s="26" t="s">
        <v>7</v>
      </c>
    </row>
    <row r="6" spans="1:12" x14ac:dyDescent="0.25">
      <c r="A6" s="23" t="s">
        <v>34</v>
      </c>
      <c r="B6" s="45">
        <v>3.4939511603740909</v>
      </c>
      <c r="C6" s="45">
        <v>3.8944158716392017</v>
      </c>
      <c r="D6" s="45">
        <v>3.9800449141347429</v>
      </c>
      <c r="E6" s="45">
        <v>4.4035516359918203</v>
      </c>
      <c r="F6" s="45">
        <v>4.7461742006615211</v>
      </c>
      <c r="G6" s="45">
        <v>4.7104916136495083</v>
      </c>
      <c r="H6" s="45">
        <v>4.8654729729729729</v>
      </c>
      <c r="I6" s="45">
        <v>5.1697162698412695</v>
      </c>
      <c r="J6" s="45">
        <v>5.3612500000000001</v>
      </c>
      <c r="K6" s="45">
        <v>5.4865538983050852</v>
      </c>
      <c r="L6" s="45">
        <v>5.5436447902571038</v>
      </c>
    </row>
    <row r="7" spans="1:12" x14ac:dyDescent="0.25">
      <c r="A7" s="23" t="s">
        <v>35</v>
      </c>
      <c r="B7" s="45">
        <v>2.887</v>
      </c>
      <c r="C7" s="46">
        <v>2.306</v>
      </c>
      <c r="D7" s="45">
        <v>2.2709999999999999</v>
      </c>
      <c r="E7" s="45">
        <v>1.956</v>
      </c>
      <c r="F7" s="45">
        <v>1.8140000000000001</v>
      </c>
      <c r="G7" s="45">
        <v>1.7290000000000001</v>
      </c>
      <c r="H7" s="45">
        <v>1.702</v>
      </c>
      <c r="I7" s="45">
        <v>1.512</v>
      </c>
      <c r="J7" s="45">
        <v>1.452</v>
      </c>
      <c r="K7" s="45">
        <v>1.4750000000000001</v>
      </c>
      <c r="L7" s="45">
        <v>1.478</v>
      </c>
    </row>
    <row r="8" spans="1:12" x14ac:dyDescent="0.25">
      <c r="A8" s="6"/>
      <c r="B8" s="7"/>
      <c r="C8" s="7"/>
      <c r="D8" s="5"/>
      <c r="E8" s="7"/>
      <c r="F8" s="7"/>
      <c r="I8" s="7"/>
      <c r="J8" s="7"/>
    </row>
    <row r="9" spans="1:12" x14ac:dyDescent="0.25">
      <c r="A9" s="6"/>
      <c r="B9" s="7"/>
      <c r="C9" s="7"/>
      <c r="D9" s="5"/>
      <c r="E9" s="7"/>
      <c r="F9" s="7"/>
      <c r="I9" s="7"/>
      <c r="J9" s="7"/>
    </row>
    <row r="10" spans="1:12" x14ac:dyDescent="0.25">
      <c r="A10" s="6"/>
      <c r="B10" s="7"/>
      <c r="C10" s="7"/>
      <c r="D10" s="5"/>
      <c r="E10" s="7"/>
      <c r="F10" s="7"/>
      <c r="I10" s="7"/>
      <c r="J10" s="7"/>
    </row>
    <row r="11" spans="1:12" x14ac:dyDescent="0.25">
      <c r="A11" s="6"/>
      <c r="B11" s="7"/>
      <c r="C11" s="7"/>
      <c r="D11" s="5"/>
      <c r="E11" s="7"/>
      <c r="F11" s="7"/>
      <c r="I11" s="7"/>
      <c r="J11" s="7"/>
    </row>
    <row r="12" spans="1:12" x14ac:dyDescent="0.25">
      <c r="A12" s="6"/>
      <c r="B12" s="7"/>
      <c r="C12" s="7"/>
      <c r="D12" s="5"/>
      <c r="E12" s="7"/>
      <c r="F12" s="7"/>
      <c r="I12" s="7"/>
      <c r="J12" s="7"/>
    </row>
    <row r="13" spans="1:12" x14ac:dyDescent="0.25">
      <c r="A13" s="6"/>
      <c r="B13" s="7"/>
      <c r="C13" s="7"/>
      <c r="D13" s="5"/>
      <c r="E13" s="7"/>
      <c r="F13" s="7"/>
      <c r="I13" s="7"/>
      <c r="J13" s="7"/>
    </row>
    <row r="14" spans="1:12" x14ac:dyDescent="0.25">
      <c r="A14" s="6"/>
      <c r="B14" s="7"/>
      <c r="C14" s="7"/>
      <c r="D14" s="5"/>
      <c r="E14" s="7"/>
      <c r="F14" s="7"/>
      <c r="I14" s="7"/>
      <c r="J14" s="7"/>
    </row>
    <row r="15" spans="1:12" x14ac:dyDescent="0.25">
      <c r="A15" s="6"/>
      <c r="B15" s="7"/>
      <c r="C15" s="7"/>
      <c r="D15" s="5"/>
      <c r="E15" s="7"/>
      <c r="F15" s="7"/>
      <c r="I15" s="7"/>
      <c r="J15" s="7"/>
    </row>
    <row r="16" spans="1:12" x14ac:dyDescent="0.25">
      <c r="A16" s="6"/>
      <c r="B16" s="7"/>
      <c r="C16" s="7"/>
      <c r="D16" s="5"/>
      <c r="E16" s="7"/>
      <c r="F16" s="7"/>
      <c r="I16" s="7"/>
      <c r="J16" s="7"/>
    </row>
    <row r="17" spans="1:10" x14ac:dyDescent="0.25">
      <c r="A17" s="6"/>
      <c r="B17" s="7"/>
      <c r="C17" s="7"/>
      <c r="D17" s="5"/>
      <c r="E17" s="7"/>
      <c r="F17" s="7"/>
      <c r="I17" s="7"/>
      <c r="J17" s="7"/>
    </row>
    <row r="18" spans="1:10" x14ac:dyDescent="0.25">
      <c r="A18" s="6"/>
      <c r="B18" s="7"/>
      <c r="C18" s="7"/>
      <c r="D18" s="5"/>
      <c r="E18" s="7"/>
      <c r="F18" s="7"/>
      <c r="I18" s="7"/>
      <c r="J18" s="7"/>
    </row>
    <row r="19" spans="1:10" x14ac:dyDescent="0.25">
      <c r="A19" s="6"/>
      <c r="B19" s="7"/>
      <c r="C19" s="7"/>
      <c r="D19" s="5"/>
      <c r="E19" s="7"/>
      <c r="F19" s="7"/>
      <c r="I19" s="7"/>
      <c r="J19" s="7"/>
    </row>
    <row r="37" spans="2:2" x14ac:dyDescent="0.25">
      <c r="B37" s="1"/>
    </row>
    <row r="39" spans="2:2" x14ac:dyDescent="0.25">
      <c r="B39" s="2"/>
    </row>
    <row r="40" spans="2:2" x14ac:dyDescent="0.25">
      <c r="B40" s="2"/>
    </row>
    <row r="44" spans="2:2" x14ac:dyDescent="0.25">
      <c r="B44" s="3"/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Normal="100" workbookViewId="0">
      <selection activeCell="B7" sqref="B7:M7"/>
    </sheetView>
  </sheetViews>
  <sheetFormatPr defaultRowHeight="15" x14ac:dyDescent="0.25"/>
  <cols>
    <col min="1" max="1" width="28.42578125" customWidth="1"/>
    <col min="2" max="12" width="6.28515625" customWidth="1"/>
    <col min="13" max="13" width="6.5703125" customWidth="1"/>
  </cols>
  <sheetData>
    <row r="1" spans="1:13" x14ac:dyDescent="0.25">
      <c r="A1" s="14" t="s">
        <v>45</v>
      </c>
    </row>
    <row r="2" spans="1:13" x14ac:dyDescent="0.25">
      <c r="A2" s="12" t="s">
        <v>30</v>
      </c>
    </row>
    <row r="4" spans="1:13" x14ac:dyDescent="0.25">
      <c r="A4" s="23"/>
      <c r="B4" s="24">
        <v>2018</v>
      </c>
      <c r="C4" s="24"/>
      <c r="D4" s="24"/>
      <c r="E4" s="24">
        <v>2019</v>
      </c>
      <c r="F4" s="24"/>
      <c r="G4" s="34"/>
      <c r="H4" s="34"/>
      <c r="I4" s="34">
        <v>2020</v>
      </c>
      <c r="J4" s="24"/>
      <c r="K4" s="24"/>
      <c r="L4" s="24"/>
      <c r="M4" s="24">
        <v>2021</v>
      </c>
    </row>
    <row r="5" spans="1:13" ht="17.25" customHeight="1" x14ac:dyDescent="0.25">
      <c r="A5" s="35" t="s">
        <v>0</v>
      </c>
      <c r="B5" s="26" t="s">
        <v>8</v>
      </c>
      <c r="C5" s="26" t="s">
        <v>9</v>
      </c>
      <c r="D5" s="26" t="s">
        <v>10</v>
      </c>
      <c r="E5" s="26" t="s">
        <v>7</v>
      </c>
      <c r="F5" s="26" t="s">
        <v>8</v>
      </c>
      <c r="G5" s="26" t="s">
        <v>9</v>
      </c>
      <c r="H5" s="26" t="s">
        <v>10</v>
      </c>
      <c r="I5" s="26" t="s">
        <v>7</v>
      </c>
      <c r="J5" s="26" t="s">
        <v>8</v>
      </c>
      <c r="K5" s="26" t="s">
        <v>9</v>
      </c>
      <c r="L5" s="26" t="s">
        <v>10</v>
      </c>
      <c r="M5" s="26" t="s">
        <v>7</v>
      </c>
    </row>
    <row r="6" spans="1:13" ht="25.5" x14ac:dyDescent="0.25">
      <c r="A6" s="22" t="s">
        <v>19</v>
      </c>
      <c r="B6" s="13">
        <v>33.941000000000003</v>
      </c>
      <c r="C6" s="13">
        <v>33.671199999999999</v>
      </c>
      <c r="D6" s="13">
        <v>32.478299999999997</v>
      </c>
      <c r="E6" s="13">
        <v>34.606000000000002</v>
      </c>
      <c r="F6" s="13">
        <v>36.249792999999997</v>
      </c>
      <c r="G6" s="13">
        <v>37.077562</v>
      </c>
      <c r="H6" s="13">
        <v>38.128706000000001</v>
      </c>
      <c r="I6" s="13">
        <v>40.310487999999999</v>
      </c>
      <c r="J6" s="13">
        <v>37.617530000000002</v>
      </c>
      <c r="K6" s="13">
        <v>39.237780000000001</v>
      </c>
      <c r="L6" s="13">
        <v>40.992186000000004</v>
      </c>
      <c r="M6" s="13">
        <v>44.987129000000003</v>
      </c>
    </row>
    <row r="7" spans="1:13" ht="25.5" x14ac:dyDescent="0.25">
      <c r="A7" s="22" t="s">
        <v>21</v>
      </c>
      <c r="B7" s="15">
        <v>2.6011129999999998</v>
      </c>
      <c r="C7" s="15">
        <v>2.577969</v>
      </c>
      <c r="D7" s="15">
        <v>2.3956759999999999</v>
      </c>
      <c r="E7" s="15">
        <v>2.4848939999999997</v>
      </c>
      <c r="F7" s="15">
        <v>2.5202840000000002</v>
      </c>
      <c r="G7" s="15">
        <v>2.4966379999999999</v>
      </c>
      <c r="H7" s="15">
        <v>2.440048</v>
      </c>
      <c r="I7" s="15">
        <v>2.5119509999999998</v>
      </c>
      <c r="J7" s="15">
        <v>2.179818</v>
      </c>
      <c r="K7" s="15">
        <v>2.2066309999999998</v>
      </c>
      <c r="L7" s="15">
        <v>2.1393069999999996</v>
      </c>
      <c r="M7" s="15">
        <v>2.3049040000000001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Normal="100" workbookViewId="0">
      <selection activeCell="D12" sqref="D12"/>
    </sheetView>
  </sheetViews>
  <sheetFormatPr defaultRowHeight="15" x14ac:dyDescent="0.25"/>
  <cols>
    <col min="1" max="1" width="33.28515625" customWidth="1"/>
    <col min="2" max="7" width="5.85546875" customWidth="1"/>
    <col min="8" max="12" width="6.85546875" customWidth="1"/>
    <col min="13" max="13" width="7" customWidth="1"/>
  </cols>
  <sheetData>
    <row r="1" spans="1:13" x14ac:dyDescent="0.25">
      <c r="A1" s="14" t="s">
        <v>46</v>
      </c>
    </row>
    <row r="2" spans="1:13" x14ac:dyDescent="0.25">
      <c r="A2" s="12" t="s">
        <v>30</v>
      </c>
    </row>
    <row r="4" spans="1:13" x14ac:dyDescent="0.25">
      <c r="A4" s="37"/>
      <c r="B4" s="42">
        <v>2018</v>
      </c>
      <c r="C4" s="42"/>
      <c r="D4" s="42"/>
      <c r="E4" s="42">
        <v>2019</v>
      </c>
      <c r="F4" s="42"/>
      <c r="G4" s="36"/>
      <c r="H4" s="36"/>
      <c r="I4" s="36">
        <v>2020</v>
      </c>
      <c r="J4" s="42"/>
      <c r="K4" s="42"/>
      <c r="L4" s="42"/>
      <c r="M4" s="36">
        <v>2021</v>
      </c>
    </row>
    <row r="5" spans="1:13" ht="17.25" customHeight="1" x14ac:dyDescent="0.25">
      <c r="A5" s="35"/>
      <c r="B5" s="26" t="s">
        <v>8</v>
      </c>
      <c r="C5" s="26" t="s">
        <v>9</v>
      </c>
      <c r="D5" s="26" t="s">
        <v>10</v>
      </c>
      <c r="E5" s="26" t="s">
        <v>7</v>
      </c>
      <c r="F5" s="26" t="s">
        <v>8</v>
      </c>
      <c r="G5" s="26" t="s">
        <v>9</v>
      </c>
      <c r="H5" s="26" t="s">
        <v>10</v>
      </c>
      <c r="I5" s="26" t="s">
        <v>7</v>
      </c>
      <c r="J5" s="26" t="s">
        <v>8</v>
      </c>
      <c r="K5" s="26" t="s">
        <v>9</v>
      </c>
      <c r="L5" s="26" t="s">
        <v>10</v>
      </c>
      <c r="M5" s="26" t="s">
        <v>7</v>
      </c>
    </row>
    <row r="6" spans="1:13" ht="18" customHeight="1" x14ac:dyDescent="0.25">
      <c r="A6" s="22" t="s">
        <v>25</v>
      </c>
      <c r="B6" s="15">
        <v>1.4206179999999999</v>
      </c>
      <c r="C6" s="15">
        <v>2.0952299999999999</v>
      </c>
      <c r="D6" s="15">
        <v>2.9882440000000003</v>
      </c>
      <c r="E6" s="15">
        <v>0.71548900000000004</v>
      </c>
      <c r="F6" s="15">
        <v>1.4756050000000001</v>
      </c>
      <c r="G6" s="15">
        <v>2.3050129999999998</v>
      </c>
      <c r="H6" s="15">
        <v>2.9517060000000002</v>
      </c>
      <c r="I6" s="15">
        <v>1.300036</v>
      </c>
      <c r="J6" s="15">
        <v>1.923827</v>
      </c>
      <c r="K6" s="15">
        <v>2.927219</v>
      </c>
      <c r="L6" s="15">
        <v>4.0133109999999999</v>
      </c>
      <c r="M6" s="47">
        <v>1.1369829999999999</v>
      </c>
    </row>
    <row r="7" spans="1:13" ht="38.25" x14ac:dyDescent="0.25">
      <c r="A7" s="22" t="s">
        <v>26</v>
      </c>
      <c r="B7" s="13">
        <v>13.95</v>
      </c>
      <c r="C7" s="13">
        <v>12.311</v>
      </c>
      <c r="D7" s="13">
        <v>17.57</v>
      </c>
      <c r="E7" s="13">
        <v>16.41</v>
      </c>
      <c r="F7" s="13">
        <v>17.016999999999999</v>
      </c>
      <c r="G7" s="13">
        <v>17.797999999999998</v>
      </c>
      <c r="H7" s="13">
        <v>16.106999999999999</v>
      </c>
      <c r="I7" s="13">
        <v>18.779</v>
      </c>
      <c r="J7" s="13">
        <v>17.675999999999998</v>
      </c>
      <c r="K7" s="13">
        <v>18.553616053311998</v>
      </c>
      <c r="L7" s="13">
        <v>20.822109072191207</v>
      </c>
      <c r="M7" s="13">
        <v>19.169310105410307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opLeftCell="E1" zoomScaleNormal="100" workbookViewId="0">
      <selection activeCell="L22" sqref="L22"/>
    </sheetView>
  </sheetViews>
  <sheetFormatPr defaultRowHeight="15" x14ac:dyDescent="0.25"/>
  <cols>
    <col min="1" max="1" width="25.5703125" customWidth="1"/>
    <col min="2" max="13" width="6.85546875" customWidth="1"/>
  </cols>
  <sheetData>
    <row r="1" spans="1:13" x14ac:dyDescent="0.25">
      <c r="A1" s="14" t="s">
        <v>47</v>
      </c>
    </row>
    <row r="2" spans="1:13" x14ac:dyDescent="0.25">
      <c r="A2" s="12" t="s">
        <v>30</v>
      </c>
    </row>
    <row r="4" spans="1:13" x14ac:dyDescent="0.25">
      <c r="A4" s="37"/>
      <c r="B4" s="42">
        <v>2018</v>
      </c>
      <c r="C4" s="42"/>
      <c r="D4" s="42"/>
      <c r="E4" s="42">
        <v>2019</v>
      </c>
      <c r="F4" s="42"/>
      <c r="G4" s="36"/>
      <c r="H4" s="36"/>
      <c r="I4" s="36">
        <v>2020</v>
      </c>
      <c r="J4" s="42"/>
      <c r="K4" s="42"/>
      <c r="L4" s="42"/>
      <c r="M4" s="42">
        <v>2021</v>
      </c>
    </row>
    <row r="5" spans="1:13" ht="14.25" customHeight="1" x14ac:dyDescent="0.25">
      <c r="A5" s="35"/>
      <c r="B5" s="26" t="s">
        <v>8</v>
      </c>
      <c r="C5" s="26" t="s">
        <v>9</v>
      </c>
      <c r="D5" s="26" t="s">
        <v>10</v>
      </c>
      <c r="E5" s="26" t="s">
        <v>7</v>
      </c>
      <c r="F5" s="26" t="s">
        <v>8</v>
      </c>
      <c r="G5" s="26" t="s">
        <v>9</v>
      </c>
      <c r="H5" s="26" t="s">
        <v>10</v>
      </c>
      <c r="I5" s="26" t="s">
        <v>7</v>
      </c>
      <c r="J5" s="26" t="s">
        <v>8</v>
      </c>
      <c r="K5" s="26" t="s">
        <v>9</v>
      </c>
      <c r="L5" s="26" t="s">
        <v>10</v>
      </c>
      <c r="M5" s="26" t="s">
        <v>7</v>
      </c>
    </row>
    <row r="6" spans="1:13" s="4" customFormat="1" ht="25.5" x14ac:dyDescent="0.25">
      <c r="A6" s="22" t="s">
        <v>20</v>
      </c>
      <c r="B6" s="30">
        <v>56.591420999999997</v>
      </c>
      <c r="C6" s="30">
        <v>58.310832999999995</v>
      </c>
      <c r="D6" s="30">
        <v>57.942042999999998</v>
      </c>
      <c r="E6" s="30">
        <v>52.681522999999999</v>
      </c>
      <c r="F6" s="30">
        <v>56.142444000000005</v>
      </c>
      <c r="G6" s="30">
        <v>56.482692</v>
      </c>
      <c r="H6" s="30">
        <v>53.760671000000002</v>
      </c>
      <c r="I6" s="30">
        <v>48.514066</v>
      </c>
      <c r="J6" s="30">
        <v>46.358702999999998</v>
      </c>
      <c r="K6" s="30">
        <v>47.799146</v>
      </c>
      <c r="L6" s="30">
        <v>46.546973000000001</v>
      </c>
      <c r="M6" s="30">
        <v>45.252735000000001</v>
      </c>
    </row>
    <row r="7" spans="1:13" ht="25.5" x14ac:dyDescent="0.25">
      <c r="A7" s="22" t="s">
        <v>22</v>
      </c>
      <c r="B7" s="30">
        <v>957.63800000000003</v>
      </c>
      <c r="C7" s="30">
        <v>952.89400000000001</v>
      </c>
      <c r="D7" s="30">
        <v>923.721</v>
      </c>
      <c r="E7" s="30">
        <v>860.73699999999997</v>
      </c>
      <c r="F7" s="30">
        <v>869.4</v>
      </c>
      <c r="G7" s="30">
        <v>837.23199999999997</v>
      </c>
      <c r="H7" s="30">
        <v>797.42600000000004</v>
      </c>
      <c r="I7" s="30">
        <v>717.28200000000004</v>
      </c>
      <c r="J7" s="30">
        <v>707.947</v>
      </c>
      <c r="K7" s="30">
        <v>717.43799999999999</v>
      </c>
      <c r="L7" s="30">
        <v>680.17399999999998</v>
      </c>
      <c r="M7" s="30">
        <v>653.755</v>
      </c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Normal="100" workbookViewId="0">
      <selection activeCell="A2" sqref="A2"/>
    </sheetView>
  </sheetViews>
  <sheetFormatPr defaultRowHeight="15" x14ac:dyDescent="0.25"/>
  <cols>
    <col min="1" max="1" width="27.5703125" customWidth="1"/>
    <col min="2" max="12" width="6.28515625" customWidth="1"/>
    <col min="13" max="13" width="6.5703125" customWidth="1"/>
  </cols>
  <sheetData>
    <row r="1" spans="1:13" x14ac:dyDescent="0.25">
      <c r="A1" s="14" t="s">
        <v>48</v>
      </c>
    </row>
    <row r="2" spans="1:13" x14ac:dyDescent="0.25">
      <c r="A2" s="12" t="s">
        <v>30</v>
      </c>
    </row>
    <row r="4" spans="1:13" x14ac:dyDescent="0.25">
      <c r="A4" s="23"/>
      <c r="B4" s="24">
        <v>2018</v>
      </c>
      <c r="C4" s="24"/>
      <c r="D4" s="24"/>
      <c r="E4" s="24">
        <v>2019</v>
      </c>
      <c r="F4" s="24"/>
      <c r="G4" s="23"/>
      <c r="H4" s="23"/>
      <c r="I4" s="23">
        <v>2020</v>
      </c>
      <c r="J4" s="24"/>
      <c r="K4" s="24"/>
      <c r="L4" s="24"/>
      <c r="M4" s="24">
        <v>2021</v>
      </c>
    </row>
    <row r="5" spans="1:13" s="8" customFormat="1" ht="16.5" customHeight="1" x14ac:dyDescent="0.25">
      <c r="A5" s="35"/>
      <c r="B5" s="26" t="s">
        <v>8</v>
      </c>
      <c r="C5" s="26" t="s">
        <v>9</v>
      </c>
      <c r="D5" s="26" t="s">
        <v>10</v>
      </c>
      <c r="E5" s="26" t="s">
        <v>7</v>
      </c>
      <c r="F5" s="26" t="s">
        <v>8</v>
      </c>
      <c r="G5" s="26" t="s">
        <v>9</v>
      </c>
      <c r="H5" s="26" t="s">
        <v>10</v>
      </c>
      <c r="I5" s="26" t="s">
        <v>7</v>
      </c>
      <c r="J5" s="26" t="s">
        <v>8</v>
      </c>
      <c r="K5" s="26" t="s">
        <v>9</v>
      </c>
      <c r="L5" s="26" t="s">
        <v>10</v>
      </c>
      <c r="M5" s="26" t="s">
        <v>7</v>
      </c>
    </row>
    <row r="6" spans="1:13" ht="25.5" x14ac:dyDescent="0.25">
      <c r="A6" s="22" t="s">
        <v>24</v>
      </c>
      <c r="B6" s="13">
        <v>15.064055</v>
      </c>
      <c r="C6" s="13">
        <v>15.104400999999999</v>
      </c>
      <c r="D6" s="13">
        <v>14.502083000000001</v>
      </c>
      <c r="E6" s="13">
        <v>14.067718000000001</v>
      </c>
      <c r="F6" s="13">
        <v>14.71684858400002</v>
      </c>
      <c r="G6" s="13">
        <v>14.892073031000001</v>
      </c>
      <c r="H6" s="13">
        <v>14.487504247999999</v>
      </c>
      <c r="I6" s="13">
        <v>13.863282453</v>
      </c>
      <c r="J6" s="13">
        <v>14.707636976</v>
      </c>
      <c r="K6" s="13">
        <v>16.428873098</v>
      </c>
      <c r="L6" s="13">
        <v>16.008800078</v>
      </c>
      <c r="M6" s="13">
        <v>15.891185086</v>
      </c>
    </row>
    <row r="7" spans="1:13" s="4" customFormat="1" ht="25.5" x14ac:dyDescent="0.25">
      <c r="A7" s="22" t="s">
        <v>23</v>
      </c>
      <c r="B7" s="13">
        <v>247.642</v>
      </c>
      <c r="C7" s="13">
        <v>252.59899999999999</v>
      </c>
      <c r="D7" s="13">
        <v>247.50700000000001</v>
      </c>
      <c r="E7" s="13">
        <v>244.90799999999999</v>
      </c>
      <c r="F7" s="13">
        <v>239.17400000000001</v>
      </c>
      <c r="G7" s="13">
        <v>243.81800000000001</v>
      </c>
      <c r="H7" s="13">
        <v>239.90199999999999</v>
      </c>
      <c r="I7" s="13">
        <v>236.721</v>
      </c>
      <c r="J7" s="13">
        <v>231.07900000000001</v>
      </c>
      <c r="K7" s="13">
        <v>234.82300000000001</v>
      </c>
      <c r="L7" s="13">
        <v>232.60599999999999</v>
      </c>
      <c r="M7" s="13">
        <v>232.56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Normal="100" workbookViewId="0"/>
  </sheetViews>
  <sheetFormatPr defaultRowHeight="15" x14ac:dyDescent="0.25"/>
  <cols>
    <col min="1" max="1" width="19.85546875" style="60" customWidth="1"/>
    <col min="2" max="3" width="6.28515625" style="60" customWidth="1"/>
    <col min="4" max="4" width="6.28515625" style="88" customWidth="1"/>
    <col min="5" max="13" width="6.28515625" style="60" customWidth="1"/>
    <col min="14" max="16384" width="9.140625" style="60"/>
  </cols>
  <sheetData>
    <row r="1" spans="1:13" s="53" customFormat="1" x14ac:dyDescent="0.25">
      <c r="A1" s="109" t="s">
        <v>101</v>
      </c>
      <c r="B1" s="51"/>
      <c r="C1" s="51"/>
      <c r="D1" s="52"/>
      <c r="E1" s="51"/>
      <c r="F1" s="51"/>
      <c r="G1" s="51"/>
      <c r="H1" s="51"/>
    </row>
    <row r="2" spans="1:13" s="53" customFormat="1" x14ac:dyDescent="0.25">
      <c r="A2" s="12" t="s">
        <v>30</v>
      </c>
      <c r="B2" s="51"/>
      <c r="C2" s="51"/>
      <c r="D2" s="52"/>
      <c r="E2" s="51"/>
      <c r="F2" s="51"/>
      <c r="G2" s="51"/>
      <c r="H2" s="51"/>
    </row>
    <row r="3" spans="1:13" s="53" customFormat="1" x14ac:dyDescent="0.25">
      <c r="A3" s="50"/>
      <c r="B3" s="51"/>
      <c r="C3" s="51"/>
      <c r="D3" s="52"/>
      <c r="E3" s="51"/>
      <c r="F3" s="51"/>
      <c r="G3" s="51"/>
      <c r="H3" s="51"/>
    </row>
    <row r="4" spans="1:13" s="53" customFormat="1" ht="38.25" customHeight="1" x14ac:dyDescent="0.25">
      <c r="A4" s="54"/>
      <c r="B4" s="116" t="s">
        <v>54</v>
      </c>
      <c r="C4" s="117"/>
      <c r="D4" s="118"/>
      <c r="E4" s="119" t="s">
        <v>55</v>
      </c>
      <c r="F4" s="120"/>
      <c r="G4" s="121"/>
      <c r="H4" s="122" t="s">
        <v>56</v>
      </c>
      <c r="I4" s="120"/>
      <c r="J4" s="121"/>
      <c r="K4" s="122" t="s">
        <v>57</v>
      </c>
      <c r="L4" s="120"/>
      <c r="M4" s="121"/>
    </row>
    <row r="5" spans="1:13" ht="22.5" x14ac:dyDescent="0.25">
      <c r="A5" s="55"/>
      <c r="B5" s="56" t="s">
        <v>58</v>
      </c>
      <c r="C5" s="57" t="s">
        <v>59</v>
      </c>
      <c r="D5" s="58" t="s">
        <v>60</v>
      </c>
      <c r="E5" s="59" t="s">
        <v>58</v>
      </c>
      <c r="F5" s="57" t="s">
        <v>59</v>
      </c>
      <c r="G5" s="58" t="s">
        <v>60</v>
      </c>
      <c r="H5" s="56" t="s">
        <v>58</v>
      </c>
      <c r="I5" s="57" t="s">
        <v>59</v>
      </c>
      <c r="J5" s="58" t="s">
        <v>60</v>
      </c>
      <c r="K5" s="56" t="s">
        <v>58</v>
      </c>
      <c r="L5" s="57" t="s">
        <v>59</v>
      </c>
      <c r="M5" s="58" t="s">
        <v>60</v>
      </c>
    </row>
    <row r="6" spans="1:13" ht="14.45" customHeight="1" x14ac:dyDescent="0.25">
      <c r="A6" s="123" t="s">
        <v>61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5"/>
    </row>
    <row r="7" spans="1:13" x14ac:dyDescent="0.25">
      <c r="A7" s="61" t="s">
        <v>62</v>
      </c>
      <c r="B7" s="62">
        <v>71.959999999999994</v>
      </c>
      <c r="C7" s="63">
        <v>66.061000000000007</v>
      </c>
      <c r="D7" s="64">
        <f>ROUND(C7,1)-ROUND(B7,1)</f>
        <v>-5.9000000000000057</v>
      </c>
      <c r="E7" s="65">
        <v>4.187600530036633</v>
      </c>
      <c r="F7" s="66">
        <v>2.5439363349914075</v>
      </c>
      <c r="G7" s="64">
        <f>F7-E7</f>
        <v>-1.6436641950452255</v>
      </c>
      <c r="H7" s="67">
        <v>170</v>
      </c>
      <c r="I7" s="68">
        <v>151</v>
      </c>
      <c r="J7" s="69">
        <f>I7-H7</f>
        <v>-19</v>
      </c>
      <c r="K7" s="70">
        <v>26.187937954981798</v>
      </c>
      <c r="L7" s="71">
        <v>25.860444240552017</v>
      </c>
      <c r="M7" s="69">
        <f>L7-K7</f>
        <v>-0.32749371442978159</v>
      </c>
    </row>
    <row r="8" spans="1:13" ht="14.45" customHeight="1" x14ac:dyDescent="0.25">
      <c r="A8" s="126" t="s">
        <v>63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8"/>
    </row>
    <row r="9" spans="1:13" x14ac:dyDescent="0.25">
      <c r="A9" s="61" t="s">
        <v>64</v>
      </c>
      <c r="B9" s="62">
        <v>96.233000000000004</v>
      </c>
      <c r="C9" s="63">
        <v>92.244</v>
      </c>
      <c r="D9" s="64">
        <f>ROUND(C9,1)-ROUND(B9,1)</f>
        <v>-4</v>
      </c>
      <c r="E9" s="65">
        <v>0.16001049212412155</v>
      </c>
      <c r="F9" s="66">
        <v>7.1734063457078154E-2</v>
      </c>
      <c r="G9" s="64">
        <f t="shared" ref="G9:G10" si="0">F9-E9</f>
        <v>-8.8276428667043397E-2</v>
      </c>
      <c r="H9" s="67">
        <v>56</v>
      </c>
      <c r="I9" s="68">
        <v>44</v>
      </c>
      <c r="J9" s="69">
        <f t="shared" ref="J9:J10" si="1">I9-H9</f>
        <v>-12</v>
      </c>
      <c r="K9" s="70">
        <v>28.484283484992805</v>
      </c>
      <c r="L9" s="71">
        <v>42.172973988167904</v>
      </c>
      <c r="M9" s="69">
        <f t="shared" ref="M9:M10" si="2">L9-K9</f>
        <v>13.688690503175099</v>
      </c>
    </row>
    <row r="10" spans="1:13" x14ac:dyDescent="0.25">
      <c r="A10" s="72" t="s">
        <v>65</v>
      </c>
      <c r="B10" s="73">
        <v>50.103000000000002</v>
      </c>
      <c r="C10" s="74">
        <v>49.887999999999998</v>
      </c>
      <c r="D10" s="75">
        <f>ROUND(C10,1)-ROUND(B10,1)</f>
        <v>-0.20000000000000284</v>
      </c>
      <c r="E10" s="76">
        <v>0.23986278515241485</v>
      </c>
      <c r="F10" s="77">
        <v>0.10270133329181573</v>
      </c>
      <c r="G10" s="75">
        <f t="shared" si="0"/>
        <v>-0.13716145186059914</v>
      </c>
      <c r="H10" s="78">
        <v>22</v>
      </c>
      <c r="I10" s="79">
        <v>18</v>
      </c>
      <c r="J10" s="80">
        <f t="shared" si="1"/>
        <v>-4</v>
      </c>
      <c r="K10" s="81">
        <v>59.657416336941537</v>
      </c>
      <c r="L10" s="82">
        <v>46.128934401364283</v>
      </c>
      <c r="M10" s="80">
        <f t="shared" si="2"/>
        <v>-13.528481935577254</v>
      </c>
    </row>
    <row r="11" spans="1:13" ht="14.45" customHeight="1" x14ac:dyDescent="0.25">
      <c r="A11" s="110" t="s">
        <v>66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2"/>
    </row>
    <row r="12" spans="1:13" x14ac:dyDescent="0.25">
      <c r="A12" s="113" t="s">
        <v>67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5"/>
    </row>
    <row r="13" spans="1:13" x14ac:dyDescent="0.25">
      <c r="A13" s="61" t="s">
        <v>68</v>
      </c>
      <c r="B13" s="62">
        <v>352.36399999999998</v>
      </c>
      <c r="C13" s="83">
        <v>349.161</v>
      </c>
      <c r="D13" s="64">
        <f>ROUND(C13,1)-ROUND(B13,1)</f>
        <v>-3.1999999999999886</v>
      </c>
      <c r="E13" s="65">
        <v>42.884949988916816</v>
      </c>
      <c r="F13" s="66">
        <v>44.343910304532706</v>
      </c>
      <c r="G13" s="64">
        <f t="shared" ref="G13:G14" si="3">F13-E13</f>
        <v>1.4589603156158901</v>
      </c>
      <c r="H13" s="67">
        <v>786</v>
      </c>
      <c r="I13" s="68">
        <v>655</v>
      </c>
      <c r="J13" s="69">
        <f t="shared" ref="J13:J14" si="4">I13-H13</f>
        <v>-131</v>
      </c>
      <c r="K13" s="70">
        <v>21.494189482970476</v>
      </c>
      <c r="L13" s="71">
        <v>17.922200534091964</v>
      </c>
      <c r="M13" s="69">
        <f t="shared" ref="M13:M14" si="5">L13-K13</f>
        <v>-3.5719889488785128</v>
      </c>
    </row>
    <row r="14" spans="1:13" x14ac:dyDescent="0.25">
      <c r="A14" s="61" t="s">
        <v>69</v>
      </c>
      <c r="B14" s="62">
        <v>108.461</v>
      </c>
      <c r="C14" s="63">
        <v>125.82899999999999</v>
      </c>
      <c r="D14" s="64">
        <f>ROUND(C14,1)-ROUND(B14,1)</f>
        <v>17.299999999999997</v>
      </c>
      <c r="E14" s="65">
        <v>0.10395833971414564</v>
      </c>
      <c r="F14" s="66">
        <v>5.1962400107988437E-2</v>
      </c>
      <c r="G14" s="64">
        <f t="shared" si="3"/>
        <v>-5.1995939606157206E-2</v>
      </c>
      <c r="H14" s="67">
        <v>59</v>
      </c>
      <c r="I14" s="68">
        <v>68</v>
      </c>
      <c r="J14" s="69">
        <f t="shared" si="4"/>
        <v>9</v>
      </c>
      <c r="K14" s="70">
        <v>15.652879156528792</v>
      </c>
      <c r="L14" s="71">
        <v>23.820712676832333</v>
      </c>
      <c r="M14" s="69">
        <f t="shared" si="5"/>
        <v>8.1678335203035406</v>
      </c>
    </row>
    <row r="15" spans="1:13" x14ac:dyDescent="0.25">
      <c r="A15" s="113" t="s">
        <v>70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5"/>
    </row>
    <row r="16" spans="1:13" x14ac:dyDescent="0.25">
      <c r="A16" s="61" t="s">
        <v>68</v>
      </c>
      <c r="B16" s="62">
        <v>304.40899999999999</v>
      </c>
      <c r="C16" s="83">
        <v>317.56200000000001</v>
      </c>
      <c r="D16" s="64">
        <f>ROUND(C16,1)-ROUND(B16,1)</f>
        <v>13.200000000000045</v>
      </c>
      <c r="E16" s="65">
        <v>13.728447094131219</v>
      </c>
      <c r="F16" s="66">
        <v>11.655907076398806</v>
      </c>
      <c r="G16" s="64">
        <f t="shared" ref="G16:G17" si="6">F16-E16</f>
        <v>-2.0725400177324129</v>
      </c>
      <c r="H16" s="67">
        <v>347</v>
      </c>
      <c r="I16" s="68">
        <v>327</v>
      </c>
      <c r="J16" s="69">
        <f t="shared" ref="J16:J17" si="7">I16-H16</f>
        <v>-20</v>
      </c>
      <c r="K16" s="70">
        <v>15.847902939647346</v>
      </c>
      <c r="L16" s="71">
        <v>16.870337826040188</v>
      </c>
      <c r="M16" s="69">
        <f t="shared" ref="M16:M17" si="8">L16-K16</f>
        <v>1.0224348863928423</v>
      </c>
    </row>
    <row r="17" spans="1:13" x14ac:dyDescent="0.25">
      <c r="A17" s="61" t="s">
        <v>69</v>
      </c>
      <c r="B17" s="62">
        <v>79.983999999999995</v>
      </c>
      <c r="C17" s="63">
        <v>79.733999999999995</v>
      </c>
      <c r="D17" s="64">
        <f>ROUND(C17,1)-ROUND(B17,1)</f>
        <v>-0.29999999999999716</v>
      </c>
      <c r="E17" s="65">
        <v>6.970550767157857E-2</v>
      </c>
      <c r="F17" s="66">
        <v>6.4431995207714582E-3</v>
      </c>
      <c r="G17" s="64">
        <f t="shared" si="6"/>
        <v>-6.3262308150807106E-2</v>
      </c>
      <c r="H17" s="67">
        <v>39</v>
      </c>
      <c r="I17" s="68">
        <v>31</v>
      </c>
      <c r="J17" s="69">
        <f t="shared" si="7"/>
        <v>-8</v>
      </c>
      <c r="K17" s="70">
        <v>48.787333684830813</v>
      </c>
      <c r="L17" s="71">
        <v>18.870883429168845</v>
      </c>
      <c r="M17" s="69">
        <f t="shared" si="8"/>
        <v>-29.916450255661967</v>
      </c>
    </row>
    <row r="18" spans="1:13" x14ac:dyDescent="0.25">
      <c r="A18" s="113" t="s">
        <v>71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5"/>
    </row>
    <row r="19" spans="1:13" x14ac:dyDescent="0.25">
      <c r="A19" s="61" t="s">
        <v>68</v>
      </c>
      <c r="B19" s="62">
        <v>275.113</v>
      </c>
      <c r="C19" s="83">
        <v>321.084</v>
      </c>
      <c r="D19" s="64">
        <f>ROUND(C19,1)-ROUND(B19,1)</f>
        <v>46</v>
      </c>
      <c r="E19" s="65">
        <v>6.3172413390397324</v>
      </c>
      <c r="F19" s="66">
        <v>7.4665028775933635</v>
      </c>
      <c r="G19" s="64">
        <f t="shared" ref="G19:G21" si="9">F19-E19</f>
        <v>1.1492615385536311</v>
      </c>
      <c r="H19" s="67">
        <v>242</v>
      </c>
      <c r="I19" s="68">
        <v>233</v>
      </c>
      <c r="J19" s="69">
        <f t="shared" ref="J19:J21" si="10">I19-H19</f>
        <v>-9</v>
      </c>
      <c r="K19" s="70">
        <v>16.015800253584317</v>
      </c>
      <c r="L19" s="71">
        <v>21.817165210903362</v>
      </c>
      <c r="M19" s="69">
        <f t="shared" ref="M19:M21" si="11">L19-K19</f>
        <v>5.8013649573190449</v>
      </c>
    </row>
    <row r="20" spans="1:13" x14ac:dyDescent="0.25">
      <c r="A20" s="61" t="s">
        <v>72</v>
      </c>
      <c r="B20" s="62">
        <v>296.37900000000002</v>
      </c>
      <c r="C20" s="63">
        <v>293.04599999999999</v>
      </c>
      <c r="D20" s="64">
        <f>ROUND(C20,1)-ROUND(B20,1)</f>
        <v>-3.3999999999999773</v>
      </c>
      <c r="E20" s="65">
        <v>3.0352551300300243</v>
      </c>
      <c r="F20" s="66">
        <v>4.4613136179960549</v>
      </c>
      <c r="G20" s="64">
        <f t="shared" si="9"/>
        <v>1.4260584879660305</v>
      </c>
      <c r="H20" s="67">
        <v>197</v>
      </c>
      <c r="I20" s="68">
        <v>199</v>
      </c>
      <c r="J20" s="69">
        <f t="shared" si="10"/>
        <v>2</v>
      </c>
      <c r="K20" s="70">
        <v>19.079501007308821</v>
      </c>
      <c r="L20" s="71">
        <v>18.583449958901873</v>
      </c>
      <c r="M20" s="69">
        <f t="shared" si="11"/>
        <v>-0.49605104840694736</v>
      </c>
    </row>
    <row r="21" spans="1:13" x14ac:dyDescent="0.25">
      <c r="A21" s="61" t="s">
        <v>73</v>
      </c>
      <c r="B21" s="62">
        <v>69.528999999999996</v>
      </c>
      <c r="C21" s="63">
        <v>50.487000000000002</v>
      </c>
      <c r="D21" s="64">
        <f>ROUND(C21,1)-ROUND(B21,1)</f>
        <v>-19</v>
      </c>
      <c r="E21" s="65">
        <v>6.2983140766986134E-2</v>
      </c>
      <c r="F21" s="66">
        <v>5.8402231516098739E-2</v>
      </c>
      <c r="G21" s="64">
        <f t="shared" si="9"/>
        <v>-4.5809092508873953E-3</v>
      </c>
      <c r="H21" s="67">
        <v>27</v>
      </c>
      <c r="I21" s="68">
        <v>19</v>
      </c>
      <c r="J21" s="69">
        <f t="shared" si="10"/>
        <v>-8</v>
      </c>
      <c r="K21" s="70">
        <v>39.967734738359624</v>
      </c>
      <c r="L21" s="71">
        <v>65.524301100073529</v>
      </c>
      <c r="M21" s="69">
        <f t="shared" si="11"/>
        <v>25.556566361713905</v>
      </c>
    </row>
    <row r="22" spans="1:13" x14ac:dyDescent="0.25">
      <c r="A22" s="113" t="s">
        <v>74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5"/>
    </row>
    <row r="23" spans="1:13" x14ac:dyDescent="0.25">
      <c r="A23" s="61" t="s">
        <v>68</v>
      </c>
      <c r="B23" s="62">
        <v>142.41800000000001</v>
      </c>
      <c r="C23" s="83">
        <v>126.282</v>
      </c>
      <c r="D23" s="64">
        <f>ROUND(C23,1)-ROUND(B23,1)</f>
        <v>-16.100000000000009</v>
      </c>
      <c r="E23" s="65">
        <v>2.3026803593948131</v>
      </c>
      <c r="F23" s="66">
        <v>1.0886388482509723</v>
      </c>
      <c r="G23" s="64">
        <f t="shared" ref="G23:G25" si="12">F23-E23</f>
        <v>-1.2140415111438407</v>
      </c>
      <c r="H23" s="67">
        <v>168</v>
      </c>
      <c r="I23" s="68">
        <v>140</v>
      </c>
      <c r="J23" s="69">
        <f t="shared" ref="J23:J25" si="13">I23-H23</f>
        <v>-28</v>
      </c>
      <c r="K23" s="70">
        <v>34.501283178508508</v>
      </c>
      <c r="L23" s="71">
        <v>29.456707792001868</v>
      </c>
      <c r="M23" s="69">
        <f t="shared" ref="M23:M25" si="14">L23-K23</f>
        <v>-5.0445753865066401</v>
      </c>
    </row>
    <row r="24" spans="1:13" x14ac:dyDescent="0.25">
      <c r="A24" s="61" t="s">
        <v>72</v>
      </c>
      <c r="B24" s="62">
        <v>153.37299999999999</v>
      </c>
      <c r="C24" s="63">
        <v>145.28800000000001</v>
      </c>
      <c r="D24" s="64">
        <f>ROUND(C24,1)-ROUND(B24,1)</f>
        <v>-8.0999999999999943</v>
      </c>
      <c r="E24" s="65">
        <v>4.6752780907341265</v>
      </c>
      <c r="F24" s="66">
        <v>5.747776879343081</v>
      </c>
      <c r="G24" s="64">
        <f t="shared" si="12"/>
        <v>1.0724987886089545</v>
      </c>
      <c r="H24" s="67">
        <v>172</v>
      </c>
      <c r="I24" s="68">
        <v>157</v>
      </c>
      <c r="J24" s="69">
        <f t="shared" si="13"/>
        <v>-15</v>
      </c>
      <c r="K24" s="70">
        <v>23.419955997369829</v>
      </c>
      <c r="L24" s="71">
        <v>24.796655781990033</v>
      </c>
      <c r="M24" s="69">
        <f t="shared" si="14"/>
        <v>1.3766997846202038</v>
      </c>
    </row>
    <row r="25" spans="1:13" x14ac:dyDescent="0.25">
      <c r="A25" s="61" t="s">
        <v>73</v>
      </c>
      <c r="B25" s="62">
        <v>35.933</v>
      </c>
      <c r="C25" s="63">
        <v>36.667999999999999</v>
      </c>
      <c r="D25" s="64">
        <f>ROUND(C25,1)-ROUND(B25,1)</f>
        <v>0.80000000000000426</v>
      </c>
      <c r="E25" s="65">
        <v>0.11206106721323308</v>
      </c>
      <c r="F25" s="66">
        <v>6.7749586178942958E-2</v>
      </c>
      <c r="G25" s="64">
        <f t="shared" si="12"/>
        <v>-4.4311481034290126E-2</v>
      </c>
      <c r="H25" s="67">
        <v>34</v>
      </c>
      <c r="I25" s="68">
        <v>33</v>
      </c>
      <c r="J25" s="69">
        <f t="shared" si="13"/>
        <v>-1</v>
      </c>
      <c r="K25" s="70">
        <v>24.064821066846726</v>
      </c>
      <c r="L25" s="71">
        <v>19.837186179468059</v>
      </c>
      <c r="M25" s="69">
        <f t="shared" si="14"/>
        <v>-4.2276348873786667</v>
      </c>
    </row>
    <row r="26" spans="1:13" x14ac:dyDescent="0.25">
      <c r="A26" s="113" t="s">
        <v>75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5"/>
    </row>
    <row r="27" spans="1:13" x14ac:dyDescent="0.25">
      <c r="A27" s="61" t="s">
        <v>68</v>
      </c>
      <c r="B27" s="62">
        <v>55.152999999999999</v>
      </c>
      <c r="C27" s="83">
        <v>47.69</v>
      </c>
      <c r="D27" s="64">
        <f>ROUND(C27,1)-ROUND(B27,1)</f>
        <v>-7.5</v>
      </c>
      <c r="E27" s="65">
        <v>9.6463100589456174E-2</v>
      </c>
      <c r="F27" s="66">
        <v>3.4846493592211966E-2</v>
      </c>
      <c r="G27" s="64">
        <f t="shared" ref="G27:G30" si="15">F27-E27</f>
        <v>-6.1616606997244208E-2</v>
      </c>
      <c r="H27" s="67">
        <v>37</v>
      </c>
      <c r="I27" s="68">
        <v>25</v>
      </c>
      <c r="J27" s="69">
        <f t="shared" ref="J27:J30" si="16">I27-H27</f>
        <v>-12</v>
      </c>
      <c r="K27" s="70">
        <v>15.68018825638727</v>
      </c>
      <c r="L27" s="71">
        <v>25.952058766673108</v>
      </c>
      <c r="M27" s="69">
        <f t="shared" ref="M27:M30" si="17">L27-K27</f>
        <v>10.271870510285838</v>
      </c>
    </row>
    <row r="28" spans="1:13" x14ac:dyDescent="0.25">
      <c r="A28" s="61" t="s">
        <v>76</v>
      </c>
      <c r="B28" s="62">
        <v>53.353000000000002</v>
      </c>
      <c r="C28" s="63">
        <v>47.820999999999998</v>
      </c>
      <c r="D28" s="64">
        <f>ROUND(C28,1)-ROUND(B28,1)</f>
        <v>-5.6000000000000014</v>
      </c>
      <c r="E28" s="65">
        <v>0.27913334145468904</v>
      </c>
      <c r="F28" s="66">
        <v>0.20632721350911593</v>
      </c>
      <c r="G28" s="64">
        <f t="shared" si="15"/>
        <v>-7.2806127945573118E-2</v>
      </c>
      <c r="H28" s="67">
        <v>46</v>
      </c>
      <c r="I28" s="68">
        <v>34</v>
      </c>
      <c r="J28" s="69">
        <f t="shared" si="16"/>
        <v>-12</v>
      </c>
      <c r="K28" s="70">
        <v>28.368676229127299</v>
      </c>
      <c r="L28" s="71">
        <v>36.686446073230059</v>
      </c>
      <c r="M28" s="69">
        <f t="shared" si="17"/>
        <v>8.3177698441027594</v>
      </c>
    </row>
    <row r="29" spans="1:13" x14ac:dyDescent="0.25">
      <c r="A29" s="61" t="s">
        <v>77</v>
      </c>
      <c r="B29" s="62">
        <v>49.53</v>
      </c>
      <c r="C29" s="63">
        <v>41.735999999999997</v>
      </c>
      <c r="D29" s="64">
        <f>ROUND(C29,1)-ROUND(B29,1)</f>
        <v>-7.7999999999999972</v>
      </c>
      <c r="E29" s="65">
        <v>0.48690409396030465</v>
      </c>
      <c r="F29" s="66">
        <v>0.25402221487543292</v>
      </c>
      <c r="G29" s="64">
        <f t="shared" si="15"/>
        <v>-0.23288187908487173</v>
      </c>
      <c r="H29" s="67">
        <v>44</v>
      </c>
      <c r="I29" s="68">
        <v>37</v>
      </c>
      <c r="J29" s="69">
        <f t="shared" si="16"/>
        <v>-7</v>
      </c>
      <c r="K29" s="70">
        <v>29.622706434747858</v>
      </c>
      <c r="L29" s="71">
        <v>29.192950122481182</v>
      </c>
      <c r="M29" s="69">
        <f t="shared" si="17"/>
        <v>-0.42975631226667588</v>
      </c>
    </row>
    <row r="30" spans="1:13" x14ac:dyDescent="0.25">
      <c r="A30" s="72" t="s">
        <v>73</v>
      </c>
      <c r="B30" s="73">
        <v>32.835999999999999</v>
      </c>
      <c r="C30" s="74">
        <v>32.893000000000001</v>
      </c>
      <c r="D30" s="75">
        <f>ROUND(C30,1)-ROUND(B30,1)</f>
        <v>0.10000000000000142</v>
      </c>
      <c r="E30" s="76">
        <v>3.6191487424415851</v>
      </c>
      <c r="F30" s="77">
        <v>2.5062858876087919</v>
      </c>
      <c r="G30" s="75">
        <f t="shared" si="15"/>
        <v>-1.1128628548327932</v>
      </c>
      <c r="H30" s="78">
        <v>42</v>
      </c>
      <c r="I30" s="79">
        <v>29</v>
      </c>
      <c r="J30" s="80">
        <f t="shared" si="16"/>
        <v>-13</v>
      </c>
      <c r="K30" s="81">
        <v>72.47637425932956</v>
      </c>
      <c r="L30" s="82">
        <v>53.486442238786871</v>
      </c>
      <c r="M30" s="80">
        <f t="shared" si="17"/>
        <v>-18.989932020542689</v>
      </c>
    </row>
    <row r="31" spans="1:13" x14ac:dyDescent="0.25">
      <c r="A31" s="110" t="s">
        <v>78</v>
      </c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2"/>
    </row>
    <row r="32" spans="1:13" ht="16.5" customHeight="1" x14ac:dyDescent="0.25">
      <c r="A32" s="113" t="s">
        <v>79</v>
      </c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5"/>
    </row>
    <row r="33" spans="1:13" x14ac:dyDescent="0.25">
      <c r="A33" s="61" t="s">
        <v>68</v>
      </c>
      <c r="B33" s="62">
        <v>30.96</v>
      </c>
      <c r="C33" s="83">
        <v>27.945</v>
      </c>
      <c r="D33" s="64">
        <f>ROUND(C33,1)-ROUND(B33,1)</f>
        <v>-3.1000000000000014</v>
      </c>
      <c r="E33" s="65">
        <v>4.5495852870626505</v>
      </c>
      <c r="F33" s="66">
        <v>5.8174547100205292</v>
      </c>
      <c r="G33" s="64">
        <f t="shared" ref="G33:G35" si="18">F33-E33</f>
        <v>1.2678694229578786</v>
      </c>
      <c r="H33" s="67">
        <v>18</v>
      </c>
      <c r="I33" s="68">
        <v>16</v>
      </c>
      <c r="J33" s="69">
        <f t="shared" ref="J33:J35" si="19">I33-H33</f>
        <v>-2</v>
      </c>
      <c r="K33" s="70">
        <v>40.807619065721212</v>
      </c>
      <c r="L33" s="71">
        <v>32.995269841913135</v>
      </c>
      <c r="M33" s="69">
        <f t="shared" ref="M33:M35" si="20">L33-K33</f>
        <v>-7.8123492238080772</v>
      </c>
    </row>
    <row r="34" spans="1:13" x14ac:dyDescent="0.25">
      <c r="A34" s="61" t="s">
        <v>80</v>
      </c>
      <c r="B34" s="62">
        <v>27.58</v>
      </c>
      <c r="C34" s="63">
        <v>25.97</v>
      </c>
      <c r="D34" s="64">
        <f>ROUND(C34,1)-ROUND(B34,1)</f>
        <v>-1.6000000000000014</v>
      </c>
      <c r="E34" s="65">
        <v>2.947628715313706</v>
      </c>
      <c r="F34" s="66">
        <v>4.7956181662625541</v>
      </c>
      <c r="G34" s="64">
        <f t="shared" si="18"/>
        <v>1.8479894509488481</v>
      </c>
      <c r="H34" s="67">
        <v>12</v>
      </c>
      <c r="I34" s="68">
        <v>14</v>
      </c>
      <c r="J34" s="69">
        <f t="shared" si="19"/>
        <v>2</v>
      </c>
      <c r="K34" s="70">
        <v>54.742103888941038</v>
      </c>
      <c r="L34" s="71">
        <v>40.081993665674155</v>
      </c>
      <c r="M34" s="69">
        <f t="shared" si="20"/>
        <v>-14.660110223266884</v>
      </c>
    </row>
    <row r="35" spans="1:13" x14ac:dyDescent="0.25">
      <c r="A35" s="61" t="s">
        <v>81</v>
      </c>
      <c r="B35" s="62">
        <v>25.939</v>
      </c>
      <c r="C35" s="63">
        <v>23.097999999999999</v>
      </c>
      <c r="D35" s="64">
        <f>ROUND(C35,1)-ROUND(B35,1)</f>
        <v>-2.7999999999999972</v>
      </c>
      <c r="E35" s="65">
        <v>0.46947933845266199</v>
      </c>
      <c r="F35" s="66">
        <v>1.3848466742072532</v>
      </c>
      <c r="G35" s="64">
        <f t="shared" si="18"/>
        <v>0.91536733575459117</v>
      </c>
      <c r="H35" s="67">
        <v>5</v>
      </c>
      <c r="I35" s="68">
        <v>7</v>
      </c>
      <c r="J35" s="69">
        <f t="shared" si="19"/>
        <v>2</v>
      </c>
      <c r="K35" s="70">
        <v>59.238128129856669</v>
      </c>
      <c r="L35" s="71">
        <v>55.457250634783207</v>
      </c>
      <c r="M35" s="69">
        <f t="shared" si="20"/>
        <v>-3.7808774950734616</v>
      </c>
    </row>
    <row r="36" spans="1:13" ht="15.75" customHeight="1" x14ac:dyDescent="0.25">
      <c r="A36" s="113" t="s">
        <v>65</v>
      </c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5"/>
    </row>
    <row r="37" spans="1:13" x14ac:dyDescent="0.25">
      <c r="A37" s="72" t="s">
        <v>82</v>
      </c>
      <c r="B37" s="73">
        <v>24.788</v>
      </c>
      <c r="C37" s="84">
        <v>24.478000000000002</v>
      </c>
      <c r="D37" s="75">
        <f>ROUND(C37,1)-ROUND(B37,1)</f>
        <v>-0.30000000000000071</v>
      </c>
      <c r="E37" s="76">
        <v>9.6716235157990909</v>
      </c>
      <c r="F37" s="77">
        <v>7.3336198867450229</v>
      </c>
      <c r="G37" s="75">
        <f>F37-E37</f>
        <v>-2.338003629054068</v>
      </c>
      <c r="H37" s="78">
        <v>8</v>
      </c>
      <c r="I37" s="79">
        <v>10</v>
      </c>
      <c r="J37" s="80">
        <f>I37-H37</f>
        <v>2</v>
      </c>
      <c r="K37" s="81">
        <v>80.121807207397708</v>
      </c>
      <c r="L37" s="82">
        <v>62.733569007807709</v>
      </c>
      <c r="M37" s="80">
        <f>L37-K37</f>
        <v>-17.388238199589999</v>
      </c>
    </row>
    <row r="38" spans="1:13" x14ac:dyDescent="0.25">
      <c r="A38" s="85"/>
      <c r="B38" s="86"/>
      <c r="C38" s="86"/>
      <c r="D38" s="87"/>
      <c r="E38" s="86"/>
      <c r="F38" s="86"/>
      <c r="G38" s="86"/>
      <c r="H38" s="86"/>
    </row>
  </sheetData>
  <mergeCells count="15">
    <mergeCell ref="A8:M8"/>
    <mergeCell ref="B4:D4"/>
    <mergeCell ref="E4:G4"/>
    <mergeCell ref="H4:J4"/>
    <mergeCell ref="K4:M4"/>
    <mergeCell ref="A6:M6"/>
    <mergeCell ref="A31:M31"/>
    <mergeCell ref="A32:M32"/>
    <mergeCell ref="A36:M36"/>
    <mergeCell ref="A11:M11"/>
    <mergeCell ref="A12:M12"/>
    <mergeCell ref="A15:M15"/>
    <mergeCell ref="A18:M18"/>
    <mergeCell ref="A22:M22"/>
    <mergeCell ref="A26:M26"/>
  </mergeCells>
  <conditionalFormatting sqref="E9:E10 E7 E13:E14 E33:E35 E16:E17 E19:E21 E23:E25 E37 E27:E30">
    <cfRule type="colorScale" priority="20">
      <colorScale>
        <cfvo type="min"/>
        <cfvo type="max"/>
        <color rgb="FFFCFCFF"/>
        <color rgb="FF63BE7B"/>
      </colorScale>
    </cfRule>
  </conditionalFormatting>
  <conditionalFormatting sqref="F9:F10 F7 F13:F14 F33:F35 F16:F17 F19:F21 F23:F25 F37 F27:F30">
    <cfRule type="colorScale" priority="19">
      <colorScale>
        <cfvo type="min"/>
        <cfvo type="max"/>
        <color rgb="FFFCFCFF"/>
        <color rgb="FF63BE7B"/>
      </colorScale>
    </cfRule>
  </conditionalFormatting>
  <conditionalFormatting sqref="H9:H10 H7 H13:H14 H33:H35 H16:H17 H19:H21 H23:H25 H37 H27:H30">
    <cfRule type="colorScale" priority="18">
      <colorScale>
        <cfvo type="min"/>
        <cfvo type="max"/>
        <color rgb="FFFCFCFF"/>
        <color theme="9"/>
      </colorScale>
    </cfRule>
  </conditionalFormatting>
  <conditionalFormatting sqref="I9:I10 I7 I13:I14 I33:I35 I16:I17 I19:I21 I23:I25 I37 I27:I30">
    <cfRule type="colorScale" priority="17">
      <colorScale>
        <cfvo type="min"/>
        <cfvo type="max"/>
        <color rgb="FFFCFCFF"/>
        <color theme="9"/>
      </colorScale>
    </cfRule>
  </conditionalFormatting>
  <conditionalFormatting sqref="K9:K10 K7 K13:K14 K33:K35 K16:K17 K19:K21 K23:K25 K37 K27:K30">
    <cfRule type="colorScale" priority="16">
      <colorScale>
        <cfvo type="min"/>
        <cfvo type="max"/>
        <color rgb="FFFCFCFF"/>
        <color rgb="FFF8696B"/>
      </colorScale>
    </cfRule>
  </conditionalFormatting>
  <conditionalFormatting sqref="L9:L10 L7 L13:L14 L33:L35 L16:L17 L19:L21 L23:L25 L37 L27:L30">
    <cfRule type="colorScale" priority="15">
      <colorScale>
        <cfvo type="min"/>
        <cfvo type="max"/>
        <color rgb="FFFCFCFF"/>
        <color rgb="FFF8696B"/>
      </colorScale>
    </cfRule>
  </conditionalFormatting>
  <conditionalFormatting sqref="G7 G9:G10 G13:G14 G33:G35 G16:G17 G19:G21 G23:G25 G37 G27:G30">
    <cfRule type="cellIs" dxfId="13" priority="13" operator="lessThan">
      <formula>0</formula>
    </cfRule>
    <cfRule type="cellIs" dxfId="12" priority="14" operator="greaterThan">
      <formula>0</formula>
    </cfRule>
  </conditionalFormatting>
  <conditionalFormatting sqref="J7 J9:J10 J13:J14 J33:J35 J16:J17 J19:J21 J23:J25 J37 J27:J30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M7 M9:M10 M13:M14 M33:M35 M16:M17 M19:M21 M23:M25 M37 M27:M30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D33:D35 D37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D13:D14 D16:D17 D19:D21 D23:D25 D27:D30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D9:D10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/>
  </sheetViews>
  <sheetFormatPr defaultRowHeight="12.75" x14ac:dyDescent="0.2"/>
  <cols>
    <col min="1" max="1" width="3.5703125" style="89" customWidth="1"/>
    <col min="2" max="2" width="5.28515625" style="89" customWidth="1"/>
    <col min="3" max="3" width="9.42578125" style="89" customWidth="1"/>
    <col min="4" max="7" width="8.5703125" style="89" customWidth="1"/>
    <col min="8" max="13" width="7.5703125" style="89" customWidth="1"/>
    <col min="14" max="14" width="7.42578125" style="89" customWidth="1"/>
    <col min="15" max="16384" width="9.140625" style="89"/>
  </cols>
  <sheetData>
    <row r="1" spans="1:15" x14ac:dyDescent="0.2">
      <c r="A1" s="109" t="s">
        <v>102</v>
      </c>
    </row>
    <row r="2" spans="1:15" x14ac:dyDescent="0.2">
      <c r="A2" s="12" t="s">
        <v>30</v>
      </c>
    </row>
    <row r="3" spans="1:15" x14ac:dyDescent="0.2">
      <c r="A3" s="50"/>
    </row>
    <row r="4" spans="1:15" x14ac:dyDescent="0.2">
      <c r="A4" s="137"/>
      <c r="B4" s="137"/>
      <c r="C4" s="137"/>
      <c r="D4" s="139" t="s">
        <v>83</v>
      </c>
      <c r="E4" s="140"/>
      <c r="F4" s="140"/>
      <c r="G4" s="140"/>
      <c r="H4" s="140"/>
      <c r="I4" s="140"/>
      <c r="J4" s="140"/>
      <c r="K4" s="140"/>
      <c r="L4" s="140"/>
      <c r="M4" s="140"/>
      <c r="N4" s="141" t="s">
        <v>84</v>
      </c>
      <c r="O4" s="141" t="s">
        <v>85</v>
      </c>
    </row>
    <row r="5" spans="1:15" ht="12.75" customHeight="1" x14ac:dyDescent="0.2">
      <c r="A5" s="137"/>
      <c r="B5" s="137"/>
      <c r="C5" s="137"/>
      <c r="D5" s="133" t="s">
        <v>86</v>
      </c>
      <c r="E5" s="133" t="s">
        <v>87</v>
      </c>
      <c r="F5" s="144" t="s">
        <v>88</v>
      </c>
      <c r="G5" s="144"/>
      <c r="H5" s="144"/>
      <c r="I5" s="144"/>
      <c r="J5" s="144"/>
      <c r="K5" s="144"/>
      <c r="L5" s="144" t="s">
        <v>89</v>
      </c>
      <c r="M5" s="139"/>
      <c r="N5" s="142"/>
      <c r="O5" s="142"/>
    </row>
    <row r="6" spans="1:15" ht="45" x14ac:dyDescent="0.2">
      <c r="A6" s="138"/>
      <c r="B6" s="138"/>
      <c r="C6" s="138"/>
      <c r="D6" s="133"/>
      <c r="E6" s="133"/>
      <c r="F6" s="90" t="s">
        <v>90</v>
      </c>
      <c r="G6" s="90" t="s">
        <v>91</v>
      </c>
      <c r="H6" s="90" t="s">
        <v>92</v>
      </c>
      <c r="I6" s="90" t="s">
        <v>93</v>
      </c>
      <c r="J6" s="90" t="s">
        <v>94</v>
      </c>
      <c r="K6" s="90" t="s">
        <v>95</v>
      </c>
      <c r="L6" s="90" t="s">
        <v>96</v>
      </c>
      <c r="M6" s="91" t="s">
        <v>95</v>
      </c>
      <c r="N6" s="143"/>
      <c r="O6" s="143"/>
    </row>
    <row r="7" spans="1:15" ht="26.25" customHeight="1" x14ac:dyDescent="0.2">
      <c r="A7" s="131" t="s">
        <v>97</v>
      </c>
      <c r="B7" s="133" t="s">
        <v>86</v>
      </c>
      <c r="C7" s="133"/>
      <c r="D7" s="92">
        <v>64</v>
      </c>
      <c r="E7" s="93">
        <v>2</v>
      </c>
      <c r="F7" s="93">
        <v>2</v>
      </c>
      <c r="G7" s="93" t="s">
        <v>98</v>
      </c>
      <c r="H7" s="93">
        <v>1</v>
      </c>
      <c r="I7" s="93">
        <v>1</v>
      </c>
      <c r="J7" s="93">
        <v>1</v>
      </c>
      <c r="K7" s="93">
        <v>3</v>
      </c>
      <c r="L7" s="93" t="s">
        <v>98</v>
      </c>
      <c r="M7" s="94" t="s">
        <v>98</v>
      </c>
      <c r="N7" s="95">
        <v>38</v>
      </c>
      <c r="O7" s="96">
        <v>112</v>
      </c>
    </row>
    <row r="8" spans="1:15" ht="26.25" customHeight="1" x14ac:dyDescent="0.2">
      <c r="A8" s="131"/>
      <c r="B8" s="133" t="s">
        <v>87</v>
      </c>
      <c r="C8" s="133"/>
      <c r="D8" s="93">
        <v>1</v>
      </c>
      <c r="E8" s="92">
        <v>9</v>
      </c>
      <c r="F8" s="93" t="s">
        <v>98</v>
      </c>
      <c r="G8" s="93" t="s">
        <v>98</v>
      </c>
      <c r="H8" s="93" t="s">
        <v>98</v>
      </c>
      <c r="I8" s="93">
        <v>2</v>
      </c>
      <c r="J8" s="93">
        <v>1</v>
      </c>
      <c r="K8" s="93">
        <v>1</v>
      </c>
      <c r="L8" s="93" t="s">
        <v>98</v>
      </c>
      <c r="M8" s="94" t="s">
        <v>98</v>
      </c>
      <c r="N8" s="95">
        <v>4</v>
      </c>
      <c r="O8" s="96">
        <v>18</v>
      </c>
    </row>
    <row r="9" spans="1:15" ht="33.75" customHeight="1" x14ac:dyDescent="0.2">
      <c r="A9" s="131"/>
      <c r="B9" s="133" t="s">
        <v>99</v>
      </c>
      <c r="C9" s="90" t="s">
        <v>90</v>
      </c>
      <c r="D9" s="93">
        <v>3</v>
      </c>
      <c r="E9" s="93" t="s">
        <v>98</v>
      </c>
      <c r="F9" s="92">
        <v>373</v>
      </c>
      <c r="G9" s="93" t="s">
        <v>98</v>
      </c>
      <c r="H9" s="93">
        <v>33</v>
      </c>
      <c r="I9" s="93">
        <v>10</v>
      </c>
      <c r="J9" s="93">
        <v>6</v>
      </c>
      <c r="K9" s="93">
        <v>1</v>
      </c>
      <c r="L9" s="93" t="s">
        <v>98</v>
      </c>
      <c r="M9" s="94" t="s">
        <v>98</v>
      </c>
      <c r="N9" s="95">
        <v>158</v>
      </c>
      <c r="O9" s="96">
        <v>584</v>
      </c>
    </row>
    <row r="10" spans="1:15" ht="36.75" customHeight="1" x14ac:dyDescent="0.2">
      <c r="A10" s="131"/>
      <c r="B10" s="133"/>
      <c r="C10" s="90" t="s">
        <v>91</v>
      </c>
      <c r="D10" s="93" t="s">
        <v>98</v>
      </c>
      <c r="E10" s="93" t="s">
        <v>98</v>
      </c>
      <c r="F10" s="93">
        <v>2</v>
      </c>
      <c r="G10" s="92">
        <v>1</v>
      </c>
      <c r="H10" s="93">
        <v>1</v>
      </c>
      <c r="I10" s="93">
        <v>2</v>
      </c>
      <c r="J10" s="93" t="s">
        <v>98</v>
      </c>
      <c r="K10" s="93" t="s">
        <v>98</v>
      </c>
      <c r="L10" s="93" t="s">
        <v>98</v>
      </c>
      <c r="M10" s="94" t="s">
        <v>98</v>
      </c>
      <c r="N10" s="95">
        <v>1</v>
      </c>
      <c r="O10" s="96">
        <v>7</v>
      </c>
    </row>
    <row r="11" spans="1:15" ht="26.25" customHeight="1" x14ac:dyDescent="0.2">
      <c r="A11" s="131"/>
      <c r="B11" s="133"/>
      <c r="C11" s="90" t="s">
        <v>92</v>
      </c>
      <c r="D11" s="93" t="s">
        <v>98</v>
      </c>
      <c r="E11" s="93" t="s">
        <v>98</v>
      </c>
      <c r="F11" s="93">
        <v>14</v>
      </c>
      <c r="G11" s="93">
        <v>1</v>
      </c>
      <c r="H11" s="92">
        <v>87</v>
      </c>
      <c r="I11" s="93">
        <v>1</v>
      </c>
      <c r="J11" s="93">
        <v>2</v>
      </c>
      <c r="K11" s="93" t="s">
        <v>98</v>
      </c>
      <c r="L11" s="93" t="s">
        <v>98</v>
      </c>
      <c r="M11" s="94" t="s">
        <v>98</v>
      </c>
      <c r="N11" s="95">
        <v>31</v>
      </c>
      <c r="O11" s="96">
        <v>136</v>
      </c>
    </row>
    <row r="12" spans="1:15" ht="26.25" customHeight="1" x14ac:dyDescent="0.2">
      <c r="A12" s="131"/>
      <c r="B12" s="133"/>
      <c r="C12" s="90" t="s">
        <v>93</v>
      </c>
      <c r="D12" s="93" t="s">
        <v>98</v>
      </c>
      <c r="E12" s="93">
        <v>1</v>
      </c>
      <c r="F12" s="93">
        <v>2</v>
      </c>
      <c r="G12" s="93">
        <v>1</v>
      </c>
      <c r="H12" s="93">
        <v>3</v>
      </c>
      <c r="I12" s="92">
        <v>43</v>
      </c>
      <c r="J12" s="93">
        <v>4</v>
      </c>
      <c r="K12" s="93" t="s">
        <v>98</v>
      </c>
      <c r="L12" s="93">
        <v>1</v>
      </c>
      <c r="M12" s="94" t="s">
        <v>98</v>
      </c>
      <c r="N12" s="95">
        <v>27</v>
      </c>
      <c r="O12" s="96">
        <v>82</v>
      </c>
    </row>
    <row r="13" spans="1:15" ht="26.25" customHeight="1" x14ac:dyDescent="0.2">
      <c r="A13" s="131"/>
      <c r="B13" s="133"/>
      <c r="C13" s="90" t="s">
        <v>94</v>
      </c>
      <c r="D13" s="93" t="s">
        <v>98</v>
      </c>
      <c r="E13" s="93">
        <v>1</v>
      </c>
      <c r="F13" s="93">
        <v>5</v>
      </c>
      <c r="G13" s="93" t="s">
        <v>98</v>
      </c>
      <c r="H13" s="93">
        <v>1</v>
      </c>
      <c r="I13" s="93">
        <v>2</v>
      </c>
      <c r="J13" s="92">
        <v>39</v>
      </c>
      <c r="K13" s="93">
        <v>1</v>
      </c>
      <c r="L13" s="93" t="s">
        <v>98</v>
      </c>
      <c r="M13" s="94" t="s">
        <v>98</v>
      </c>
      <c r="N13" s="95">
        <v>25</v>
      </c>
      <c r="O13" s="96">
        <v>74</v>
      </c>
    </row>
    <row r="14" spans="1:15" ht="26.25" customHeight="1" x14ac:dyDescent="0.2">
      <c r="A14" s="131"/>
      <c r="B14" s="133"/>
      <c r="C14" s="90" t="s">
        <v>95</v>
      </c>
      <c r="D14" s="93">
        <v>1</v>
      </c>
      <c r="E14" s="93">
        <v>1</v>
      </c>
      <c r="F14" s="93" t="s">
        <v>98</v>
      </c>
      <c r="G14" s="93" t="s">
        <v>98</v>
      </c>
      <c r="H14" s="93" t="s">
        <v>98</v>
      </c>
      <c r="I14" s="93" t="s">
        <v>98</v>
      </c>
      <c r="J14" s="93">
        <v>5</v>
      </c>
      <c r="K14" s="92">
        <v>14</v>
      </c>
      <c r="L14" s="93" t="s">
        <v>98</v>
      </c>
      <c r="M14" s="94">
        <v>1</v>
      </c>
      <c r="N14" s="95">
        <v>5</v>
      </c>
      <c r="O14" s="96">
        <v>27</v>
      </c>
    </row>
    <row r="15" spans="1:15" ht="26.25" customHeight="1" x14ac:dyDescent="0.2">
      <c r="A15" s="131"/>
      <c r="B15" s="133" t="s">
        <v>89</v>
      </c>
      <c r="C15" s="90" t="s">
        <v>96</v>
      </c>
      <c r="D15" s="93" t="s">
        <v>98</v>
      </c>
      <c r="E15" s="93" t="s">
        <v>98</v>
      </c>
      <c r="F15" s="93" t="s">
        <v>98</v>
      </c>
      <c r="G15" s="93" t="s">
        <v>98</v>
      </c>
      <c r="H15" s="93" t="s">
        <v>98</v>
      </c>
      <c r="I15" s="93" t="s">
        <v>98</v>
      </c>
      <c r="J15" s="93" t="s">
        <v>98</v>
      </c>
      <c r="K15" s="93" t="s">
        <v>98</v>
      </c>
      <c r="L15" s="92">
        <v>6</v>
      </c>
      <c r="M15" s="94" t="s">
        <v>98</v>
      </c>
      <c r="N15" s="95">
        <v>2</v>
      </c>
      <c r="O15" s="96">
        <v>8</v>
      </c>
    </row>
    <row r="16" spans="1:15" ht="26.25" customHeight="1" x14ac:dyDescent="0.2">
      <c r="A16" s="132"/>
      <c r="B16" s="134"/>
      <c r="C16" s="97" t="s">
        <v>95</v>
      </c>
      <c r="D16" s="98" t="s">
        <v>98</v>
      </c>
      <c r="E16" s="98" t="s">
        <v>98</v>
      </c>
      <c r="F16" s="98" t="s">
        <v>98</v>
      </c>
      <c r="G16" s="98" t="s">
        <v>98</v>
      </c>
      <c r="H16" s="98" t="s">
        <v>98</v>
      </c>
      <c r="I16" s="98" t="s">
        <v>98</v>
      </c>
      <c r="J16" s="98" t="s">
        <v>98</v>
      </c>
      <c r="K16" s="98" t="s">
        <v>98</v>
      </c>
      <c r="L16" s="98" t="s">
        <v>98</v>
      </c>
      <c r="M16" s="99">
        <v>3</v>
      </c>
      <c r="N16" s="100" t="s">
        <v>98</v>
      </c>
      <c r="O16" s="101">
        <v>3</v>
      </c>
    </row>
    <row r="17" spans="1:15" ht="26.25" customHeight="1" x14ac:dyDescent="0.2">
      <c r="A17" s="135" t="s">
        <v>100</v>
      </c>
      <c r="B17" s="136"/>
      <c r="C17" s="136"/>
      <c r="D17" s="102">
        <v>31</v>
      </c>
      <c r="E17" s="102">
        <v>1</v>
      </c>
      <c r="F17" s="102">
        <v>67</v>
      </c>
      <c r="G17" s="102">
        <v>4</v>
      </c>
      <c r="H17" s="102">
        <v>8</v>
      </c>
      <c r="I17" s="102">
        <v>7</v>
      </c>
      <c r="J17" s="102">
        <v>10</v>
      </c>
      <c r="K17" s="102">
        <v>2</v>
      </c>
      <c r="L17" s="103" t="s">
        <v>98</v>
      </c>
      <c r="M17" s="104" t="s">
        <v>98</v>
      </c>
      <c r="N17" s="105" t="s">
        <v>98</v>
      </c>
      <c r="O17" s="106">
        <v>130</v>
      </c>
    </row>
    <row r="18" spans="1:15" ht="26.25" customHeight="1" x14ac:dyDescent="0.2">
      <c r="A18" s="129" t="s">
        <v>85</v>
      </c>
      <c r="B18" s="130"/>
      <c r="C18" s="130"/>
      <c r="D18" s="107">
        <v>100</v>
      </c>
      <c r="E18" s="107">
        <v>15</v>
      </c>
      <c r="F18" s="107">
        <v>465</v>
      </c>
      <c r="G18" s="107">
        <v>7</v>
      </c>
      <c r="H18" s="107">
        <v>134</v>
      </c>
      <c r="I18" s="107">
        <v>68</v>
      </c>
      <c r="J18" s="107">
        <v>68</v>
      </c>
      <c r="K18" s="107">
        <v>22</v>
      </c>
      <c r="L18" s="107">
        <v>7</v>
      </c>
      <c r="M18" s="108">
        <v>4</v>
      </c>
      <c r="N18" s="106">
        <v>291</v>
      </c>
      <c r="O18" s="106">
        <v>1181</v>
      </c>
    </row>
  </sheetData>
  <mergeCells count="15">
    <mergeCell ref="A4:C6"/>
    <mergeCell ref="D4:M4"/>
    <mergeCell ref="N4:N6"/>
    <mergeCell ref="O4:O6"/>
    <mergeCell ref="D5:D6"/>
    <mergeCell ref="E5:E6"/>
    <mergeCell ref="F5:K5"/>
    <mergeCell ref="L5:M5"/>
    <mergeCell ref="A18:C18"/>
    <mergeCell ref="A7:A16"/>
    <mergeCell ref="B7:C7"/>
    <mergeCell ref="B8:C8"/>
    <mergeCell ref="B9:B14"/>
    <mergeCell ref="B15:B16"/>
    <mergeCell ref="A17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zoomScaleNormal="100" workbookViewId="0">
      <selection activeCell="B6" sqref="B6:M10"/>
    </sheetView>
  </sheetViews>
  <sheetFormatPr defaultRowHeight="15" x14ac:dyDescent="0.25"/>
  <cols>
    <col min="1" max="1" width="31.42578125" customWidth="1"/>
    <col min="2" max="13" width="6.5703125" customWidth="1"/>
  </cols>
  <sheetData>
    <row r="1" spans="1:13" x14ac:dyDescent="0.25">
      <c r="A1" s="14" t="s">
        <v>37</v>
      </c>
      <c r="B1" s="27"/>
      <c r="C1" s="27"/>
      <c r="D1" s="27"/>
      <c r="E1" s="27"/>
      <c r="F1" s="12"/>
      <c r="G1" s="12"/>
      <c r="H1" s="12"/>
      <c r="I1" s="12"/>
      <c r="J1" s="12"/>
      <c r="K1" s="12"/>
      <c r="L1" s="12"/>
    </row>
    <row r="2" spans="1:13" x14ac:dyDescent="0.25">
      <c r="A2" s="12" t="s">
        <v>30</v>
      </c>
      <c r="B2" s="27"/>
      <c r="C2" s="27"/>
      <c r="D2" s="27"/>
      <c r="E2" s="27"/>
      <c r="F2" s="12"/>
      <c r="G2" s="12"/>
      <c r="H2" s="12"/>
      <c r="I2" s="12"/>
      <c r="J2" s="12"/>
      <c r="K2" s="12"/>
      <c r="L2" s="12"/>
    </row>
    <row r="3" spans="1:13" x14ac:dyDescent="0.25">
      <c r="A3" s="12"/>
      <c r="B3" s="27"/>
      <c r="C3" s="27"/>
      <c r="D3" s="27"/>
      <c r="E3" s="27"/>
      <c r="F3" s="12"/>
      <c r="G3" s="12"/>
      <c r="H3" s="12"/>
      <c r="I3" s="12"/>
      <c r="J3" s="12"/>
      <c r="K3" s="12"/>
      <c r="L3" s="12"/>
    </row>
    <row r="4" spans="1:13" x14ac:dyDescent="0.25">
      <c r="A4" s="23"/>
      <c r="B4" s="24">
        <v>2018</v>
      </c>
      <c r="C4" s="25"/>
      <c r="D4" s="25"/>
      <c r="E4" s="25">
        <v>2019</v>
      </c>
      <c r="F4" s="24"/>
      <c r="G4" s="23"/>
      <c r="H4" s="25"/>
      <c r="I4" s="25">
        <v>2020</v>
      </c>
      <c r="J4" s="25"/>
      <c r="K4" s="25"/>
      <c r="L4" s="25"/>
      <c r="M4" s="25">
        <v>2021</v>
      </c>
    </row>
    <row r="5" spans="1:13" x14ac:dyDescent="0.25">
      <c r="A5" s="16"/>
      <c r="B5" s="26" t="s">
        <v>8</v>
      </c>
      <c r="C5" s="26" t="s">
        <v>9</v>
      </c>
      <c r="D5" s="26" t="s">
        <v>10</v>
      </c>
      <c r="E5" s="26" t="s">
        <v>7</v>
      </c>
      <c r="F5" s="26" t="s">
        <v>8</v>
      </c>
      <c r="G5" s="26" t="s">
        <v>9</v>
      </c>
      <c r="H5" s="26" t="s">
        <v>10</v>
      </c>
      <c r="I5" s="26" t="s">
        <v>7</v>
      </c>
      <c r="J5" s="26" t="s">
        <v>8</v>
      </c>
      <c r="K5" s="26" t="s">
        <v>9</v>
      </c>
      <c r="L5" s="26" t="s">
        <v>10</v>
      </c>
      <c r="M5" s="26" t="s">
        <v>7</v>
      </c>
    </row>
    <row r="6" spans="1:13" s="4" customFormat="1" x14ac:dyDescent="0.25">
      <c r="A6" s="22" t="s">
        <v>6</v>
      </c>
      <c r="B6" s="19">
        <v>40.011898000000002</v>
      </c>
      <c r="C6" s="19">
        <v>39.337939999999975</v>
      </c>
      <c r="D6" s="19">
        <v>44.288358000000024</v>
      </c>
      <c r="E6" s="19">
        <v>42.166998</v>
      </c>
      <c r="F6" s="19">
        <v>46.635285000000003</v>
      </c>
      <c r="G6" s="19">
        <v>51.621164</v>
      </c>
      <c r="H6" s="19">
        <v>55.241852000000002</v>
      </c>
      <c r="I6" s="19">
        <v>52.955153000000003</v>
      </c>
      <c r="J6" s="19">
        <v>33.426816000000002</v>
      </c>
      <c r="K6" s="19">
        <v>52.679665000000007</v>
      </c>
      <c r="L6" s="19">
        <v>66.586687999999995</v>
      </c>
      <c r="M6" s="19">
        <v>66.048558999999997</v>
      </c>
    </row>
    <row r="7" spans="1:13" s="4" customFormat="1" x14ac:dyDescent="0.25">
      <c r="A7" s="22" t="s">
        <v>5</v>
      </c>
      <c r="B7" s="19">
        <v>32.951612999999995</v>
      </c>
      <c r="C7" s="19">
        <v>39.037676000000005</v>
      </c>
      <c r="D7" s="19">
        <v>38.379889999999996</v>
      </c>
      <c r="E7" s="19">
        <v>43.490944999999996</v>
      </c>
      <c r="F7" s="19">
        <v>45.206704999999999</v>
      </c>
      <c r="G7" s="19">
        <v>40.693987</v>
      </c>
      <c r="H7" s="19">
        <v>46.586143</v>
      </c>
      <c r="I7" s="19">
        <v>39.964417000000005</v>
      </c>
      <c r="J7" s="19">
        <v>33.085054000000007</v>
      </c>
      <c r="K7" s="19">
        <v>39.434531999999997</v>
      </c>
      <c r="L7" s="19">
        <v>46.640630999999992</v>
      </c>
      <c r="M7" s="19">
        <v>52.626624</v>
      </c>
    </row>
    <row r="8" spans="1:13" s="4" customFormat="1" x14ac:dyDescent="0.25">
      <c r="A8" s="22" t="s">
        <v>2</v>
      </c>
      <c r="B8" s="19">
        <v>5.0582350000000007</v>
      </c>
      <c r="C8" s="19">
        <v>4.2490630000000005</v>
      </c>
      <c r="D8" s="19">
        <v>5.1647680000000005</v>
      </c>
      <c r="E8" s="19">
        <v>4.3280950000000002</v>
      </c>
      <c r="F8" s="19">
        <v>6.056324</v>
      </c>
      <c r="G8" s="19">
        <v>5.7054750000000007</v>
      </c>
      <c r="H8" s="19">
        <v>6.7282479999999998</v>
      </c>
      <c r="I8" s="19">
        <v>4.1998819999999997</v>
      </c>
      <c r="J8" s="19">
        <v>5.9240370000000002</v>
      </c>
      <c r="K8" s="19">
        <v>8.1877839999999988</v>
      </c>
      <c r="L8" s="19">
        <v>9.6942039999999992</v>
      </c>
      <c r="M8" s="19">
        <v>4.8059510000000003</v>
      </c>
    </row>
    <row r="9" spans="1:13" s="4" customFormat="1" ht="25.5" x14ac:dyDescent="0.25">
      <c r="A9" s="22" t="s">
        <v>1</v>
      </c>
      <c r="B9" s="19">
        <v>3.1725319999999999</v>
      </c>
      <c r="C9" s="19">
        <v>3.2770030000000006</v>
      </c>
      <c r="D9" s="19">
        <v>4.7935229999999995</v>
      </c>
      <c r="E9" s="19">
        <v>3.7806260000000003</v>
      </c>
      <c r="F9" s="19">
        <v>4.7296369999999994</v>
      </c>
      <c r="G9" s="19">
        <v>4.9595469999999997</v>
      </c>
      <c r="H9" s="19">
        <v>6.6799790000000003</v>
      </c>
      <c r="I9" s="19">
        <v>4.5202209999999994</v>
      </c>
      <c r="J9" s="19">
        <v>4.7075570000000004</v>
      </c>
      <c r="K9" s="19">
        <v>6.929462</v>
      </c>
      <c r="L9" s="19">
        <v>8.3151989999999998</v>
      </c>
      <c r="M9" s="19">
        <v>4.8701859999999995</v>
      </c>
    </row>
    <row r="10" spans="1:13" s="4" customFormat="1" x14ac:dyDescent="0.25">
      <c r="A10" s="20"/>
      <c r="B10" s="21">
        <v>81.194277999999997</v>
      </c>
      <c r="C10" s="21">
        <v>85.901681999999994</v>
      </c>
      <c r="D10" s="21">
        <v>92.626539000000008</v>
      </c>
      <c r="E10" s="21">
        <v>93.766663999999992</v>
      </c>
      <c r="F10" s="21">
        <v>102.62795100000001</v>
      </c>
      <c r="G10" s="21">
        <v>102.98017300000001</v>
      </c>
      <c r="H10" s="21">
        <v>115.236222</v>
      </c>
      <c r="I10" s="21">
        <v>101.63967300000002</v>
      </c>
      <c r="J10" s="21">
        <v>77.143464000000009</v>
      </c>
      <c r="K10" s="21">
        <v>107.231443</v>
      </c>
      <c r="L10" s="21">
        <v>131.23672199999999</v>
      </c>
      <c r="M10" s="21">
        <v>128.35131999999999</v>
      </c>
    </row>
    <row r="11" spans="1:13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zoomScaleNormal="100" workbookViewId="0">
      <selection activeCell="M4" sqref="M4"/>
    </sheetView>
  </sheetViews>
  <sheetFormatPr defaultRowHeight="15" x14ac:dyDescent="0.25"/>
  <cols>
    <col min="1" max="1" width="31.28515625" customWidth="1"/>
    <col min="2" max="13" width="5.28515625" customWidth="1"/>
  </cols>
  <sheetData>
    <row r="1" spans="1:13" x14ac:dyDescent="0.25">
      <c r="A1" s="14" t="s">
        <v>52</v>
      </c>
    </row>
    <row r="2" spans="1:13" x14ac:dyDescent="0.25">
      <c r="A2" s="12" t="s">
        <v>30</v>
      </c>
    </row>
    <row r="3" spans="1:13" x14ac:dyDescent="0.25">
      <c r="A3" s="12"/>
    </row>
    <row r="4" spans="1:13" x14ac:dyDescent="0.25">
      <c r="A4" s="23"/>
      <c r="B4" s="25">
        <v>2018</v>
      </c>
      <c r="C4" s="25"/>
      <c r="D4" s="25"/>
      <c r="E4" s="25">
        <v>2019</v>
      </c>
      <c r="F4" s="25"/>
      <c r="G4" s="25"/>
      <c r="H4" s="25"/>
      <c r="I4" s="25">
        <v>2020</v>
      </c>
      <c r="J4" s="25"/>
      <c r="K4" s="23"/>
      <c r="L4" s="23"/>
      <c r="M4" s="25">
        <v>2021</v>
      </c>
    </row>
    <row r="5" spans="1:13" s="9" customFormat="1" x14ac:dyDescent="0.25">
      <c r="A5" s="35"/>
      <c r="B5" s="26" t="s">
        <v>8</v>
      </c>
      <c r="C5" s="26" t="s">
        <v>9</v>
      </c>
      <c r="D5" s="26" t="s">
        <v>10</v>
      </c>
      <c r="E5" s="26" t="s">
        <v>7</v>
      </c>
      <c r="F5" s="26" t="s">
        <v>8</v>
      </c>
      <c r="G5" s="26" t="s">
        <v>9</v>
      </c>
      <c r="H5" s="26" t="s">
        <v>10</v>
      </c>
      <c r="I5" s="26" t="s">
        <v>7</v>
      </c>
      <c r="J5" s="26" t="s">
        <v>8</v>
      </c>
      <c r="K5" s="26" t="s">
        <v>9</v>
      </c>
      <c r="L5" s="26" t="s">
        <v>10</v>
      </c>
      <c r="M5" s="26" t="s">
        <v>7</v>
      </c>
    </row>
    <row r="6" spans="1:13" s="4" customFormat="1" x14ac:dyDescent="0.25">
      <c r="A6" s="39" t="s">
        <v>49</v>
      </c>
      <c r="B6" s="48">
        <v>30.730552426403936</v>
      </c>
      <c r="C6" s="48">
        <v>33.022541092372407</v>
      </c>
      <c r="D6" s="48">
        <v>35.867912671864048</v>
      </c>
      <c r="E6" s="48">
        <v>37.204183154386513</v>
      </c>
      <c r="F6" s="48">
        <v>36.912605007796543</v>
      </c>
      <c r="G6" s="48">
        <v>37.59611680643841</v>
      </c>
      <c r="H6" s="48">
        <v>41.769801123944355</v>
      </c>
      <c r="I6" s="48">
        <v>39.88034920953681</v>
      </c>
      <c r="J6" s="48">
        <v>45.501700673879718</v>
      </c>
      <c r="K6" s="48">
        <v>42.056023133980091</v>
      </c>
      <c r="L6" s="48">
        <v>43.903261544150858</v>
      </c>
      <c r="M6" s="49">
        <v>52.499137920014839</v>
      </c>
    </row>
    <row r="7" spans="1:13" s="33" customFormat="1" ht="12.75" x14ac:dyDescent="0.2">
      <c r="A7" s="39" t="s">
        <v>50</v>
      </c>
      <c r="B7" s="48">
        <v>58.250641630198807</v>
      </c>
      <c r="C7" s="48">
        <v>55.673703526818549</v>
      </c>
      <c r="D7" s="48">
        <v>64.755886481175423</v>
      </c>
      <c r="E7" s="48">
        <v>61.887381384791709</v>
      </c>
      <c r="F7" s="48">
        <v>61.587928162426344</v>
      </c>
      <c r="G7" s="48">
        <v>63.448250966414278</v>
      </c>
      <c r="H7" s="48">
        <v>68.085166441016597</v>
      </c>
      <c r="I7" s="48">
        <v>68.774329924542627</v>
      </c>
      <c r="J7" s="48">
        <v>67.776247244450602</v>
      </c>
      <c r="K7" s="48">
        <v>69.590132323619315</v>
      </c>
      <c r="L7" s="48">
        <v>75.027055272901436</v>
      </c>
      <c r="M7" s="49">
        <v>78.219036052930164</v>
      </c>
    </row>
    <row r="8" spans="1:13" x14ac:dyDescent="0.25">
      <c r="A8" s="39" t="s">
        <v>51</v>
      </c>
      <c r="B8" s="48">
        <v>8.0665106164171423</v>
      </c>
      <c r="C8" s="48">
        <v>10.544273543556162</v>
      </c>
      <c r="D8" s="48">
        <v>10.83385615696116</v>
      </c>
      <c r="E8" s="48">
        <v>11.745989126377934</v>
      </c>
      <c r="F8" s="48">
        <v>12.993161722931468</v>
      </c>
      <c r="G8" s="48">
        <v>17.216366914934341</v>
      </c>
      <c r="H8" s="48">
        <v>19.577725236293674</v>
      </c>
      <c r="I8" s="48">
        <v>18.074518640329483</v>
      </c>
      <c r="J8" s="48">
        <v>23.454893221059407</v>
      </c>
      <c r="K8" s="48">
        <v>21.44475482142872</v>
      </c>
      <c r="L8" s="48">
        <v>22.102607055632504</v>
      </c>
      <c r="M8" s="49">
        <v>32.005861021131437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Normal="100" workbookViewId="0">
      <pane xSplit="1" ySplit="5" topLeftCell="B6" activePane="bottomRight" state="frozen"/>
      <selection pane="topRight" activeCell="C1" sqref="C1"/>
      <selection pane="bottomLeft" activeCell="A5" sqref="A5"/>
      <selection pane="bottomRight" activeCell="E13" sqref="E13"/>
    </sheetView>
  </sheetViews>
  <sheetFormatPr defaultRowHeight="15" x14ac:dyDescent="0.25"/>
  <cols>
    <col min="1" max="1" width="12.85546875" customWidth="1"/>
    <col min="2" max="13" width="6.7109375" customWidth="1"/>
  </cols>
  <sheetData>
    <row r="1" spans="1:13" x14ac:dyDescent="0.25">
      <c r="A1" s="14" t="s">
        <v>53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s="4" customFormat="1" x14ac:dyDescent="0.25">
      <c r="A2" s="12" t="s">
        <v>30</v>
      </c>
      <c r="B2" s="29"/>
      <c r="C2" s="29"/>
      <c r="D2" s="29"/>
      <c r="E2" s="29"/>
      <c r="F2" s="29"/>
      <c r="G2" s="27"/>
      <c r="H2" s="27"/>
      <c r="I2" s="27"/>
      <c r="J2" s="27"/>
      <c r="K2" s="27"/>
      <c r="L2" s="27"/>
      <c r="M2" s="27"/>
    </row>
    <row r="3" spans="1:13" s="4" customFormat="1" x14ac:dyDescent="0.25">
      <c r="A3" s="12"/>
      <c r="B3" s="29"/>
      <c r="C3" s="29"/>
      <c r="D3" s="29"/>
      <c r="E3" s="29"/>
      <c r="F3" s="29"/>
      <c r="G3" s="27"/>
      <c r="H3" s="27"/>
      <c r="I3" s="27"/>
      <c r="J3" s="27"/>
      <c r="K3" s="27"/>
      <c r="L3" s="27"/>
      <c r="M3" s="27"/>
    </row>
    <row r="4" spans="1:13" x14ac:dyDescent="0.25">
      <c r="A4" s="23"/>
      <c r="B4" s="24">
        <v>2018</v>
      </c>
      <c r="C4" s="25"/>
      <c r="D4" s="25"/>
      <c r="E4" s="25">
        <v>2019</v>
      </c>
      <c r="F4" s="24"/>
      <c r="G4" s="23"/>
      <c r="H4" s="23"/>
      <c r="I4" s="25">
        <v>2020</v>
      </c>
      <c r="J4" s="24"/>
      <c r="K4" s="24"/>
      <c r="L4" s="24"/>
      <c r="M4" s="25">
        <v>2021</v>
      </c>
    </row>
    <row r="5" spans="1:13" x14ac:dyDescent="0.25">
      <c r="A5" s="23"/>
      <c r="B5" s="26" t="s">
        <v>8</v>
      </c>
      <c r="C5" s="26" t="s">
        <v>9</v>
      </c>
      <c r="D5" s="26" t="s">
        <v>10</v>
      </c>
      <c r="E5" s="26" t="s">
        <v>7</v>
      </c>
      <c r="F5" s="26" t="s">
        <v>8</v>
      </c>
      <c r="G5" s="26" t="s">
        <v>9</v>
      </c>
      <c r="H5" s="26" t="s">
        <v>10</v>
      </c>
      <c r="I5" s="26" t="s">
        <v>7</v>
      </c>
      <c r="J5" s="26" t="s">
        <v>8</v>
      </c>
      <c r="K5" s="26" t="s">
        <v>9</v>
      </c>
      <c r="L5" s="26" t="s">
        <v>10</v>
      </c>
      <c r="M5" s="26" t="s">
        <v>7</v>
      </c>
    </row>
    <row r="6" spans="1:13" s="11" customFormat="1" x14ac:dyDescent="0.25">
      <c r="A6" s="30" t="s">
        <v>3</v>
      </c>
      <c r="B6" s="31">
        <v>55.574595259011105</v>
      </c>
      <c r="C6" s="31">
        <v>56.757746647410457</v>
      </c>
      <c r="D6" s="31">
        <v>57.39725590496294</v>
      </c>
      <c r="E6" s="31">
        <v>56.20851607110049</v>
      </c>
      <c r="F6" s="31">
        <v>54.422651124512164</v>
      </c>
      <c r="G6" s="31">
        <v>53.580085796411701</v>
      </c>
      <c r="H6" s="31">
        <v>53.282157624203705</v>
      </c>
      <c r="I6" s="31">
        <v>51.955462855632206</v>
      </c>
      <c r="J6" s="31">
        <v>48.82425030361982</v>
      </c>
      <c r="K6" s="31">
        <v>47.369036322577443</v>
      </c>
      <c r="L6" s="31">
        <v>46.438104627538436</v>
      </c>
      <c r="M6" s="31">
        <v>45.277333072334855</v>
      </c>
    </row>
    <row r="7" spans="1:13" x14ac:dyDescent="0.25">
      <c r="A7" s="30" t="s">
        <v>4</v>
      </c>
      <c r="B7" s="31">
        <v>44.425404740988895</v>
      </c>
      <c r="C7" s="31">
        <v>43.242253352589543</v>
      </c>
      <c r="D7" s="31">
        <v>42.602744095037053</v>
      </c>
      <c r="E7" s="31">
        <v>43.791483928899517</v>
      </c>
      <c r="F7" s="31">
        <v>45.577348875487836</v>
      </c>
      <c r="G7" s="31">
        <v>46.419914203588291</v>
      </c>
      <c r="H7" s="31">
        <v>46.717842375796295</v>
      </c>
      <c r="I7" s="31">
        <v>48.044537144367794</v>
      </c>
      <c r="J7" s="31">
        <v>51.17574969638018</v>
      </c>
      <c r="K7" s="31">
        <v>52.63096367742255</v>
      </c>
      <c r="L7" s="31">
        <v>53.561895372461564</v>
      </c>
      <c r="M7" s="31">
        <v>54.722666927665145</v>
      </c>
    </row>
    <row r="8" spans="1:13" x14ac:dyDescent="0.25">
      <c r="A8" s="30" t="s">
        <v>31</v>
      </c>
      <c r="B8" s="32">
        <v>53.58</v>
      </c>
      <c r="C8" s="32">
        <v>54.933620547684576</v>
      </c>
      <c r="D8" s="32">
        <v>56.379565960066564</v>
      </c>
      <c r="E8" s="32">
        <v>56.397946395610873</v>
      </c>
      <c r="F8" s="32">
        <v>57.17681055887541</v>
      </c>
      <c r="G8" s="32">
        <v>57.357317661963343</v>
      </c>
      <c r="H8" s="32">
        <v>56.977575638429016</v>
      </c>
      <c r="I8" s="32">
        <v>56.916687640753281</v>
      </c>
      <c r="J8" s="32">
        <v>54.630890399433071</v>
      </c>
      <c r="K8" s="32">
        <v>53.577812752556518</v>
      </c>
      <c r="L8" s="32">
        <v>52.886338013667874</v>
      </c>
      <c r="M8" s="32">
        <v>53.496736725359028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zoomScaleNormal="100" workbookViewId="0">
      <selection activeCell="L11" sqref="L11"/>
    </sheetView>
  </sheetViews>
  <sheetFormatPr defaultRowHeight="15" x14ac:dyDescent="0.25"/>
  <cols>
    <col min="1" max="1" width="11.85546875" customWidth="1"/>
    <col min="2" max="13" width="5.5703125" customWidth="1"/>
  </cols>
  <sheetData>
    <row r="1" spans="1:13" x14ac:dyDescent="0.25">
      <c r="A1" s="14" t="s">
        <v>38</v>
      </c>
    </row>
    <row r="2" spans="1:13" x14ac:dyDescent="0.25">
      <c r="A2" s="12" t="s">
        <v>30</v>
      </c>
    </row>
    <row r="3" spans="1:13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x14ac:dyDescent="0.25">
      <c r="A4" s="25"/>
      <c r="B4" s="24">
        <v>2018</v>
      </c>
      <c r="C4" s="24"/>
      <c r="D4" s="24"/>
      <c r="E4" s="24">
        <v>2019</v>
      </c>
      <c r="F4" s="24"/>
      <c r="G4" s="23"/>
      <c r="H4" s="23"/>
      <c r="I4" s="25">
        <v>2020</v>
      </c>
      <c r="J4" s="24"/>
      <c r="K4" s="24"/>
      <c r="L4" s="25"/>
      <c r="M4" s="25">
        <v>2021</v>
      </c>
    </row>
    <row r="5" spans="1:13" x14ac:dyDescent="0.25">
      <c r="A5" s="23"/>
      <c r="B5" s="26" t="s">
        <v>8</v>
      </c>
      <c r="C5" s="26" t="s">
        <v>9</v>
      </c>
      <c r="D5" s="26" t="s">
        <v>10</v>
      </c>
      <c r="E5" s="26" t="s">
        <v>7</v>
      </c>
      <c r="F5" s="26" t="s">
        <v>8</v>
      </c>
      <c r="G5" s="26" t="s">
        <v>9</v>
      </c>
      <c r="H5" s="26" t="s">
        <v>10</v>
      </c>
      <c r="I5" s="26" t="s">
        <v>7</v>
      </c>
      <c r="J5" s="26" t="s">
        <v>8</v>
      </c>
      <c r="K5" s="26" t="s">
        <v>9</v>
      </c>
      <c r="L5" s="26" t="s">
        <v>10</v>
      </c>
      <c r="M5" s="26" t="s">
        <v>7</v>
      </c>
    </row>
    <row r="6" spans="1:13" s="4" customFormat="1" x14ac:dyDescent="0.25">
      <c r="A6" s="37" t="s">
        <v>27</v>
      </c>
      <c r="B6" s="13">
        <v>9.3391886599990812</v>
      </c>
      <c r="C6" s="13">
        <v>8.9345672954600808</v>
      </c>
      <c r="D6" s="13">
        <v>7.6978535793047111</v>
      </c>
      <c r="E6" s="13">
        <v>9.3110043373047908</v>
      </c>
      <c r="F6" s="13">
        <v>9.7048094177224709</v>
      </c>
      <c r="G6" s="13">
        <v>8.6885612897614628</v>
      </c>
      <c r="H6" s="13">
        <v>7.8241700634678084</v>
      </c>
      <c r="I6" s="13">
        <v>8.9300757903508998</v>
      </c>
      <c r="J6" s="13">
        <v>9.3197767720262412</v>
      </c>
      <c r="K6" s="13">
        <v>7.5049179965717912</v>
      </c>
      <c r="L6" s="13">
        <v>7.4137394664663407</v>
      </c>
      <c r="M6" s="13">
        <v>9.0446377323680789</v>
      </c>
    </row>
    <row r="7" spans="1:13" s="4" customFormat="1" x14ac:dyDescent="0.25">
      <c r="A7" s="37" t="s">
        <v>28</v>
      </c>
      <c r="B7" s="13">
        <v>24.565809373708237</v>
      </c>
      <c r="C7" s="13">
        <v>25.454995761791753</v>
      </c>
      <c r="D7" s="13">
        <v>26.451610191454307</v>
      </c>
      <c r="E7" s="13">
        <v>25.088077399063245</v>
      </c>
      <c r="F7" s="13">
        <v>27.301168266717831</v>
      </c>
      <c r="G7" s="13">
        <v>28.700180771415219</v>
      </c>
      <c r="H7" s="13">
        <v>27.974400284470814</v>
      </c>
      <c r="I7" s="13">
        <v>28.659532983352765</v>
      </c>
      <c r="J7" s="13">
        <v>31.952220785394413</v>
      </c>
      <c r="K7" s="13">
        <v>30.732983751682401</v>
      </c>
      <c r="L7" s="13">
        <v>28.930591077761196</v>
      </c>
      <c r="M7" s="13">
        <v>28.6434333175572</v>
      </c>
    </row>
    <row r="8" spans="1:13" s="4" customFormat="1" x14ac:dyDescent="0.25">
      <c r="A8" s="37" t="s">
        <v>29</v>
      </c>
      <c r="B8" s="13">
        <v>2.2106980896881847</v>
      </c>
      <c r="C8" s="13">
        <v>2.1894252543091404</v>
      </c>
      <c r="D8" s="13">
        <v>3.6227595535241242</v>
      </c>
      <c r="E8" s="13">
        <v>5.213190938384864</v>
      </c>
      <c r="F8" s="13">
        <v>2.6900955689074575</v>
      </c>
      <c r="G8" s="13">
        <v>2.7632341320683667</v>
      </c>
      <c r="H8" s="13">
        <v>4.7987500744611724</v>
      </c>
      <c r="I8" s="13">
        <v>1.874054271403329</v>
      </c>
      <c r="J8" s="13">
        <v>3.8052417468456721</v>
      </c>
      <c r="K8" s="13">
        <v>3.1923923402317604</v>
      </c>
      <c r="L8" s="13">
        <v>2.0104156276497438</v>
      </c>
      <c r="M8" s="13">
        <v>1.7246583348696505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opLeftCell="F1" zoomScaleNormal="100" workbookViewId="0">
      <selection activeCell="R26" sqref="R26"/>
    </sheetView>
  </sheetViews>
  <sheetFormatPr defaultRowHeight="15" x14ac:dyDescent="0.25"/>
  <cols>
    <col min="1" max="1" width="8.5703125" customWidth="1"/>
    <col min="2" max="8" width="6.42578125" customWidth="1"/>
    <col min="9" max="12" width="6.85546875" customWidth="1"/>
    <col min="13" max="13" width="7.28515625" customWidth="1"/>
  </cols>
  <sheetData>
    <row r="1" spans="1:13" x14ac:dyDescent="0.25">
      <c r="A1" s="14" t="s">
        <v>39</v>
      </c>
    </row>
    <row r="2" spans="1:13" x14ac:dyDescent="0.25">
      <c r="A2" s="12" t="s">
        <v>30</v>
      </c>
    </row>
    <row r="3" spans="1:13" x14ac:dyDescent="0.25">
      <c r="A3" s="12"/>
    </row>
    <row r="4" spans="1:13" x14ac:dyDescent="0.25">
      <c r="A4" s="23"/>
      <c r="B4" s="24">
        <v>2018</v>
      </c>
      <c r="C4" s="24"/>
      <c r="D4" s="25"/>
      <c r="E4" s="25">
        <v>2019</v>
      </c>
      <c r="F4" s="24"/>
      <c r="G4" s="24"/>
      <c r="H4" s="25"/>
      <c r="I4" s="25">
        <v>2020</v>
      </c>
      <c r="J4" s="24"/>
      <c r="K4" s="24"/>
      <c r="L4" s="24"/>
      <c r="M4" s="25">
        <v>2021</v>
      </c>
    </row>
    <row r="5" spans="1:13" x14ac:dyDescent="0.25">
      <c r="A5" s="23"/>
      <c r="B5" s="26" t="s">
        <v>8</v>
      </c>
      <c r="C5" s="26" t="s">
        <v>9</v>
      </c>
      <c r="D5" s="26" t="s">
        <v>10</v>
      </c>
      <c r="E5" s="26" t="s">
        <v>7</v>
      </c>
      <c r="F5" s="26" t="s">
        <v>8</v>
      </c>
      <c r="G5" s="26" t="s">
        <v>9</v>
      </c>
      <c r="H5" s="26" t="s">
        <v>10</v>
      </c>
      <c r="I5" s="26" t="s">
        <v>7</v>
      </c>
      <c r="J5" s="26" t="s">
        <v>8</v>
      </c>
      <c r="K5" s="26" t="s">
        <v>9</v>
      </c>
      <c r="L5" s="26" t="s">
        <v>10</v>
      </c>
      <c r="M5" s="26" t="s">
        <v>7</v>
      </c>
    </row>
    <row r="6" spans="1:13" s="28" customFormat="1" ht="12.75" x14ac:dyDescent="0.2">
      <c r="A6" s="37" t="s">
        <v>3</v>
      </c>
      <c r="B6" s="15">
        <v>3.2524259999999998</v>
      </c>
      <c r="C6" s="15">
        <v>5.4770600000000007</v>
      </c>
      <c r="D6" s="15">
        <v>6.8387439999999993</v>
      </c>
      <c r="E6" s="15">
        <v>2.4642569999999999</v>
      </c>
      <c r="F6" s="15">
        <v>3.8518380000000003</v>
      </c>
      <c r="G6" s="15">
        <v>6.0383239999999994</v>
      </c>
      <c r="H6" s="15">
        <v>8.7169530000000002</v>
      </c>
      <c r="I6" s="15">
        <v>2.4961009999999999</v>
      </c>
      <c r="J6" s="15">
        <v>2.6140349999999999</v>
      </c>
      <c r="K6" s="15">
        <v>6.7586349999999999</v>
      </c>
      <c r="L6" s="15">
        <v>10.421415000000001</v>
      </c>
      <c r="M6" s="15">
        <v>3.8124540000000002</v>
      </c>
    </row>
    <row r="7" spans="1:13" s="28" customFormat="1" ht="12.75" x14ac:dyDescent="0.2">
      <c r="A7" s="37" t="s">
        <v>4</v>
      </c>
      <c r="B7" s="15">
        <v>0.14690300000000026</v>
      </c>
      <c r="C7" s="15">
        <v>2.9264639999999988</v>
      </c>
      <c r="D7" s="15">
        <v>4.0310510000000006</v>
      </c>
      <c r="E7" s="15">
        <v>1.6214209999999998</v>
      </c>
      <c r="F7" s="15">
        <v>3.2744589999999993</v>
      </c>
      <c r="G7" s="15">
        <v>4.875223000000001</v>
      </c>
      <c r="H7" s="15">
        <v>7.7574650000000016</v>
      </c>
      <c r="I7" s="15">
        <v>1.3351043319999998</v>
      </c>
      <c r="J7" s="15">
        <v>3.8184369999999999</v>
      </c>
      <c r="K7" s="15">
        <v>4.8227349999999989</v>
      </c>
      <c r="L7" s="15">
        <v>7.999467000000001</v>
      </c>
      <c r="M7" s="15">
        <v>2.257981</v>
      </c>
    </row>
    <row r="8" spans="1:13" x14ac:dyDescent="0.25">
      <c r="A8" s="23"/>
      <c r="B8" s="40">
        <v>3.3993290000000003</v>
      </c>
      <c r="C8" s="40">
        <v>8.4035239999999991</v>
      </c>
      <c r="D8" s="40">
        <v>10.869795</v>
      </c>
      <c r="E8" s="40">
        <v>4.0856779999999997</v>
      </c>
      <c r="F8" s="40">
        <v>7.1262969999999992</v>
      </c>
      <c r="G8" s="40">
        <v>10.913547000000001</v>
      </c>
      <c r="H8" s="40">
        <v>16.474418</v>
      </c>
      <c r="I8" s="40">
        <v>3.8312053320000001</v>
      </c>
      <c r="J8" s="40">
        <v>6.4324719999999997</v>
      </c>
      <c r="K8" s="40">
        <v>11.58137</v>
      </c>
      <c r="L8" s="40">
        <v>18.420882000000002</v>
      </c>
      <c r="M8" s="40">
        <v>6.0704350000000007</v>
      </c>
    </row>
    <row r="15" spans="1:13" ht="27.75" customHeight="1" x14ac:dyDescent="0.25"/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opLeftCell="E1" zoomScaleNormal="100" workbookViewId="0">
      <selection activeCell="B6" sqref="B6:M7"/>
    </sheetView>
  </sheetViews>
  <sheetFormatPr defaultRowHeight="15" x14ac:dyDescent="0.25"/>
  <cols>
    <col min="1" max="1" width="21.28515625" customWidth="1"/>
    <col min="2" max="13" width="6.28515625" customWidth="1"/>
  </cols>
  <sheetData>
    <row r="1" spans="1:13" x14ac:dyDescent="0.25">
      <c r="A1" s="14" t="s">
        <v>40</v>
      </c>
    </row>
    <row r="2" spans="1:13" x14ac:dyDescent="0.25">
      <c r="A2" s="12" t="s">
        <v>30</v>
      </c>
    </row>
    <row r="3" spans="1:13" x14ac:dyDescent="0.25">
      <c r="A3" s="12"/>
    </row>
    <row r="4" spans="1:13" s="4" customFormat="1" x14ac:dyDescent="0.25">
      <c r="A4" s="41"/>
      <c r="B4" s="42">
        <v>2018</v>
      </c>
      <c r="C4" s="41"/>
      <c r="D4" s="41"/>
      <c r="E4" s="41">
        <v>2019</v>
      </c>
      <c r="F4" s="42"/>
      <c r="G4" s="41"/>
      <c r="H4" s="41"/>
      <c r="I4" s="41">
        <v>2020</v>
      </c>
      <c r="J4" s="42"/>
      <c r="K4" s="42"/>
      <c r="L4" s="42"/>
      <c r="M4" s="41">
        <v>2021</v>
      </c>
    </row>
    <row r="5" spans="1:13" s="4" customFormat="1" x14ac:dyDescent="0.25">
      <c r="A5" s="37"/>
      <c r="B5" s="26" t="s">
        <v>8</v>
      </c>
      <c r="C5" s="26" t="s">
        <v>9</v>
      </c>
      <c r="D5" s="26" t="s">
        <v>10</v>
      </c>
      <c r="E5" s="26" t="s">
        <v>7</v>
      </c>
      <c r="F5" s="26" t="s">
        <v>8</v>
      </c>
      <c r="G5" s="26" t="s">
        <v>9</v>
      </c>
      <c r="H5" s="26" t="s">
        <v>10</v>
      </c>
      <c r="I5" s="26" t="s">
        <v>7</v>
      </c>
      <c r="J5" s="26" t="s">
        <v>8</v>
      </c>
      <c r="K5" s="26" t="s">
        <v>9</v>
      </c>
      <c r="L5" s="26" t="s">
        <v>10</v>
      </c>
      <c r="M5" s="26" t="s">
        <v>7</v>
      </c>
    </row>
    <row r="6" spans="1:13" s="4" customFormat="1" x14ac:dyDescent="0.25">
      <c r="A6" s="37" t="s">
        <v>13</v>
      </c>
      <c r="B6" s="13">
        <v>4.3</v>
      </c>
      <c r="C6" s="13">
        <v>9.4</v>
      </c>
      <c r="D6" s="13">
        <v>14.80477472932289</v>
      </c>
      <c r="E6" s="13">
        <v>18.515240735175766</v>
      </c>
      <c r="F6" s="13">
        <v>17.394108591144178</v>
      </c>
      <c r="G6" s="13">
        <v>14.42</v>
      </c>
      <c r="H6" s="13">
        <v>17.272112555372836</v>
      </c>
      <c r="I6" s="13">
        <v>16.11</v>
      </c>
      <c r="J6" s="13">
        <v>13.83</v>
      </c>
      <c r="K6" s="13">
        <v>13.769724097390085</v>
      </c>
      <c r="L6" s="13">
        <v>14.27433930892987</v>
      </c>
      <c r="M6" s="13">
        <v>15.038972889417041</v>
      </c>
    </row>
    <row r="7" spans="1:13" s="4" customFormat="1" x14ac:dyDescent="0.25">
      <c r="A7" s="37" t="s">
        <v>14</v>
      </c>
      <c r="B7" s="15">
        <v>7.1783900668840541</v>
      </c>
      <c r="C7" s="15">
        <v>7.5251401923087009</v>
      </c>
      <c r="D7" s="15">
        <v>10.42261316944553</v>
      </c>
      <c r="E7" s="15">
        <v>7.8606052666055293</v>
      </c>
      <c r="F7" s="15">
        <v>4.8405160612172198</v>
      </c>
      <c r="G7" s="15">
        <v>5.4480000000000004</v>
      </c>
      <c r="H7" s="15">
        <v>2.834242698331543</v>
      </c>
      <c r="I7" s="15">
        <v>3.2</v>
      </c>
      <c r="J7" s="15">
        <v>2.0960643650424533</v>
      </c>
      <c r="K7" s="15">
        <v>1.3895781637717122</v>
      </c>
      <c r="L7" s="15">
        <v>0.57999999999999996</v>
      </c>
      <c r="M7" s="15">
        <v>1.4870070301186544</v>
      </c>
    </row>
    <row r="8" spans="1:13" x14ac:dyDescent="0.25">
      <c r="B8" s="1"/>
      <c r="C8" s="1"/>
    </row>
    <row r="9" spans="1:13" x14ac:dyDescent="0.25">
      <c r="F9" s="10"/>
    </row>
    <row r="16" spans="1:13" x14ac:dyDescent="0.25">
      <c r="G16" s="1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zoomScaleNormal="100" workbookViewId="0">
      <selection activeCell="C18" sqref="C18"/>
    </sheetView>
  </sheetViews>
  <sheetFormatPr defaultRowHeight="15" x14ac:dyDescent="0.25"/>
  <cols>
    <col min="1" max="1" width="41.42578125" customWidth="1"/>
    <col min="2" max="12" width="6.42578125" customWidth="1"/>
  </cols>
  <sheetData>
    <row r="1" spans="1:12" x14ac:dyDescent="0.25">
      <c r="A1" s="14" t="s">
        <v>41</v>
      </c>
    </row>
    <row r="2" spans="1:12" x14ac:dyDescent="0.25">
      <c r="A2" s="12" t="s">
        <v>30</v>
      </c>
    </row>
    <row r="4" spans="1:12" x14ac:dyDescent="0.25">
      <c r="A4" s="23"/>
      <c r="B4" s="24">
        <v>2018</v>
      </c>
      <c r="C4" s="25"/>
      <c r="D4" s="24">
        <v>2019</v>
      </c>
      <c r="E4" s="23"/>
      <c r="F4" s="37"/>
      <c r="G4" s="37"/>
      <c r="H4" s="24">
        <v>2020</v>
      </c>
      <c r="I4" s="24"/>
      <c r="J4" s="24"/>
      <c r="K4" s="23"/>
      <c r="L4" s="24">
        <v>2021</v>
      </c>
    </row>
    <row r="5" spans="1:12" x14ac:dyDescent="0.25">
      <c r="A5" s="23"/>
      <c r="B5" s="17" t="s">
        <v>9</v>
      </c>
      <c r="C5" s="17" t="s">
        <v>10</v>
      </c>
      <c r="D5" s="17" t="s">
        <v>7</v>
      </c>
      <c r="E5" s="17" t="s">
        <v>8</v>
      </c>
      <c r="F5" s="17" t="s">
        <v>9</v>
      </c>
      <c r="G5" s="17" t="s">
        <v>10</v>
      </c>
      <c r="H5" s="17" t="s">
        <v>7</v>
      </c>
      <c r="I5" s="17" t="s">
        <v>8</v>
      </c>
      <c r="J5" s="17" t="s">
        <v>9</v>
      </c>
      <c r="K5" s="17" t="s">
        <v>10</v>
      </c>
      <c r="L5" s="17" t="s">
        <v>7</v>
      </c>
    </row>
    <row r="6" spans="1:12" s="4" customFormat="1" x14ac:dyDescent="0.25">
      <c r="A6" s="37" t="s">
        <v>15</v>
      </c>
      <c r="B6" s="38">
        <v>86.32773391242759</v>
      </c>
      <c r="C6" s="38">
        <v>85.199674306523988</v>
      </c>
      <c r="D6" s="38">
        <v>85.649861650089804</v>
      </c>
      <c r="E6" s="38">
        <v>85.517013970483106</v>
      </c>
      <c r="F6" s="38">
        <v>86.203293031225328</v>
      </c>
      <c r="G6" s="38">
        <v>82.337435176711267</v>
      </c>
      <c r="H6" s="38">
        <v>86.606938049843109</v>
      </c>
      <c r="I6" s="38">
        <v>85.936082014960107</v>
      </c>
      <c r="J6" s="38">
        <v>85.857013985753397</v>
      </c>
      <c r="K6" s="13">
        <v>85.491271164847888</v>
      </c>
      <c r="L6" s="13">
        <v>89.126598568171275</v>
      </c>
    </row>
    <row r="7" spans="1:12" s="4" customFormat="1" x14ac:dyDescent="0.25">
      <c r="A7" s="37" t="s">
        <v>16</v>
      </c>
      <c r="B7" s="38">
        <v>1.4978780566007306</v>
      </c>
      <c r="C7" s="38">
        <v>1.3704292505864455</v>
      </c>
      <c r="D7" s="38">
        <v>1.0200839211202513</v>
      </c>
      <c r="E7" s="38">
        <v>1.590783336585661</v>
      </c>
      <c r="F7" s="38">
        <v>1.6578912067648812</v>
      </c>
      <c r="G7" s="38">
        <v>1.5902218871219846</v>
      </c>
      <c r="H7" s="38">
        <v>1.2992852098986756</v>
      </c>
      <c r="I7" s="38">
        <v>1.2997247133644947</v>
      </c>
      <c r="J7" s="38">
        <v>1.2289118979158282</v>
      </c>
      <c r="K7" s="13">
        <v>1.6711819103540571</v>
      </c>
      <c r="L7" s="13">
        <v>1.0144427705477319</v>
      </c>
    </row>
    <row r="8" spans="1:12" s="4" customFormat="1" x14ac:dyDescent="0.25">
      <c r="A8" s="37" t="s">
        <v>17</v>
      </c>
      <c r="B8" s="38">
        <v>5.6615794410722478</v>
      </c>
      <c r="C8" s="38">
        <v>5.4636224532979076</v>
      </c>
      <c r="D8" s="38">
        <v>3.887985248289282</v>
      </c>
      <c r="E8" s="38">
        <v>3.05733123620529</v>
      </c>
      <c r="F8" s="38">
        <v>2.5207224847769472</v>
      </c>
      <c r="G8" s="38">
        <v>2.0254529463567925</v>
      </c>
      <c r="H8" s="38">
        <v>1.3625618567967333</v>
      </c>
      <c r="I8" s="38">
        <v>1.4847560873773786</v>
      </c>
      <c r="J8" s="38">
        <v>1.4538975238341725</v>
      </c>
      <c r="K8" s="13">
        <v>1.502719172807746</v>
      </c>
      <c r="L8" s="13">
        <v>1.4046572253287701</v>
      </c>
    </row>
    <row r="9" spans="1:12" s="4" customFormat="1" x14ac:dyDescent="0.25">
      <c r="A9" s="37" t="s">
        <v>18</v>
      </c>
      <c r="B9" s="38">
        <v>6.4833468733421675</v>
      </c>
      <c r="C9" s="38">
        <v>7.9306871824292706</v>
      </c>
      <c r="D9" s="38">
        <v>9.4400088178663335</v>
      </c>
      <c r="E9" s="38">
        <v>9.8171628597197298</v>
      </c>
      <c r="F9" s="38">
        <v>9.5330545999115159</v>
      </c>
      <c r="G9" s="38">
        <v>14.046399979043663</v>
      </c>
      <c r="H9" s="38">
        <v>10.64359997385065</v>
      </c>
      <c r="I9" s="38">
        <v>11.278044375640118</v>
      </c>
      <c r="J9" s="38">
        <v>11.460106095026557</v>
      </c>
      <c r="K9" s="13">
        <v>11.093453206968661</v>
      </c>
      <c r="L9" s="13">
        <v>8.4542936520957479</v>
      </c>
    </row>
  </sheetData>
  <phoneticPr fontId="23" type="noConversion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opLeftCell="D1" zoomScaleNormal="100" workbookViewId="0">
      <selection activeCell="O10" sqref="O10"/>
    </sheetView>
  </sheetViews>
  <sheetFormatPr defaultRowHeight="15" x14ac:dyDescent="0.25"/>
  <cols>
    <col min="1" max="1" width="25.42578125" customWidth="1"/>
    <col min="2" max="12" width="6.28515625" customWidth="1"/>
    <col min="13" max="13" width="7" customWidth="1"/>
  </cols>
  <sheetData>
    <row r="1" spans="1:12" x14ac:dyDescent="0.25">
      <c r="A1" s="14" t="s">
        <v>42</v>
      </c>
    </row>
    <row r="2" spans="1:12" x14ac:dyDescent="0.25">
      <c r="A2" s="12" t="s">
        <v>30</v>
      </c>
    </row>
    <row r="4" spans="1:12" s="12" customFormat="1" ht="12.75" x14ac:dyDescent="0.2">
      <c r="A4" s="23"/>
      <c r="B4" s="24">
        <v>2018</v>
      </c>
      <c r="C4" s="24"/>
      <c r="D4" s="24">
        <v>2019</v>
      </c>
      <c r="E4" s="24"/>
      <c r="F4" s="23"/>
      <c r="G4" s="23"/>
      <c r="H4" s="24">
        <v>2020</v>
      </c>
      <c r="I4" s="24"/>
      <c r="J4" s="24"/>
      <c r="K4" s="23"/>
      <c r="L4" s="24">
        <v>2021</v>
      </c>
    </row>
    <row r="5" spans="1:12" s="27" customFormat="1" ht="12.75" x14ac:dyDescent="0.2">
      <c r="A5" s="43"/>
      <c r="B5" s="26" t="s">
        <v>9</v>
      </c>
      <c r="C5" s="26" t="s">
        <v>10</v>
      </c>
      <c r="D5" s="26" t="s">
        <v>7</v>
      </c>
      <c r="E5" s="26" t="s">
        <v>8</v>
      </c>
      <c r="F5" s="26" t="s">
        <v>9</v>
      </c>
      <c r="G5" s="26" t="s">
        <v>10</v>
      </c>
      <c r="H5" s="26" t="s">
        <v>7</v>
      </c>
      <c r="I5" s="26" t="s">
        <v>8</v>
      </c>
      <c r="J5" s="26" t="s">
        <v>9</v>
      </c>
      <c r="K5" s="26" t="s">
        <v>10</v>
      </c>
      <c r="L5" s="26" t="s">
        <v>7</v>
      </c>
    </row>
    <row r="6" spans="1:12" s="27" customFormat="1" ht="12.75" x14ac:dyDescent="0.2">
      <c r="A6" s="18"/>
      <c r="B6" s="13">
        <v>76.791184000000015</v>
      </c>
      <c r="C6" s="13">
        <v>80.735823999999994</v>
      </c>
      <c r="D6" s="13">
        <v>81.996777000000009</v>
      </c>
      <c r="E6" s="13">
        <v>88.947052999999997</v>
      </c>
      <c r="F6" s="13">
        <v>89.835448</v>
      </c>
      <c r="G6" s="13">
        <v>85.477268000000009</v>
      </c>
      <c r="H6" s="13">
        <v>85.137409000000005</v>
      </c>
      <c r="I6" s="13">
        <v>76.457100999999994</v>
      </c>
      <c r="J6" s="13">
        <v>77.344582999999986</v>
      </c>
      <c r="K6" s="13">
        <v>83.882310000000004</v>
      </c>
      <c r="L6" s="13">
        <v>90.442529000000007</v>
      </c>
    </row>
    <row r="7" spans="1:12" s="27" customFormat="1" ht="30" customHeight="1" x14ac:dyDescent="0.2">
      <c r="A7" s="44" t="s">
        <v>11</v>
      </c>
      <c r="B7" s="13">
        <v>12.727373</v>
      </c>
      <c r="C7" s="13">
        <v>12.334355</v>
      </c>
      <c r="D7" s="13">
        <v>13.910093000000002</v>
      </c>
      <c r="E7" s="13">
        <v>15.717662000000001</v>
      </c>
      <c r="F7" s="13">
        <v>15.997460999999999</v>
      </c>
      <c r="G7" s="13">
        <v>16.206692999999998</v>
      </c>
      <c r="H7" s="13">
        <v>16.401323999999999</v>
      </c>
      <c r="I7" s="13">
        <v>17.026302999999999</v>
      </c>
      <c r="J7" s="13">
        <v>17.071874000000001</v>
      </c>
      <c r="K7" s="13">
        <v>20.939069</v>
      </c>
      <c r="L7" s="13">
        <v>23.706598000000003</v>
      </c>
    </row>
    <row r="8" spans="1:12" s="27" customFormat="1" ht="30" customHeight="1" x14ac:dyDescent="0.2">
      <c r="A8" s="44" t="s">
        <v>12</v>
      </c>
      <c r="B8" s="13">
        <v>43.195235000000004</v>
      </c>
      <c r="C8" s="13">
        <v>47.906372000000005</v>
      </c>
      <c r="D8" s="13">
        <v>46.632195999999993</v>
      </c>
      <c r="E8" s="13">
        <v>51.187979000000006</v>
      </c>
      <c r="F8" s="13">
        <v>51.944464000000011</v>
      </c>
      <c r="G8" s="13">
        <v>48.393459</v>
      </c>
      <c r="H8" s="13">
        <v>48.700343000000004</v>
      </c>
      <c r="I8" s="13">
        <v>40.576214999999998</v>
      </c>
      <c r="J8" s="13">
        <v>41.901223000000002</v>
      </c>
      <c r="K8" s="13">
        <v>44.583081000000007</v>
      </c>
      <c r="L8" s="13">
        <v>48.778073000000006</v>
      </c>
    </row>
    <row r="9" spans="1:12" s="27" customFormat="1" ht="30" customHeight="1" x14ac:dyDescent="0.2">
      <c r="A9" s="44" t="s">
        <v>33</v>
      </c>
      <c r="B9" s="13">
        <v>10.087037</v>
      </c>
      <c r="C9" s="13">
        <v>8.9805229999999998</v>
      </c>
      <c r="D9" s="13">
        <v>9.0386820000000014</v>
      </c>
      <c r="E9" s="13">
        <v>8.6133469999999992</v>
      </c>
      <c r="F9" s="13">
        <v>8.6095600000000001</v>
      </c>
      <c r="G9" s="13">
        <v>8.1444399999999995</v>
      </c>
      <c r="H9" s="13">
        <v>8.2810349999999993</v>
      </c>
      <c r="I9" s="13">
        <v>7.816611</v>
      </c>
      <c r="J9" s="13">
        <v>7.784535</v>
      </c>
      <c r="K9" s="13">
        <v>8.0926670000000005</v>
      </c>
      <c r="L9" s="13">
        <v>8.1935070000000003</v>
      </c>
    </row>
    <row r="10" spans="1:12" s="27" customFormat="1" ht="30" customHeight="1" x14ac:dyDescent="0.2">
      <c r="A10" s="44" t="s">
        <v>32</v>
      </c>
      <c r="B10" s="13">
        <v>10.781539</v>
      </c>
      <c r="C10" s="13">
        <v>11.514574</v>
      </c>
      <c r="D10" s="13">
        <v>12.415806</v>
      </c>
      <c r="E10" s="13">
        <v>13.428065</v>
      </c>
      <c r="F10" s="13">
        <v>13.283963</v>
      </c>
      <c r="G10" s="13">
        <v>12.732676</v>
      </c>
      <c r="H10" s="13">
        <v>11.754706999999998</v>
      </c>
      <c r="I10" s="13">
        <v>11.037972</v>
      </c>
      <c r="J10" s="13">
        <v>10.586950999999999</v>
      </c>
      <c r="K10" s="13">
        <v>10.267492999999998</v>
      </c>
      <c r="L10" s="13">
        <v>9.7643510000000013</v>
      </c>
    </row>
    <row r="17" spans="2:2" x14ac:dyDescent="0.25">
      <c r="B17" s="1"/>
    </row>
    <row r="18" spans="2:2" x14ac:dyDescent="0.25">
      <c r="B18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Таблица 1</vt:lpstr>
      <vt:lpstr>Таблица 2</vt:lpstr>
    </vt:vector>
  </TitlesOfParts>
  <Company>Central Bank of Russian Federation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Ахметов Артур Айратович</cp:lastModifiedBy>
  <cp:lastPrinted>2015-08-24T08:22:10Z</cp:lastPrinted>
  <dcterms:created xsi:type="dcterms:W3CDTF">2015-08-24T06:42:29Z</dcterms:created>
  <dcterms:modified xsi:type="dcterms:W3CDTF">2021-07-08T07:21:31Z</dcterms:modified>
</cp:coreProperties>
</file>