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3820"/>
  <bookViews>
    <workbookView xWindow="0" yWindow="0" windowWidth="28800" windowHeight="12330"/>
  </bookViews>
  <sheets>
    <sheet name="Ключи" sheetId="1" r:id="rId1"/>
    <sheet name="Изменение стоимости март 2021" sheetId="2" r:id="rId2"/>
    <sheet name="Активы" sheetId="3" r:id="rId3"/>
    <sheet name="Методология" sheetId="4" r:id="rId4"/>
  </sheets>
  <calcPr calcId="144525"/>
  <webPublishing codePage="1252"/>
</workbook>
</file>

<file path=xl/calcChain.xml><?xml version="1.0" encoding="utf-8"?>
<calcChain xmlns="http://schemas.openxmlformats.org/spreadsheetml/2006/main">
  <c r="I66" i="3" l="1"/>
  <c r="I67" i="3"/>
  <c r="I68" i="3"/>
  <c r="I69" i="3"/>
  <c r="I70" i="3"/>
  <c r="I71" i="3"/>
  <c r="I72" i="3"/>
  <c r="J162" i="1" l="1"/>
  <c r="J163" i="1"/>
  <c r="J164" i="1"/>
  <c r="J165" i="1"/>
  <c r="J166" i="1"/>
  <c r="J167" i="1"/>
  <c r="J168" i="1"/>
  <c r="J169" i="1"/>
  <c r="J170" i="1"/>
  <c r="J171" i="1"/>
  <c r="J172" i="1"/>
  <c r="J173" i="1"/>
  <c r="J174" i="1"/>
  <c r="I174" i="1" l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65" i="3" l="1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J148" i="1"/>
  <c r="I148" i="1"/>
  <c r="J147" i="1"/>
  <c r="I147" i="1"/>
  <c r="J144" i="1"/>
  <c r="I144" i="1"/>
  <c r="J141" i="1"/>
  <c r="I141" i="1"/>
  <c r="J140" i="1"/>
  <c r="I140" i="1"/>
  <c r="J138" i="1"/>
  <c r="I138" i="1"/>
  <c r="J136" i="1"/>
  <c r="I136" i="1"/>
  <c r="J134" i="1"/>
  <c r="I134" i="1"/>
  <c r="J132" i="1"/>
  <c r="I132" i="1"/>
  <c r="J130" i="1"/>
  <c r="I130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2" i="1"/>
  <c r="I112" i="1"/>
  <c r="J109" i="1"/>
  <c r="I109" i="1"/>
  <c r="J108" i="1"/>
  <c r="I108" i="1"/>
  <c r="J106" i="1"/>
  <c r="I106" i="1"/>
  <c r="J104" i="1"/>
  <c r="I104" i="1"/>
  <c r="J102" i="1"/>
  <c r="I102" i="1"/>
  <c r="J100" i="1"/>
  <c r="I100" i="1"/>
  <c r="J98" i="1"/>
  <c r="I98" i="1"/>
  <c r="J96" i="1"/>
  <c r="I96" i="1"/>
  <c r="J95" i="1"/>
  <c r="I95" i="1"/>
  <c r="J94" i="1"/>
  <c r="I94" i="1"/>
  <c r="J93" i="1"/>
  <c r="I93" i="1"/>
  <c r="J92" i="1"/>
  <c r="I92" i="1"/>
  <c r="J91" i="1"/>
  <c r="I91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0" i="1"/>
  <c r="I80" i="1"/>
  <c r="J77" i="1"/>
  <c r="I77" i="1"/>
  <c r="J76" i="1"/>
  <c r="I76" i="1"/>
  <c r="J74" i="1"/>
  <c r="I74" i="1"/>
  <c r="J72" i="1"/>
  <c r="I72" i="1"/>
  <c r="J70" i="1"/>
  <c r="I70" i="1"/>
  <c r="J68" i="1"/>
  <c r="I68" i="1"/>
  <c r="J66" i="1"/>
  <c r="I66" i="1"/>
  <c r="J64" i="1"/>
  <c r="I64" i="1"/>
  <c r="J63" i="1"/>
  <c r="I63" i="1"/>
  <c r="J62" i="1"/>
  <c r="I62" i="1"/>
  <c r="J61" i="1"/>
  <c r="I61" i="1"/>
  <c r="J60" i="1"/>
  <c r="I60" i="1"/>
  <c r="J59" i="1"/>
  <c r="I59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</calcChain>
</file>

<file path=xl/sharedStrings.xml><?xml version="1.0" encoding="utf-8"?>
<sst xmlns="http://schemas.openxmlformats.org/spreadsheetml/2006/main" count="856" uniqueCount="213">
  <si>
    <t>№</t>
  </si>
  <si>
    <t>Наименование показателя</t>
  </si>
  <si>
    <t>Единица
измерения</t>
  </si>
  <si>
    <t>31.03.2020</t>
  </si>
  <si>
    <t>30.06.2020</t>
  </si>
  <si>
    <t>Изменение
за год, %</t>
  </si>
  <si>
    <t>Изменение
за квартал, %</t>
  </si>
  <si>
    <t>Количество ПИФов зарегистрированных, не исключенных из реестра паевых инвестиционных фондов</t>
  </si>
  <si>
    <t>ед.</t>
  </si>
  <si>
    <t xml:space="preserve">     Закрытые ПИФ</t>
  </si>
  <si>
    <t xml:space="preserve">     Открытые ПИФ</t>
  </si>
  <si>
    <t xml:space="preserve">     Интервальные ПИФ</t>
  </si>
  <si>
    <t xml:space="preserve">     Биржевые ПИФ</t>
  </si>
  <si>
    <t>Количество специализированных депозитариев, контролирующих ПИФ (согласно сданной отчетности)</t>
  </si>
  <si>
    <t>Количество управляющих компаний, осуществляющих Д.У. ПИФ (согласно сданной отчетности)</t>
  </si>
  <si>
    <t>Количество владельцев акций (паев) (согласно сданной отчетности)</t>
  </si>
  <si>
    <t>тыс.ед.</t>
  </si>
  <si>
    <t>Количество ПИФов для квалифицированных инвесторов, завершивших формирование (в том числе в стадии прекращения):</t>
  </si>
  <si>
    <t>Концентрация</t>
  </si>
  <si>
    <t>X</t>
  </si>
  <si>
    <t xml:space="preserve">     количество ПИФ, составляющих  80 % активов</t>
  </si>
  <si>
    <t xml:space="preserve">     доля ПИФ, составляющих 80 % активов</t>
  </si>
  <si>
    <t>%</t>
  </si>
  <si>
    <t xml:space="preserve">     количество УК совместно контролирующих  80 % активов</t>
  </si>
  <si>
    <t xml:space="preserve">     количество спецдепозитариев совместно контролирующих  80 % активов</t>
  </si>
  <si>
    <t xml:space="preserve">     top-20 ПИФ по СЧА</t>
  </si>
  <si>
    <t xml:space="preserve">     top-20 ПИФ по количеству участников - физических лиц</t>
  </si>
  <si>
    <t xml:space="preserve">     top-20 УК по СЧА</t>
  </si>
  <si>
    <t xml:space="preserve">     top-100 ПИФ по СЧА</t>
  </si>
  <si>
    <t xml:space="preserve">     top-100 ПИФ по количеству участников - физических лиц</t>
  </si>
  <si>
    <t xml:space="preserve">     top-100 УК по СЧА</t>
  </si>
  <si>
    <t>Активы</t>
  </si>
  <si>
    <t>млн руб.</t>
  </si>
  <si>
    <t>Отношение активов к ВВП</t>
  </si>
  <si>
    <t>Стоимость чистых активов - СЧА</t>
  </si>
  <si>
    <t>СЧА ПИФ для квалифицированных инвесторов</t>
  </si>
  <si>
    <t>Обязательства по основному виду деятельности</t>
  </si>
  <si>
    <t>Количество действующих АИФ</t>
  </si>
  <si>
    <t>шт.</t>
  </si>
  <si>
    <t>СЧА АИФ</t>
  </si>
  <si>
    <t>Активы, в том числе</t>
  </si>
  <si>
    <t>Денежные средства в том числе</t>
  </si>
  <si>
    <t>на текущих счетах</t>
  </si>
  <si>
    <t>на депозитах</t>
  </si>
  <si>
    <t>Акции российских эмитентов (обыкновенные + привилегированные)</t>
  </si>
  <si>
    <t>Облигации российских эмитентов</t>
  </si>
  <si>
    <t>Государственные ценные бумаги</t>
  </si>
  <si>
    <t>Ценные бумаги субъектов РФ</t>
  </si>
  <si>
    <t>Муниципальные ценные бумаги</t>
  </si>
  <si>
    <t>Иностранные ценные бумаги</t>
  </si>
  <si>
    <t>Инвестиционные паи ПИФ</t>
  </si>
  <si>
    <t>Вклады в уставные (складочные) капиталы российских организаций</t>
  </si>
  <si>
    <t>Векселя других организаций</t>
  </si>
  <si>
    <t>Недвижимость, ипотечные ценные бумаги и закладные</t>
  </si>
  <si>
    <t>недвижимость</t>
  </si>
  <si>
    <t>ипотечные ценные бумаги и закладные</t>
  </si>
  <si>
    <t>Прочие активы</t>
  </si>
  <si>
    <t>Стоимость чистых активов (СЧА), том числе</t>
  </si>
  <si>
    <t xml:space="preserve">    Закрытые ПИФ, том числе</t>
  </si>
  <si>
    <t xml:space="preserve">          акций</t>
  </si>
  <si>
    <t xml:space="preserve">          денежного рынка</t>
  </si>
  <si>
    <t xml:space="preserve">          долгосрочных прямых инвестиций</t>
  </si>
  <si>
    <t xml:space="preserve">          ипотечный</t>
  </si>
  <si>
    <t xml:space="preserve">          комбинированный</t>
  </si>
  <si>
    <t xml:space="preserve">          кредитный</t>
  </si>
  <si>
    <t xml:space="preserve">          недвижимости</t>
  </si>
  <si>
    <t xml:space="preserve">          особо рисковых (венчурных) инвестиций</t>
  </si>
  <si>
    <t xml:space="preserve">          прямых инвестиций</t>
  </si>
  <si>
    <t xml:space="preserve">          рентный</t>
  </si>
  <si>
    <t xml:space="preserve">          рыночных финансовых инструментов</t>
  </si>
  <si>
    <t xml:space="preserve">          смешанных инвестиций</t>
  </si>
  <si>
    <t xml:space="preserve">          товарного рынка</t>
  </si>
  <si>
    <t xml:space="preserve">          финансовых инструментов</t>
  </si>
  <si>
    <t xml:space="preserve">          хедж-фонд</t>
  </si>
  <si>
    <t xml:space="preserve">     Открытые ПИФ, том числе</t>
  </si>
  <si>
    <t xml:space="preserve">      Интервальные ПИФ, том числе</t>
  </si>
  <si>
    <t xml:space="preserve">          фонд финансовых инструментов</t>
  </si>
  <si>
    <t xml:space="preserve">          фонд фондов</t>
  </si>
  <si>
    <t xml:space="preserve">       Биржевые ПИФ, том числе</t>
  </si>
  <si>
    <t xml:space="preserve">    Закрытые ПИФ</t>
  </si>
  <si>
    <t xml:space="preserve">        акций</t>
  </si>
  <si>
    <t xml:space="preserve">        денежного рынка</t>
  </si>
  <si>
    <t xml:space="preserve">        долгосрочных прямых инвестиций</t>
  </si>
  <si>
    <t xml:space="preserve">        ипотечный</t>
  </si>
  <si>
    <t xml:space="preserve">        комбинированный</t>
  </si>
  <si>
    <t xml:space="preserve">        кредитный</t>
  </si>
  <si>
    <t xml:space="preserve">        недвижимости</t>
  </si>
  <si>
    <t xml:space="preserve">        особо рисковых (венчурных) инвестиций </t>
  </si>
  <si>
    <t xml:space="preserve">        прямых инвестиций</t>
  </si>
  <si>
    <t xml:space="preserve">        рентный</t>
  </si>
  <si>
    <t xml:space="preserve">        рыночных финансовых инструментов</t>
  </si>
  <si>
    <t xml:space="preserve">        смешанных инвестиций</t>
  </si>
  <si>
    <t xml:space="preserve">        товарного рынка</t>
  </si>
  <si>
    <t xml:space="preserve">        финансовых инструментов</t>
  </si>
  <si>
    <t xml:space="preserve">        хедж-фонд</t>
  </si>
  <si>
    <t xml:space="preserve">    Открытые ПИФ</t>
  </si>
  <si>
    <t xml:space="preserve">    Интервальные ПИФ</t>
  </si>
  <si>
    <t xml:space="preserve">        фонд финансовых инструментов</t>
  </si>
  <si>
    <t xml:space="preserve">        фонд фондов</t>
  </si>
  <si>
    <t xml:space="preserve">    Биржевые ПИФ, том числе</t>
  </si>
  <si>
    <t>Средневзвешенная доходность (изменение стоимости пая) за прошедший квартал</t>
  </si>
  <si>
    <t>Выдача и погашение ивестиционных паев ПИФ с начала года*</t>
  </si>
  <si>
    <t>млрд руб.</t>
  </si>
  <si>
    <t>Объем выдачи ЗПИФ с начала года</t>
  </si>
  <si>
    <t>Объем погашения ЗПИФ с начала года</t>
  </si>
  <si>
    <t>Объем выдачи ОПИФ с начала года</t>
  </si>
  <si>
    <t>Объем погашения ОПИФ с начала года</t>
  </si>
  <si>
    <t>Объем выдачи ИПИФ с начала года</t>
  </si>
  <si>
    <t>Объем погашения ИПИФ с начала года</t>
  </si>
  <si>
    <t xml:space="preserve">    Биржевые ПИФ</t>
  </si>
  <si>
    <t>Объем выдачи БПИФ с начала года</t>
  </si>
  <si>
    <t>Объем погашения БПИФ с начала года</t>
  </si>
  <si>
    <t>Выдача и погашение ивестиционных паев ПИФ за квартал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</si>
  <si>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</si>
  <si>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</si>
  <si>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</si>
  <si>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</si>
  <si>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</si>
  <si>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</si>
  <si>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Объем выдачи БПИФ за квартал</t>
  </si>
  <si>
    <t>Объем погашения БПИФ за квартал</t>
  </si>
  <si>
    <t>Единица измерения</t>
  </si>
  <si>
    <t>Изменение за квартал, %</t>
  </si>
  <si>
    <t>(отчетный квартал)</t>
  </si>
  <si>
    <t>Активы ЗПИФов, в том числе</t>
  </si>
  <si>
    <t>млн. руб.</t>
  </si>
  <si>
    <t xml:space="preserve">     Денежные средства в том числе</t>
  </si>
  <si>
    <t xml:space="preserve">               на текущих счетах</t>
  </si>
  <si>
    <t xml:space="preserve">               на депозитах</t>
  </si>
  <si>
    <t xml:space="preserve">     Акции российских эмитентов (обыкновенные + привилегированные)</t>
  </si>
  <si>
    <t xml:space="preserve">     Облигации российских эмитентов</t>
  </si>
  <si>
    <t xml:space="preserve">     Государственные ценные бумаги</t>
  </si>
  <si>
    <t xml:space="preserve">     Ценные бумаги субъектов РФ</t>
  </si>
  <si>
    <t xml:space="preserve">     Муниципальные ценные бумаги</t>
  </si>
  <si>
    <t xml:space="preserve">     Иностранные ценные бумаги</t>
  </si>
  <si>
    <t xml:space="preserve">     Инвестиционные паи ПИФ</t>
  </si>
  <si>
    <t xml:space="preserve">     Вклады в уставные (складочные) капиталы российских организаций</t>
  </si>
  <si>
    <t xml:space="preserve">     Векселя других организаций</t>
  </si>
  <si>
    <t xml:space="preserve">     Недвижимость, ипотечные ценные бумаги и закладные, в том числе</t>
  </si>
  <si>
    <t xml:space="preserve">            недвижимость</t>
  </si>
  <si>
    <t xml:space="preserve">            ипотечные ценные бумаги и закладные</t>
  </si>
  <si>
    <t xml:space="preserve">     Прочие активы</t>
  </si>
  <si>
    <t>Активы ИПИФов, в том числе</t>
  </si>
  <si>
    <t>Активы ОПИФов, в том числе</t>
  </si>
  <si>
    <t>Активы БПИФов, в том числе</t>
  </si>
  <si>
    <t xml:space="preserve">Отчетный период: </t>
  </si>
  <si>
    <t xml:space="preserve">Дата формирования отчета: </t>
  </si>
  <si>
    <t>Тип/
Категория
фонда</t>
  </si>
  <si>
    <t>Прирост "+"
(уменьшение "-")
стоимости имущества в
результате сделок с
имуществом - всего</t>
  </si>
  <si>
    <t>Прирост "+"
(уменьшение "-")
стоимости имущества в
 результате изменения
 справедливой стоимости имущества -
 всего</t>
  </si>
  <si>
    <t>Доход по имуществу,
принадлежащему
акционерному
инвестиционному фонду 
(составляющему паевой 
инвестиционный фонд), -
всего</t>
  </si>
  <si>
    <t>Оплата по договорам, в
том числе по договорам 
аренды, права из 
которых составляют 
имущество фонда</t>
  </si>
  <si>
    <t>Сумма начисленных 
вознаграждений управляющей 
компании, специализированному 
депозитарию, лицу, 
осуществляющему ведение 
реестра, аудиторской организации, 
оценщику и бирже - всего</t>
  </si>
  <si>
    <t>Сумма начисленных расходов, 
связанных с управлением 
акционерным инвестиционным 
фондом или доверительным 
управлением паевым 
инвестиционным фондом</t>
  </si>
  <si>
    <t>Сумма начисленных 
дивидендов по акциям 
акционерного 
инвестиционного фонда 
(дохода по 
инвестиционным паям 
паевого 
инвестиционного 
фонда)</t>
  </si>
  <si>
    <t>Прочие 
доходы</t>
  </si>
  <si>
    <t>Прочие 
расходы</t>
  </si>
  <si>
    <t>Прирост "+" 
имущества в 
результате 
размещения акций 
акционерного 
инвестиционного 
фонда (выдачи 
инвестиционных паев 
паевого 
инвестиционного 
фонда)</t>
  </si>
  <si>
    <t>Уменьшение "-" 
имущества в результате 
выкупа или 
приобретения акций 
акционерного 
инвестиционного фонда 
(погашения 
инвестиционных паев 
паевого 
инвестиционного фонда)</t>
  </si>
  <si>
    <t>Прирост "+" 
имущества в 
результате обмена 
инвестиционных паев 
других паевых 
инвестиционных 
фондов на 
инвестиционные паи 
данного паевого 
инвестиционного 
фонда</t>
  </si>
  <si>
    <t>Уменьшение "-" имущества в 
результате обмена 
инвестиционных паев данного 
паевого инвестиционного фонда 
на инвестиционные паи других 
паевых инвестиционных фондов</t>
  </si>
  <si>
    <t xml:space="preserve">Итого: прирост "+" или 
уменьшение "-" стоимости 
имущества </t>
  </si>
  <si>
    <t xml:space="preserve">Биржевой </t>
  </si>
  <si>
    <t xml:space="preserve">Фонд рыночных финансовых инструментов </t>
  </si>
  <si>
    <t xml:space="preserve">Закрытый </t>
  </si>
  <si>
    <t xml:space="preserve">Акций </t>
  </si>
  <si>
    <t xml:space="preserve">Денежного рынка </t>
  </si>
  <si>
    <t xml:space="preserve">Долгосрочных прямых инвестиций </t>
  </si>
  <si>
    <t xml:space="preserve">Ипотечный </t>
  </si>
  <si>
    <t xml:space="preserve">Комбинированный фонд </t>
  </si>
  <si>
    <t xml:space="preserve">Кредитный </t>
  </si>
  <si>
    <t xml:space="preserve">Недвижимости </t>
  </si>
  <si>
    <t xml:space="preserve">Особо рисковых (венчурных) инвестиций </t>
  </si>
  <si>
    <t xml:space="preserve">Прямых инвестиций </t>
  </si>
  <si>
    <t xml:space="preserve">Рентный </t>
  </si>
  <si>
    <t xml:space="preserve">Смешанных инвестиций </t>
  </si>
  <si>
    <t xml:space="preserve">Фонд финансовых инструментов </t>
  </si>
  <si>
    <t xml:space="preserve">Хедж </t>
  </si>
  <si>
    <t xml:space="preserve">Интервальный </t>
  </si>
  <si>
    <t xml:space="preserve">Товарного рынка </t>
  </si>
  <si>
    <t xml:space="preserve">Фондов </t>
  </si>
  <si>
    <t xml:space="preserve">Открытый </t>
  </si>
  <si>
    <t xml:space="preserve"> Структура активов по типам фондов</t>
  </si>
  <si>
    <t>Общие положения</t>
  </si>
  <si>
    <t>В таблице 1 раздела «Ключевые показатели паевых инвестиционных фондов и акционерных инвестиционных фондов» представлены пока­затели, характеризующие деятельность акционерных инвестиционных фондов и паевых инвестиционных фондов, с разбивкой по типам и категориям ПИФов: количество ПИФов и АИФов, количество управляющих компаний и специализированных депозитариев, количество владельцев паев ПИФов, активы ПИФов (в том числе с разбивкой по видам активов), стоимость чистых активов ПИФов (в том числе с разбивкой по типам и категориям ПИФов), стоимость чистых активов АИФов, общая величина обязательств, средневзвешенная доходность ПИФов с разбивкой по типам и категориям ПИФов с начала года и за квартал, выдача и погашение инвестиционных паев ПИФов за период с начала года и за квартал с разбивкой по типам ПИФов. В таблице 2 раздела «Ключевые показатели паевых инвестиционных фондов и акционерных инвестиционных фондов» приведены сведения о приросте (об уменьшении) стоимости имущества, составляющего паевой инвестиционный фонд, в разбивке по типам и категориям. В таблице 3 раздела «Ключевые показатели паевых инвестиционных фондов и акционерных инвестиционных фондов» представлены данные по видам активов ПИФов в целом и по отдельным типам.</t>
  </si>
  <si>
    <t>Показатели в перечисленных выше таблицах формируются на основе агрегированных данных в соответствии с Указанием Банка России от 24.03.2017 № 4323‑У «О формах, порядке и сроках составления и представления в Банк России отчетов акционерными инвестиционными фондами, управляющими компаниями инвестиционных фондов, паевых инвестиционных фондов и негосударственных пенсионных фондов», а также в соответствии с Указанием Банка России от 08.02.2018 № 4715‑У «О формах, порядке и сроках составления и представления в Банк России отчетов акционерными инвестиционными фондами, управляющими компаниями инвестиционных фондов, паевых инвестиционных фондов и негосударственных пенсионных фондов» за соответствующие периоды.</t>
  </si>
  <si>
    <t>Характеристика отдельных показателей</t>
  </si>
  <si>
    <t>Количество ПИФов зарегистрированных, не исключенных из реестра паевых инвестиционных фондов, – количество всех ПИФов, прошедших регистрацию, в том числе ПИФов, находящихся на стадии прекращения.</t>
  </si>
  <si>
    <t>Стоимость чистых активов ПИФов (АИФов) определяется как разность между стоимостью активов ПИФов (АИФов) и величиной обязательств, подлежащих исполнению за счет указанных активов.</t>
  </si>
  <si>
    <t>Обязательства по основному виду деятельности для ПИФов представляют собой сумму кредиторской задолженности, резерв на выплату вознаграждения управляющей компании, специализированному депозитарию, лицу, осуществляющему ведение реестра, аудиторской организации, оценщику и бирже.</t>
  </si>
  <si>
    <t>Средневзвешенная по стоимости чистых активов доходность всех ПИФов, а также отдельных типов и категорий ПИФов рассчитывается как средневзвешенное по стоимости чистых активов помесячное изменение расчетной стоимости пая с учетом дохода по инвестиционным паям за период с начала года и за квартал. Доходность отдельных ПИФов, приведенная в тексте, представляет собой изменение расчетной стоимости пая за рассматриваемый период. Перерасчет данных таблицы 1 в проценты годовых осуществляется посредством возведения средневзвешенной доходности за квартал в четвертую степень.</t>
  </si>
  <si>
    <t>Выдача и погашение инвестиционных паев ПИФов представляет собой сумму показателей выдачи инвестиционных паев ПИФов и сумму показателей погашения инвестиционных паев ПИФов. Изменение стоимости имущества ПИФов за квартал формируется посредством суммирования изменений стоимости имущества за три месяца отчетного периода в соответствии с формой ОКУД 0420503. Изменение стоимости имущества ПИФов может не совпадать с приростом СЧА между двумя отчетными датами, поскольку СЧА фиксируется в обзоре по состоянию на отчетную дату в соответствии с формой ОКУД 0420502.</t>
  </si>
  <si>
    <t>*Неполные данные за 1 квартал 2020 года связаны с задержками сдачи отчетности отдельными участниками рынка в связи с действовавшим режимом ограничений</t>
  </si>
  <si>
    <t>Средневзвешенная доходность (изменение стоимости пая) с начала года</t>
  </si>
  <si>
    <t>2.10 Изменение стоимости имущества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</si>
  <si>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</si>
  <si>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</si>
  <si>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</si>
  <si>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</si>
  <si>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</si>
  <si>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</si>
  <si>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</si>
  <si>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</si>
  <si>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</si>
  <si>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</si>
  <si>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</si>
  <si>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</si>
  <si>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</si>
  <si>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</si>
  <si>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</si>
  <si>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</si>
  <si>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Март 2021 года</t>
  </si>
  <si>
    <t>Отчетный период: 1-й квартал 2021 года          Дата формирования отчета: Apr 29,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</si>
</sst>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dd\.mm\.yyyy"/>
    <numFmt numFmtId="165" formatCode="#,##0.00%"/>
    <numFmt numFmtId="166" formatCode="#,##0.0"/>
    <numFmt numFmtId="167" formatCode="#0"/>
    <numFmt numFmtId="168" formatCode="#,##0.0%"/>
    <numFmt numFmtId="169" formatCode="#,##0%"/>
    <numFmt numFmtId="170" formatCode="0.0%"/>
    <numFmt numFmtId="171" formatCode="0.0"/>
  </numFmts>
  <fonts count="22">
    <font>
      <sz val="10"/>
      <color theme="1"/>
      <name val="Tahoma"/>
      <family val="2"/>
    </font>
    <font>
      <b/>
      <sz val="16"/>
      <color theme="1"/>
      <name val="Times New Roman"/>
      <family val="2"/>
    </font>
    <font>
      <sz val="10"/>
      <color rgb="FFFFFFFF"/>
      <name val="Times New Roman"/>
      <family val="2"/>
    </font>
    <font>
      <b/>
      <sz val="10"/>
      <color rgb="FF222222"/>
      <name val="Times New Roman"/>
      <family val="2"/>
    </font>
    <font>
      <sz val="10"/>
      <color rgb="FF222222"/>
      <name val="Times New Roman"/>
      <family val="2"/>
    </font>
    <font>
      <sz val="10"/>
      <color rgb="FF222222"/>
      <name val="Andale WT"/>
      <family val="2"/>
    </font>
    <font>
      <b/>
      <sz val="10"/>
      <color rgb="FF222222"/>
      <name val="Andale WT"/>
      <family val="2"/>
    </font>
    <font>
      <sz val="8"/>
      <color rgb="FF222222"/>
      <name val="Andale WT"/>
      <family val="2"/>
    </font>
    <font>
      <b/>
      <sz val="8"/>
      <color rgb="FF222222"/>
      <name val="Andale WT"/>
      <family val="2"/>
    </font>
    <font>
      <sz val="10"/>
      <color rgb="FFFFFFFF"/>
      <name val="Andale WT"/>
      <family val="2"/>
    </font>
    <font>
      <b/>
      <sz val="8"/>
      <color rgb="FFFFFFFF"/>
      <name val="Times New Roman"/>
      <family val="2"/>
    </font>
    <font>
      <sz val="8"/>
      <color theme="1"/>
      <name val="Times New Roman"/>
      <family val="2"/>
    </font>
    <font>
      <sz val="8"/>
      <color rgb="FF222222"/>
      <name val="Times New Roman"/>
      <family val="2"/>
    </font>
    <font>
      <b/>
      <sz val="16"/>
      <color rgb="FF222222"/>
      <name val="Andale WT"/>
      <family val="2"/>
    </font>
    <font>
      <sz val="12"/>
      <color rgb="FF222222"/>
      <name val="Andale WT"/>
      <family val="2"/>
    </font>
    <font>
      <u/>
      <sz val="12"/>
      <color rgb="FF222222"/>
      <name val="Andale WT"/>
      <family val="2"/>
    </font>
    <font>
      <sz val="10"/>
      <color theme="1"/>
      <name val="Tahoma"/>
      <family val="2"/>
    </font>
    <font>
      <sz val="14"/>
      <color rgb="FFED1A34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222222"/>
      <name val="Times New Roman"/>
      <family val="1"/>
      <charset val="204"/>
    </font>
    <font>
      <b/>
      <sz val="10"/>
      <color rgb="FF222222"/>
      <name val="Andale WT"/>
      <charset val="204"/>
    </font>
    <font>
      <sz val="11"/>
      <color rgb="FF222222"/>
      <name val="Andale WT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9D9D9"/>
      </patternFill>
    </fill>
    <fill>
      <patternFill patternType="solid">
        <fgColor rgb="FFA89B9D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/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0" xfId="0"/>
    <xf numFmtId="3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right" vertical="center"/>
    </xf>
    <xf numFmtId="168" fontId="11" fillId="2" borderId="2" xfId="0" applyNumberFormat="1" applyFont="1" applyFill="1" applyBorder="1" applyAlignment="1">
      <alignment horizontal="right" vertical="center"/>
    </xf>
    <xf numFmtId="3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right" vertical="center"/>
    </xf>
    <xf numFmtId="168" fontId="12" fillId="0" borderId="2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9" fontId="0" fillId="0" borderId="0" xfId="1" applyFont="1"/>
    <xf numFmtId="168" fontId="4" fillId="0" borderId="2" xfId="0" applyNumberFormat="1" applyFont="1" applyBorder="1" applyAlignment="1">
      <alignment horizontal="right" vertical="center"/>
    </xf>
    <xf numFmtId="169" fontId="3" fillId="0" borderId="2" xfId="0" applyNumberFormat="1" applyFont="1" applyBorder="1" applyAlignment="1">
      <alignment horizontal="right" vertical="center"/>
    </xf>
    <xf numFmtId="166" fontId="0" fillId="0" borderId="0" xfId="0" applyNumberFormat="1"/>
    <xf numFmtId="0" fontId="5" fillId="0" borderId="8" xfId="0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166" fontId="0" fillId="0" borderId="0" xfId="0" applyNumberFormat="1" applyFill="1"/>
    <xf numFmtId="3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68" fontId="3" fillId="0" borderId="2" xfId="0" applyNumberFormat="1" applyFont="1" applyBorder="1" applyAlignment="1">
      <alignment horizontal="right" vertical="center"/>
    </xf>
    <xf numFmtId="0" fontId="0" fillId="0" borderId="0" xfId="0"/>
    <xf numFmtId="166" fontId="4" fillId="0" borderId="2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0" fillId="0" borderId="0" xfId="0"/>
    <xf numFmtId="14" fontId="10" fillId="2" borderId="4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4" borderId="7" xfId="0" applyFill="1" applyBorder="1"/>
    <xf numFmtId="167" fontId="5" fillId="4" borderId="7" xfId="0" applyNumberFormat="1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166" fontId="5" fillId="4" borderId="7" xfId="0" applyNumberFormat="1" applyFont="1" applyFill="1" applyBorder="1" applyAlignment="1">
      <alignment horizontal="right" vertical="center"/>
    </xf>
    <xf numFmtId="0" fontId="0" fillId="0" borderId="7" xfId="0" applyBorder="1"/>
    <xf numFmtId="167" fontId="5" fillId="0" borderId="7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66" fontId="5" fillId="0" borderId="7" xfId="0" applyNumberFormat="1" applyFont="1" applyBorder="1" applyAlignment="1">
      <alignment horizontal="right" vertical="center"/>
    </xf>
    <xf numFmtId="166" fontId="7" fillId="0" borderId="2" xfId="0" applyNumberFormat="1" applyFont="1" applyBorder="1" applyAlignment="1">
      <alignment horizontal="right" vertical="center"/>
    </xf>
    <xf numFmtId="0" fontId="0" fillId="0" borderId="0" xfId="0"/>
    <xf numFmtId="166" fontId="19" fillId="0" borderId="2" xfId="0" applyNumberFormat="1" applyFont="1" applyBorder="1" applyAlignment="1">
      <alignment horizontal="right" vertical="center"/>
    </xf>
    <xf numFmtId="168" fontId="20" fillId="0" borderId="2" xfId="0" applyNumberFormat="1" applyFont="1" applyBorder="1" applyAlignment="1">
      <alignment horizontal="right" vertical="center"/>
    </xf>
    <xf numFmtId="0" fontId="0" fillId="0" borderId="0" xfId="0"/>
    <xf numFmtId="0" fontId="6" fillId="3" borderId="7" xfId="0" applyFont="1" applyFill="1" applyBorder="1" applyAlignment="1">
      <alignment horizontal="center" vertical="center"/>
    </xf>
    <xf numFmtId="166" fontId="5" fillId="4" borderId="7" xfId="0" applyNumberFormat="1" applyFont="1" applyFill="1" applyBorder="1" applyAlignment="1">
      <alignment horizontal="right" vertical="center"/>
    </xf>
    <xf numFmtId="0" fontId="0" fillId="0" borderId="7" xfId="0" applyBorder="1"/>
    <xf numFmtId="166" fontId="5" fillId="0" borderId="7" xfId="0" applyNumberFormat="1" applyFont="1" applyBorder="1" applyAlignment="1">
      <alignment horizontal="right" vertical="center"/>
    </xf>
    <xf numFmtId="0" fontId="0" fillId="0" borderId="0" xfId="0"/>
    <xf numFmtId="168" fontId="4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0" fontId="0" fillId="0" borderId="2" xfId="0" applyFill="1" applyBorder="1"/>
    <xf numFmtId="3" fontId="5" fillId="0" borderId="2" xfId="0" applyNumberFormat="1" applyFont="1" applyFill="1" applyBorder="1" applyAlignment="1">
      <alignment horizontal="right" vertical="center"/>
    </xf>
    <xf numFmtId="166" fontId="19" fillId="0" borderId="2" xfId="0" applyNumberFormat="1" applyFont="1" applyFill="1" applyBorder="1" applyAlignment="1">
      <alignment horizontal="right" vertical="center"/>
    </xf>
    <xf numFmtId="168" fontId="20" fillId="0" borderId="2" xfId="0" applyNumberFormat="1" applyFont="1" applyFill="1" applyBorder="1" applyAlignment="1">
      <alignment horizontal="right" vertical="center"/>
    </xf>
    <xf numFmtId="168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/>
    </xf>
    <xf numFmtId="169" fontId="3" fillId="0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170" fontId="0" fillId="0" borderId="0" xfId="1" applyNumberFormat="1" applyFont="1"/>
    <xf numFmtId="4" fontId="0" fillId="0" borderId="0" xfId="0" applyNumberFormat="1"/>
    <xf numFmtId="2" fontId="12" fillId="0" borderId="2" xfId="0" applyNumberFormat="1" applyFont="1" applyBorder="1" applyAlignment="1">
      <alignment horizontal="right" vertical="center"/>
    </xf>
    <xf numFmtId="171" fontId="12" fillId="0" borderId="2" xfId="0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top"/>
    </xf>
    <xf numFmtId="0" fontId="0" fillId="0" borderId="0" xfId="0"/>
    <xf numFmtId="164" fontId="15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2" borderId="5" xfId="0" applyFill="1" applyBorder="1"/>
    <xf numFmtId="14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tabSelected="1" zoomScale="130" zoomScaleNormal="13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71" sqref="K171"/>
    </sheetView>
  </sheetViews>
  <sheetFormatPr defaultRowHeight="12.75" customHeight="1"/>
  <cols>
    <col min="1" max="1" width="3.5703125" bestFit="1" customWidth="1"/>
    <col min="2" max="2" width="40.5703125" customWidth="1"/>
    <col min="3" max="3" width="12.42578125" bestFit="1" customWidth="1"/>
    <col min="4" max="10" width="13.7109375" bestFit="1" customWidth="1"/>
  </cols>
  <sheetData>
    <row r="1" spans="1:10" s="86" customFormat="1" ht="18.75" customHeight="1">
      <c r="A1" s="114" t="s">
        <v>212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ht="39" customHeight="1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75">
        <v>44104</v>
      </c>
      <c r="G2" s="75">
        <v>44196</v>
      </c>
      <c r="H2" s="75">
        <v>44286</v>
      </c>
      <c r="I2" s="2" t="s">
        <v>5</v>
      </c>
      <c r="J2" s="2" t="s">
        <v>6</v>
      </c>
    </row>
    <row r="3" spans="1:10" ht="27.75" customHeight="1">
      <c r="A3" s="4">
        <v>1</v>
      </c>
      <c r="B3" s="5" t="s">
        <v>7</v>
      </c>
      <c r="C3" s="6" t="s">
        <v>8</v>
      </c>
      <c r="D3" s="7">
        <v>1534</v>
      </c>
      <c r="E3" s="7">
        <v>1573</v>
      </c>
      <c r="F3" s="60">
        <v>1602</v>
      </c>
      <c r="G3" s="60">
        <v>1631</v>
      </c>
      <c r="H3" s="60">
        <v>1672</v>
      </c>
      <c r="I3" s="57">
        <f>H3/D3-1</f>
        <v>8.9960886571056164E-2</v>
      </c>
      <c r="J3" s="57">
        <f>H3/G3-1</f>
        <v>2.5137952176578882E-2</v>
      </c>
    </row>
    <row r="4" spans="1:10">
      <c r="A4" s="8">
        <v>2</v>
      </c>
      <c r="B4" s="9" t="s">
        <v>9</v>
      </c>
      <c r="C4" s="10" t="s">
        <v>8</v>
      </c>
      <c r="D4" s="11">
        <v>1216</v>
      </c>
      <c r="E4" s="11">
        <v>1250</v>
      </c>
      <c r="F4" s="54">
        <v>1272</v>
      </c>
      <c r="G4" s="54">
        <v>1294</v>
      </c>
      <c r="H4" s="54">
        <v>1316</v>
      </c>
      <c r="I4" s="57">
        <f t="shared" ref="I4:I66" si="0">H4/D4-1</f>
        <v>8.2236842105263053E-2</v>
      </c>
      <c r="J4" s="57">
        <f t="shared" ref="J4:J66" si="1">H4/G4-1</f>
        <v>1.7001545595054068E-2</v>
      </c>
    </row>
    <row r="5" spans="1:10">
      <c r="A5" s="8">
        <v>3</v>
      </c>
      <c r="B5" s="9" t="s">
        <v>10</v>
      </c>
      <c r="C5" s="10" t="s">
        <v>8</v>
      </c>
      <c r="D5" s="11">
        <v>254</v>
      </c>
      <c r="E5" s="11">
        <v>256</v>
      </c>
      <c r="F5" s="54">
        <v>257</v>
      </c>
      <c r="G5" s="54">
        <v>261</v>
      </c>
      <c r="H5" s="54">
        <v>259</v>
      </c>
      <c r="I5" s="57">
        <f t="shared" si="0"/>
        <v>1.9685039370078705E-2</v>
      </c>
      <c r="J5" s="57">
        <f t="shared" si="1"/>
        <v>-7.6628352490420992E-3</v>
      </c>
    </row>
    <row r="6" spans="1:10">
      <c r="A6" s="8">
        <v>4</v>
      </c>
      <c r="B6" s="9" t="s">
        <v>11</v>
      </c>
      <c r="C6" s="10" t="s">
        <v>8</v>
      </c>
      <c r="D6" s="11">
        <v>43</v>
      </c>
      <c r="E6" s="11">
        <v>41</v>
      </c>
      <c r="F6" s="54">
        <v>39</v>
      </c>
      <c r="G6" s="54">
        <v>35</v>
      </c>
      <c r="H6" s="54">
        <v>39</v>
      </c>
      <c r="I6" s="57">
        <f t="shared" si="0"/>
        <v>-9.3023255813953543E-2</v>
      </c>
      <c r="J6" s="57">
        <f t="shared" si="1"/>
        <v>0.11428571428571432</v>
      </c>
    </row>
    <row r="7" spans="1:10">
      <c r="A7" s="8">
        <v>5</v>
      </c>
      <c r="B7" s="9" t="s">
        <v>12</v>
      </c>
      <c r="C7" s="10" t="s">
        <v>8</v>
      </c>
      <c r="D7" s="11">
        <v>21</v>
      </c>
      <c r="E7" s="11">
        <v>26</v>
      </c>
      <c r="F7" s="54">
        <v>34</v>
      </c>
      <c r="G7" s="54">
        <v>41</v>
      </c>
      <c r="H7" s="54">
        <v>58</v>
      </c>
      <c r="I7" s="57">
        <f t="shared" si="0"/>
        <v>1.7619047619047619</v>
      </c>
      <c r="J7" s="57">
        <f t="shared" si="1"/>
        <v>0.41463414634146334</v>
      </c>
    </row>
    <row r="8" spans="1:10">
      <c r="A8" s="8">
        <v>6</v>
      </c>
      <c r="B8" s="9" t="s">
        <v>13</v>
      </c>
      <c r="C8" s="10" t="s">
        <v>8</v>
      </c>
      <c r="D8" s="11">
        <v>20</v>
      </c>
      <c r="E8" s="11">
        <v>20</v>
      </c>
      <c r="F8" s="11">
        <v>20</v>
      </c>
      <c r="G8" s="11">
        <v>21</v>
      </c>
      <c r="H8" s="54">
        <v>14</v>
      </c>
      <c r="I8" s="57">
        <f t="shared" si="0"/>
        <v>-0.30000000000000004</v>
      </c>
      <c r="J8" s="57">
        <f t="shared" si="1"/>
        <v>-0.33333333333333337</v>
      </c>
    </row>
    <row r="9" spans="1:10">
      <c r="A9" s="8">
        <v>7</v>
      </c>
      <c r="B9" s="9" t="s">
        <v>14</v>
      </c>
      <c r="C9" s="10" t="s">
        <v>8</v>
      </c>
      <c r="D9" s="11">
        <v>257</v>
      </c>
      <c r="E9" s="11">
        <v>256</v>
      </c>
      <c r="F9" s="11">
        <v>254</v>
      </c>
      <c r="G9" s="11">
        <v>249</v>
      </c>
      <c r="H9" s="54">
        <v>251</v>
      </c>
      <c r="I9" s="57">
        <f t="shared" si="0"/>
        <v>-2.3346303501945553E-2</v>
      </c>
      <c r="J9" s="57">
        <f t="shared" si="1"/>
        <v>8.0321285140563248E-3</v>
      </c>
    </row>
    <row r="10" spans="1:10">
      <c r="A10" s="8">
        <v>8</v>
      </c>
      <c r="B10" s="9" t="s">
        <v>15</v>
      </c>
      <c r="C10" s="10" t="s">
        <v>16</v>
      </c>
      <c r="D10" s="13">
        <v>2037.9770000000001</v>
      </c>
      <c r="E10" s="13">
        <v>2247.7660000000001</v>
      </c>
      <c r="F10" s="13">
        <v>2893.3049999999998</v>
      </c>
      <c r="G10" s="13">
        <v>3637.8</v>
      </c>
      <c r="H10" s="54">
        <v>4701.2910000000002</v>
      </c>
      <c r="I10" s="57">
        <f t="shared" si="0"/>
        <v>1.3068420301112327</v>
      </c>
      <c r="J10" s="57">
        <f t="shared" si="1"/>
        <v>0.29234454890318329</v>
      </c>
    </row>
    <row r="11" spans="1:10">
      <c r="A11" s="8">
        <v>9</v>
      </c>
      <c r="B11" s="9" t="s">
        <v>9</v>
      </c>
      <c r="C11" s="10" t="s">
        <v>16</v>
      </c>
      <c r="D11" s="13">
        <v>12.377000000000001</v>
      </c>
      <c r="E11" s="13">
        <v>15.531000000000001</v>
      </c>
      <c r="F11" s="13">
        <v>38.329000000000001</v>
      </c>
      <c r="G11" s="13">
        <v>61.2</v>
      </c>
      <c r="H11" s="54">
        <v>104.337</v>
      </c>
      <c r="I11" s="57">
        <f t="shared" si="0"/>
        <v>7.4299103175244401</v>
      </c>
      <c r="J11" s="57">
        <f t="shared" si="1"/>
        <v>0.70485294117647057</v>
      </c>
    </row>
    <row r="12" spans="1:10">
      <c r="A12" s="8">
        <v>10</v>
      </c>
      <c r="B12" s="9" t="s">
        <v>10</v>
      </c>
      <c r="C12" s="10" t="s">
        <v>16</v>
      </c>
      <c r="D12" s="13">
        <v>821.55600000000004</v>
      </c>
      <c r="E12" s="13">
        <v>891.60900000000004</v>
      </c>
      <c r="F12" s="13">
        <v>1008.721</v>
      </c>
      <c r="G12" s="13">
        <v>1144.0999999999999</v>
      </c>
      <c r="H12" s="54">
        <v>1337.576</v>
      </c>
      <c r="I12" s="57">
        <f t="shared" si="0"/>
        <v>0.62810082331575678</v>
      </c>
      <c r="J12" s="57">
        <f t="shared" si="1"/>
        <v>0.16910759548990484</v>
      </c>
    </row>
    <row r="13" spans="1:10">
      <c r="A13" s="8">
        <v>11</v>
      </c>
      <c r="B13" s="9" t="s">
        <v>11</v>
      </c>
      <c r="C13" s="10" t="s">
        <v>16</v>
      </c>
      <c r="D13" s="13">
        <v>1073.7049999999999</v>
      </c>
      <c r="E13" s="13">
        <v>1073.8520000000001</v>
      </c>
      <c r="F13" s="13">
        <v>1073.8579999999999</v>
      </c>
      <c r="G13" s="70">
        <v>1074</v>
      </c>
      <c r="H13" s="54">
        <v>1075.223</v>
      </c>
      <c r="I13" s="57">
        <f t="shared" si="0"/>
        <v>1.4137961544371525E-3</v>
      </c>
      <c r="J13" s="57">
        <f t="shared" si="1"/>
        <v>1.1387337057726654E-3</v>
      </c>
    </row>
    <row r="14" spans="1:10">
      <c r="A14" s="8">
        <v>12</v>
      </c>
      <c r="B14" s="9" t="s">
        <v>12</v>
      </c>
      <c r="C14" s="10" t="s">
        <v>16</v>
      </c>
      <c r="D14" s="13">
        <v>130.339</v>
      </c>
      <c r="E14" s="13">
        <v>266.774</v>
      </c>
      <c r="F14" s="13">
        <v>772.39700000000005</v>
      </c>
      <c r="G14" s="70">
        <v>1358.5</v>
      </c>
      <c r="H14" s="54">
        <v>2184.1550000000002</v>
      </c>
      <c r="I14" s="57">
        <f t="shared" si="0"/>
        <v>15.757493919701702</v>
      </c>
      <c r="J14" s="57">
        <f t="shared" si="1"/>
        <v>0.60776959882223047</v>
      </c>
    </row>
    <row r="15" spans="1:10" ht="27.75" customHeight="1">
      <c r="A15" s="8">
        <v>13</v>
      </c>
      <c r="B15" s="14" t="s">
        <v>17</v>
      </c>
      <c r="C15" s="10" t="s">
        <v>8</v>
      </c>
      <c r="D15" s="54">
        <v>932</v>
      </c>
      <c r="E15" s="54">
        <v>931</v>
      </c>
      <c r="F15" s="54">
        <v>992</v>
      </c>
      <c r="G15" s="54">
        <v>1028</v>
      </c>
      <c r="H15" s="54">
        <v>1059</v>
      </c>
      <c r="I15" s="57">
        <f t="shared" si="0"/>
        <v>0.13626609442060089</v>
      </c>
      <c r="J15" s="57">
        <f t="shared" si="1"/>
        <v>3.0155642023346196E-2</v>
      </c>
    </row>
    <row r="16" spans="1:10">
      <c r="A16" s="4">
        <v>14</v>
      </c>
      <c r="B16" s="15" t="s">
        <v>18</v>
      </c>
      <c r="C16" s="3"/>
      <c r="D16" s="16" t="s">
        <v>19</v>
      </c>
      <c r="E16" s="16" t="s">
        <v>19</v>
      </c>
      <c r="F16" s="16" t="s">
        <v>19</v>
      </c>
      <c r="G16" s="16" t="s">
        <v>19</v>
      </c>
      <c r="H16" s="96" t="s">
        <v>19</v>
      </c>
      <c r="I16" s="57" t="s">
        <v>19</v>
      </c>
      <c r="J16" s="57" t="s">
        <v>19</v>
      </c>
    </row>
    <row r="17" spans="1:10">
      <c r="A17" s="8">
        <v>15</v>
      </c>
      <c r="B17" s="9" t="s">
        <v>20</v>
      </c>
      <c r="C17" s="10" t="s">
        <v>8</v>
      </c>
      <c r="D17" s="11">
        <v>191</v>
      </c>
      <c r="E17" s="11">
        <v>193</v>
      </c>
      <c r="F17" s="11">
        <v>200</v>
      </c>
      <c r="G17" s="11">
        <v>215</v>
      </c>
      <c r="H17" s="54">
        <v>212</v>
      </c>
      <c r="I17" s="57">
        <f t="shared" si="0"/>
        <v>0.10994764397905765</v>
      </c>
      <c r="J17" s="57">
        <f t="shared" si="1"/>
        <v>-1.3953488372092981E-2</v>
      </c>
    </row>
    <row r="18" spans="1:10">
      <c r="A18" s="8">
        <v>16</v>
      </c>
      <c r="B18" s="9" t="s">
        <v>21</v>
      </c>
      <c r="C18" s="10" t="s">
        <v>22</v>
      </c>
      <c r="D18" s="12">
        <v>0.124511082138</v>
      </c>
      <c r="E18" s="12">
        <v>0.122695486331</v>
      </c>
      <c r="F18" s="12">
        <v>0.12484394506800001</v>
      </c>
      <c r="G18" s="12">
        <v>0.1318</v>
      </c>
      <c r="H18" s="97">
        <v>0.12679425837300001</v>
      </c>
      <c r="I18" s="57">
        <f t="shared" si="0"/>
        <v>1.8337132693694524E-2</v>
      </c>
      <c r="J18" s="57">
        <f t="shared" si="1"/>
        <v>-3.7979830250379321E-2</v>
      </c>
    </row>
    <row r="19" spans="1:10">
      <c r="A19" s="8">
        <v>17</v>
      </c>
      <c r="B19" s="9" t="s">
        <v>23</v>
      </c>
      <c r="C19" s="10" t="s">
        <v>8</v>
      </c>
      <c r="D19" s="11">
        <v>50</v>
      </c>
      <c r="E19" s="11">
        <v>49</v>
      </c>
      <c r="F19" s="11">
        <v>49</v>
      </c>
      <c r="G19" s="11">
        <v>51</v>
      </c>
      <c r="H19" s="54">
        <v>49</v>
      </c>
      <c r="I19" s="57">
        <f t="shared" si="0"/>
        <v>-2.0000000000000018E-2</v>
      </c>
      <c r="J19" s="57">
        <f t="shared" si="1"/>
        <v>-3.9215686274509776E-2</v>
      </c>
    </row>
    <row r="20" spans="1:10">
      <c r="A20" s="8">
        <v>18</v>
      </c>
      <c r="B20" s="9" t="s">
        <v>23</v>
      </c>
      <c r="C20" s="10" t="s">
        <v>22</v>
      </c>
      <c r="D20" s="12">
        <v>0.194552529182</v>
      </c>
      <c r="E20" s="12">
        <v>0.19140625</v>
      </c>
      <c r="F20" s="12">
        <v>0.19291338582600001</v>
      </c>
      <c r="G20" s="12">
        <v>0.20480000000000001</v>
      </c>
      <c r="H20" s="97">
        <v>0.19521912350500001</v>
      </c>
      <c r="I20" s="57">
        <f t="shared" si="0"/>
        <v>3.426294820235487E-3</v>
      </c>
      <c r="J20" s="57">
        <f t="shared" si="1"/>
        <v>-4.6781623510742221E-2</v>
      </c>
    </row>
    <row r="21" spans="1:10">
      <c r="A21" s="8">
        <v>19</v>
      </c>
      <c r="B21" s="9" t="s">
        <v>24</v>
      </c>
      <c r="C21" s="10" t="s">
        <v>8</v>
      </c>
      <c r="D21" s="11">
        <v>5</v>
      </c>
      <c r="E21" s="11">
        <v>5</v>
      </c>
      <c r="F21" s="11">
        <v>5</v>
      </c>
      <c r="G21" s="11">
        <v>5</v>
      </c>
      <c r="H21" s="54">
        <v>2</v>
      </c>
      <c r="I21" s="57">
        <f t="shared" si="0"/>
        <v>-0.6</v>
      </c>
      <c r="J21" s="57">
        <f t="shared" si="1"/>
        <v>-0.6</v>
      </c>
    </row>
    <row r="22" spans="1:10">
      <c r="A22" s="8">
        <v>20</v>
      </c>
      <c r="B22" s="9" t="s">
        <v>24</v>
      </c>
      <c r="C22" s="10" t="s">
        <v>22</v>
      </c>
      <c r="D22" s="56">
        <v>0.25</v>
      </c>
      <c r="E22" s="56">
        <v>0.25</v>
      </c>
      <c r="F22" s="56">
        <v>0.25</v>
      </c>
      <c r="G22" s="56">
        <v>0.23810000000000001</v>
      </c>
      <c r="H22" s="95">
        <v>0.181818181818</v>
      </c>
      <c r="I22" s="57">
        <f t="shared" si="0"/>
        <v>-0.27272727272800001</v>
      </c>
      <c r="J22" s="57">
        <f t="shared" si="1"/>
        <v>-0.23637890878622436</v>
      </c>
    </row>
    <row r="23" spans="1:10">
      <c r="A23" s="8">
        <v>21</v>
      </c>
      <c r="B23" s="9" t="s">
        <v>25</v>
      </c>
      <c r="C23" s="10" t="s">
        <v>22</v>
      </c>
      <c r="D23" s="56">
        <v>0.36489327413599998</v>
      </c>
      <c r="E23" s="56">
        <v>0.36245109320699997</v>
      </c>
      <c r="F23" s="56">
        <v>0.35625502462399999</v>
      </c>
      <c r="G23" s="56">
        <v>0.33950000000000002</v>
      </c>
      <c r="H23" s="95">
        <v>0.34803757474899999</v>
      </c>
      <c r="I23" s="57">
        <f t="shared" si="0"/>
        <v>-4.6193505284281233E-2</v>
      </c>
      <c r="J23" s="57">
        <f t="shared" si="1"/>
        <v>2.5147495578792256E-2</v>
      </c>
    </row>
    <row r="24" spans="1:10">
      <c r="A24" s="8">
        <v>22</v>
      </c>
      <c r="B24" s="9" t="s">
        <v>26</v>
      </c>
      <c r="C24" s="10" t="s">
        <v>22</v>
      </c>
      <c r="D24" s="56">
        <v>0.77702530793699998</v>
      </c>
      <c r="E24" s="56">
        <v>0.752178522874</v>
      </c>
      <c r="F24" s="56">
        <v>0.71846113935800004</v>
      </c>
      <c r="G24" s="56">
        <v>0.6835</v>
      </c>
      <c r="H24" s="95">
        <v>0.69423854440199995</v>
      </c>
      <c r="I24" s="57">
        <f t="shared" si="0"/>
        <v>-0.106543200960595</v>
      </c>
      <c r="J24" s="57">
        <f t="shared" si="1"/>
        <v>1.5711111049012461E-2</v>
      </c>
    </row>
    <row r="25" spans="1:10">
      <c r="A25" s="8">
        <v>23</v>
      </c>
      <c r="B25" s="9" t="s">
        <v>27</v>
      </c>
      <c r="C25" s="10" t="s">
        <v>22</v>
      </c>
      <c r="D25" s="56">
        <v>0.60805167446899999</v>
      </c>
      <c r="E25" s="56">
        <v>0.60198273393099999</v>
      </c>
      <c r="F25" s="56">
        <v>0.60711721857800005</v>
      </c>
      <c r="G25" s="56">
        <v>0.59309999999999996</v>
      </c>
      <c r="H25" s="95">
        <v>0.61554397624299995</v>
      </c>
      <c r="I25" s="57">
        <f t="shared" si="0"/>
        <v>1.2321817517471523E-2</v>
      </c>
      <c r="J25" s="57">
        <f t="shared" si="1"/>
        <v>3.7841807862080579E-2</v>
      </c>
    </row>
    <row r="26" spans="1:10">
      <c r="A26" s="8">
        <v>24</v>
      </c>
      <c r="B26" s="9" t="s">
        <v>28</v>
      </c>
      <c r="C26" s="10" t="s">
        <v>22</v>
      </c>
      <c r="D26" s="56">
        <v>0.67279272488800002</v>
      </c>
      <c r="E26" s="56">
        <v>0.67240764160900002</v>
      </c>
      <c r="F26" s="56">
        <v>0.66679429419699998</v>
      </c>
      <c r="G26" s="56">
        <v>0.65780000000000005</v>
      </c>
      <c r="H26" s="95">
        <v>0.664577910045</v>
      </c>
      <c r="I26" s="57">
        <f t="shared" si="0"/>
        <v>-1.2210023294124572E-2</v>
      </c>
      <c r="J26" s="57">
        <f t="shared" si="1"/>
        <v>1.0303907031012471E-2</v>
      </c>
    </row>
    <row r="27" spans="1:10">
      <c r="A27" s="8">
        <v>25</v>
      </c>
      <c r="B27" s="9" t="s">
        <v>29</v>
      </c>
      <c r="C27" s="10" t="s">
        <v>22</v>
      </c>
      <c r="D27" s="56">
        <v>0.97205105006799997</v>
      </c>
      <c r="E27" s="56">
        <v>0.969245299738</v>
      </c>
      <c r="F27" s="56">
        <v>0.96815814050000004</v>
      </c>
      <c r="G27" s="56">
        <v>0.96330000000000005</v>
      </c>
      <c r="H27" s="95">
        <v>0.96305376470399995</v>
      </c>
      <c r="I27" s="57">
        <f t="shared" si="0"/>
        <v>-9.2559802938031455E-3</v>
      </c>
      <c r="J27" s="57">
        <f t="shared" si="1"/>
        <v>-2.5561641856131079E-4</v>
      </c>
    </row>
    <row r="28" spans="1:10">
      <c r="A28" s="8">
        <v>26</v>
      </c>
      <c r="B28" s="9" t="s">
        <v>30</v>
      </c>
      <c r="C28" s="10" t="s">
        <v>22</v>
      </c>
      <c r="D28" s="56">
        <v>0.93187552751900005</v>
      </c>
      <c r="E28" s="56">
        <v>0.93322198903700004</v>
      </c>
      <c r="F28" s="56">
        <v>0.93455969521799998</v>
      </c>
      <c r="G28" s="56">
        <v>0.93100000000000005</v>
      </c>
      <c r="H28" s="95">
        <v>0.93600806131500003</v>
      </c>
      <c r="I28" s="57">
        <f t="shared" si="0"/>
        <v>4.4346414021647629E-3</v>
      </c>
      <c r="J28" s="57">
        <f t="shared" si="1"/>
        <v>5.3792280504834089E-3</v>
      </c>
    </row>
    <row r="29" spans="1:10" ht="12.75" customHeight="1">
      <c r="A29" s="8">
        <v>27</v>
      </c>
      <c r="B29" s="5" t="s">
        <v>31</v>
      </c>
      <c r="C29" s="10" t="s">
        <v>32</v>
      </c>
      <c r="D29" s="7">
        <v>4873389.4975816002</v>
      </c>
      <c r="E29" s="7">
        <v>5105050.3193076896</v>
      </c>
      <c r="F29" s="7">
        <v>5546163.2551581804</v>
      </c>
      <c r="G29" s="7">
        <v>5793196.6194471503</v>
      </c>
      <c r="H29" s="60">
        <v>6165693.5275984704</v>
      </c>
      <c r="I29" s="57">
        <f t="shared" si="0"/>
        <v>0.26517560943121232</v>
      </c>
      <c r="J29" s="57">
        <f t="shared" si="1"/>
        <v>6.4299027397221042E-2</v>
      </c>
    </row>
    <row r="30" spans="1:10" ht="12.75" customHeight="1">
      <c r="A30" s="8">
        <v>28</v>
      </c>
      <c r="B30" s="5" t="s">
        <v>33</v>
      </c>
      <c r="C30" s="10" t="s">
        <v>22</v>
      </c>
      <c r="D30" s="17">
        <v>4.413546501171</v>
      </c>
      <c r="E30" s="17" t="s">
        <v>19</v>
      </c>
      <c r="F30" s="17"/>
      <c r="G30" s="3"/>
      <c r="H30" s="98"/>
      <c r="I30" s="3" t="s">
        <v>19</v>
      </c>
      <c r="J30" s="3" t="s">
        <v>19</v>
      </c>
    </row>
    <row r="31" spans="1:10" ht="12.75" customHeight="1">
      <c r="A31" s="8">
        <v>29</v>
      </c>
      <c r="B31" s="5" t="s">
        <v>34</v>
      </c>
      <c r="C31" s="10" t="s">
        <v>32</v>
      </c>
      <c r="D31" s="7">
        <v>4184590.8275860702</v>
      </c>
      <c r="E31" s="7">
        <v>4395006.4877976496</v>
      </c>
      <c r="F31" s="60">
        <v>4811425.9203473302</v>
      </c>
      <c r="G31" s="60">
        <v>5031297.6980776004</v>
      </c>
      <c r="H31" s="60">
        <v>5462687.3314002799</v>
      </c>
      <c r="I31" s="57">
        <f t="shared" si="0"/>
        <v>0.30542926572142171</v>
      </c>
      <c r="J31" s="68">
        <f t="shared" si="1"/>
        <v>8.574122606330925E-2</v>
      </c>
    </row>
    <row r="32" spans="1:10" ht="12.75" customHeight="1">
      <c r="A32" s="8">
        <v>30</v>
      </c>
      <c r="B32" s="5" t="s">
        <v>35</v>
      </c>
      <c r="C32" s="10" t="s">
        <v>32</v>
      </c>
      <c r="D32" s="7">
        <v>3264506.6565689398</v>
      </c>
      <c r="E32" s="7">
        <v>3394234.9521274501</v>
      </c>
      <c r="F32" s="60">
        <v>3748343.5350807998</v>
      </c>
      <c r="G32" s="60">
        <v>3878342.2732975301</v>
      </c>
      <c r="H32" s="60">
        <v>4195312.2049278095</v>
      </c>
      <c r="I32" s="57">
        <f t="shared" si="0"/>
        <v>0.28512900915238593</v>
      </c>
      <c r="J32" s="57">
        <f t="shared" si="1"/>
        <v>8.1728199651852407E-2</v>
      </c>
    </row>
    <row r="33" spans="1:10" ht="12.75" customHeight="1">
      <c r="A33" s="8">
        <v>31</v>
      </c>
      <c r="B33" s="5" t="s">
        <v>36</v>
      </c>
      <c r="C33" s="10" t="s">
        <v>32</v>
      </c>
      <c r="D33" s="7">
        <v>688798.669995529</v>
      </c>
      <c r="E33" s="7">
        <v>710043.83151003998</v>
      </c>
      <c r="F33" s="7">
        <v>734737.33481082297</v>
      </c>
      <c r="G33" s="7">
        <v>761898.92136955704</v>
      </c>
      <c r="H33" s="60">
        <v>742665.06306562398</v>
      </c>
      <c r="I33" s="57">
        <f t="shared" si="0"/>
        <v>7.82033929746766E-2</v>
      </c>
      <c r="J33" s="57">
        <f t="shared" si="1"/>
        <v>-2.5244632541753798E-2</v>
      </c>
    </row>
    <row r="34" spans="1:10" ht="12.75" customHeight="1">
      <c r="A34" s="8">
        <v>32</v>
      </c>
      <c r="B34" s="5" t="s">
        <v>37</v>
      </c>
      <c r="C34" s="10" t="s">
        <v>38</v>
      </c>
      <c r="D34" s="18">
        <v>2</v>
      </c>
      <c r="E34" s="18">
        <v>2</v>
      </c>
      <c r="F34" s="18">
        <v>2</v>
      </c>
      <c r="G34" s="18">
        <v>2</v>
      </c>
      <c r="H34" s="99">
        <v>2</v>
      </c>
      <c r="I34" s="57">
        <f t="shared" si="0"/>
        <v>0</v>
      </c>
      <c r="J34" s="57">
        <f t="shared" si="1"/>
        <v>0</v>
      </c>
    </row>
    <row r="35" spans="1:10" ht="12.75" customHeight="1">
      <c r="A35" s="8">
        <v>33</v>
      </c>
      <c r="B35" s="5" t="s">
        <v>39</v>
      </c>
      <c r="C35" s="10" t="s">
        <v>32</v>
      </c>
      <c r="D35" s="13">
        <v>1160.0961612200001</v>
      </c>
      <c r="E35" s="13">
        <v>1224.9050102599999</v>
      </c>
      <c r="F35" s="13">
        <v>1245.7314491499999</v>
      </c>
      <c r="G35" s="13">
        <v>1330.81799761</v>
      </c>
      <c r="H35" s="70">
        <v>1353.60091459</v>
      </c>
      <c r="I35" s="57">
        <f t="shared" si="0"/>
        <v>0.16680061518909195</v>
      </c>
      <c r="J35" s="57">
        <f t="shared" si="1"/>
        <v>1.7119483671633295E-2</v>
      </c>
    </row>
    <row r="36" spans="1:10" ht="12.75" customHeight="1">
      <c r="A36" s="8">
        <v>34</v>
      </c>
      <c r="B36" s="5" t="s">
        <v>40</v>
      </c>
      <c r="C36" s="10" t="s">
        <v>32</v>
      </c>
      <c r="D36" s="13">
        <v>4873389.4975816002</v>
      </c>
      <c r="E36" s="13">
        <v>5105050.3193076896</v>
      </c>
      <c r="F36" s="13">
        <v>5546163.2551581804</v>
      </c>
      <c r="G36" s="13">
        <v>5793196.6194471503</v>
      </c>
      <c r="H36" s="70">
        <v>6165693.5275984704</v>
      </c>
      <c r="I36" s="57">
        <f t="shared" si="0"/>
        <v>0.26517560943121232</v>
      </c>
      <c r="J36" s="57">
        <f t="shared" si="1"/>
        <v>6.4299027397221042E-2</v>
      </c>
    </row>
    <row r="37" spans="1:10" ht="12.75" customHeight="1">
      <c r="A37" s="8">
        <v>35</v>
      </c>
      <c r="B37" s="9" t="s">
        <v>41</v>
      </c>
      <c r="C37" s="10" t="s">
        <v>32</v>
      </c>
      <c r="D37" s="13">
        <v>421284.55354805302</v>
      </c>
      <c r="E37" s="13">
        <v>338946.18262256798</v>
      </c>
      <c r="F37" s="13">
        <v>409047.21328246401</v>
      </c>
      <c r="G37" s="13">
        <v>372141.74570782098</v>
      </c>
      <c r="H37" s="70">
        <v>353480.36707903101</v>
      </c>
      <c r="I37" s="57">
        <f t="shared" si="0"/>
        <v>-0.16094629128453919</v>
      </c>
      <c r="J37" s="57">
        <f t="shared" si="1"/>
        <v>-5.0145888882462408E-2</v>
      </c>
    </row>
    <row r="38" spans="1:10" ht="12.75" customHeight="1">
      <c r="A38" s="8">
        <v>36</v>
      </c>
      <c r="B38" s="9" t="s">
        <v>42</v>
      </c>
      <c r="C38" s="10" t="s">
        <v>32</v>
      </c>
      <c r="D38" s="13">
        <v>133902.33055570201</v>
      </c>
      <c r="E38" s="13">
        <v>152726.01408360901</v>
      </c>
      <c r="F38" s="13">
        <v>218155.09376002499</v>
      </c>
      <c r="G38" s="13">
        <v>169833.69492700201</v>
      </c>
      <c r="H38" s="70">
        <v>181672.23943567101</v>
      </c>
      <c r="I38" s="57">
        <f t="shared" si="0"/>
        <v>0.35675188536092883</v>
      </c>
      <c r="J38" s="57">
        <f t="shared" si="1"/>
        <v>6.9706688733101263E-2</v>
      </c>
    </row>
    <row r="39" spans="1:10" ht="12.75" customHeight="1">
      <c r="A39" s="8">
        <v>37</v>
      </c>
      <c r="B39" s="9" t="s">
        <v>43</v>
      </c>
      <c r="C39" s="10" t="s">
        <v>32</v>
      </c>
      <c r="D39" s="13">
        <v>287382.22299235099</v>
      </c>
      <c r="E39" s="13">
        <v>186220.16853895801</v>
      </c>
      <c r="F39" s="13">
        <v>190892.119522439</v>
      </c>
      <c r="G39" s="13">
        <v>202308.050780819</v>
      </c>
      <c r="H39" s="70">
        <v>171808.12764336</v>
      </c>
      <c r="I39" s="57">
        <f t="shared" si="0"/>
        <v>-0.40216160257089784</v>
      </c>
      <c r="J39" s="57">
        <f t="shared" si="1"/>
        <v>-0.15075980921047327</v>
      </c>
    </row>
    <row r="40" spans="1:10" ht="12.75" customHeight="1">
      <c r="A40" s="8">
        <v>38</v>
      </c>
      <c r="B40" s="9" t="s">
        <v>44</v>
      </c>
      <c r="C40" s="10" t="s">
        <v>32</v>
      </c>
      <c r="D40" s="13">
        <v>1057421.7498437699</v>
      </c>
      <c r="E40" s="13">
        <v>1231917.7309604001</v>
      </c>
      <c r="F40" s="13">
        <v>1265200.1438465901</v>
      </c>
      <c r="G40" s="13">
        <v>1301279.1339427701</v>
      </c>
      <c r="H40" s="70">
        <v>1498461.71457728</v>
      </c>
      <c r="I40" s="57">
        <f t="shared" si="0"/>
        <v>0.41708993105037995</v>
      </c>
      <c r="J40" s="57">
        <f t="shared" si="1"/>
        <v>0.15152981054653725</v>
      </c>
    </row>
    <row r="41" spans="1:10" ht="12.75" customHeight="1">
      <c r="A41" s="8">
        <v>39</v>
      </c>
      <c r="B41" s="9" t="s">
        <v>45</v>
      </c>
      <c r="C41" s="10" t="s">
        <v>32</v>
      </c>
      <c r="D41" s="13">
        <v>315101.33745549998</v>
      </c>
      <c r="E41" s="13">
        <v>346853.12822677998</v>
      </c>
      <c r="F41" s="13">
        <v>349879.14620152401</v>
      </c>
      <c r="G41" s="13">
        <v>357513.06543305999</v>
      </c>
      <c r="H41" s="70">
        <v>348584.92835201998</v>
      </c>
      <c r="I41" s="57">
        <f t="shared" si="0"/>
        <v>0.10626292851343</v>
      </c>
      <c r="J41" s="57">
        <f t="shared" si="1"/>
        <v>-2.497289734075947E-2</v>
      </c>
    </row>
    <row r="42" spans="1:10" ht="12.75" customHeight="1">
      <c r="A42" s="8">
        <v>40</v>
      </c>
      <c r="B42" s="9" t="s">
        <v>46</v>
      </c>
      <c r="C42" s="10" t="s">
        <v>32</v>
      </c>
      <c r="D42" s="13">
        <v>195709.67145275199</v>
      </c>
      <c r="E42" s="13">
        <v>189794.15500866901</v>
      </c>
      <c r="F42" s="13">
        <v>239149.73348124101</v>
      </c>
      <c r="G42" s="13">
        <v>250012.6737135</v>
      </c>
      <c r="H42" s="70">
        <v>289665.302008775</v>
      </c>
      <c r="I42" s="57">
        <f t="shared" si="0"/>
        <v>0.48007658414932086</v>
      </c>
      <c r="J42" s="57">
        <f t="shared" si="1"/>
        <v>0.15860247285189466</v>
      </c>
    </row>
    <row r="43" spans="1:10" ht="12.75" customHeight="1">
      <c r="A43" s="8">
        <v>41</v>
      </c>
      <c r="B43" s="9" t="s">
        <v>47</v>
      </c>
      <c r="C43" s="10" t="s">
        <v>32</v>
      </c>
      <c r="D43" s="13">
        <v>32165.543572899998</v>
      </c>
      <c r="E43" s="13">
        <v>39012.397851490001</v>
      </c>
      <c r="F43" s="13">
        <v>47932.681968650002</v>
      </c>
      <c r="G43" s="13">
        <v>72036.323786149995</v>
      </c>
      <c r="H43" s="70">
        <v>70391.976162460007</v>
      </c>
      <c r="I43" s="57">
        <f t="shared" si="0"/>
        <v>1.1884279991390043</v>
      </c>
      <c r="J43" s="57">
        <f t="shared" si="1"/>
        <v>-2.2826645465299777E-2</v>
      </c>
    </row>
    <row r="44" spans="1:10" ht="12.75" customHeight="1">
      <c r="A44" s="8">
        <v>42</v>
      </c>
      <c r="B44" s="9" t="s">
        <v>48</v>
      </c>
      <c r="C44" s="10" t="s">
        <v>32</v>
      </c>
      <c r="D44" s="13">
        <v>41.882101509999998</v>
      </c>
      <c r="E44" s="13">
        <v>165.24682060000001</v>
      </c>
      <c r="F44" s="13">
        <v>161.10015385</v>
      </c>
      <c r="G44" s="13">
        <v>336.57640565000003</v>
      </c>
      <c r="H44" s="70">
        <v>237.18441425</v>
      </c>
      <c r="I44" s="57">
        <f t="shared" si="0"/>
        <v>4.6631450117986217</v>
      </c>
      <c r="J44" s="57">
        <f t="shared" si="1"/>
        <v>-0.2953029081407329</v>
      </c>
    </row>
    <row r="45" spans="1:10" ht="12.75" customHeight="1">
      <c r="A45" s="8">
        <v>43</v>
      </c>
      <c r="B45" s="9" t="s">
        <v>49</v>
      </c>
      <c r="C45" s="10" t="s">
        <v>32</v>
      </c>
      <c r="D45" s="13">
        <v>187840.92059557899</v>
      </c>
      <c r="E45" s="13">
        <v>246373.742843616</v>
      </c>
      <c r="F45" s="13">
        <v>345350.332284139</v>
      </c>
      <c r="G45" s="13">
        <v>378763.915329243</v>
      </c>
      <c r="H45" s="70">
        <v>426962.59667477699</v>
      </c>
      <c r="I45" s="57">
        <f t="shared" si="0"/>
        <v>1.2730009804095155</v>
      </c>
      <c r="J45" s="57">
        <f t="shared" si="1"/>
        <v>0.12725256919904049</v>
      </c>
    </row>
    <row r="46" spans="1:10" ht="12.75" customHeight="1">
      <c r="A46" s="8">
        <v>44</v>
      </c>
      <c r="B46" s="9" t="s">
        <v>50</v>
      </c>
      <c r="C46" s="10" t="s">
        <v>32</v>
      </c>
      <c r="D46" s="13">
        <v>164042.32285403</v>
      </c>
      <c r="E46" s="13">
        <v>269112.22840815998</v>
      </c>
      <c r="F46" s="13">
        <v>363412.50504965999</v>
      </c>
      <c r="G46" s="13">
        <v>336485.19832996</v>
      </c>
      <c r="H46" s="70">
        <v>491757.52603953</v>
      </c>
      <c r="I46" s="57">
        <f t="shared" si="0"/>
        <v>1.9977478828869746</v>
      </c>
      <c r="J46" s="57">
        <f t="shared" si="1"/>
        <v>0.46145366417368749</v>
      </c>
    </row>
    <row r="47" spans="1:10" ht="12.75" customHeight="1">
      <c r="A47" s="8">
        <v>45</v>
      </c>
      <c r="B47" s="9" t="s">
        <v>51</v>
      </c>
      <c r="C47" s="10" t="s">
        <v>32</v>
      </c>
      <c r="D47" s="13">
        <v>857181.82516540994</v>
      </c>
      <c r="E47" s="13">
        <v>757747.57857060002</v>
      </c>
      <c r="F47" s="13">
        <v>797407.29088066705</v>
      </c>
      <c r="G47" s="13">
        <v>873460.29926343902</v>
      </c>
      <c r="H47" s="70">
        <v>847660.45113620802</v>
      </c>
      <c r="I47" s="57">
        <f t="shared" si="0"/>
        <v>-1.110776471183883E-2</v>
      </c>
      <c r="J47" s="57">
        <f t="shared" si="1"/>
        <v>-2.9537516643844186E-2</v>
      </c>
    </row>
    <row r="48" spans="1:10" ht="12.75" customHeight="1">
      <c r="A48" s="8">
        <v>46</v>
      </c>
      <c r="B48" s="9" t="s">
        <v>52</v>
      </c>
      <c r="C48" s="10" t="s">
        <v>32</v>
      </c>
      <c r="D48" s="13">
        <v>52570.909166179998</v>
      </c>
      <c r="E48" s="13">
        <v>96134.406094060003</v>
      </c>
      <c r="F48" s="13">
        <v>96808.652594359999</v>
      </c>
      <c r="G48" s="13">
        <v>99382.553668380002</v>
      </c>
      <c r="H48" s="70">
        <v>98233.962388319997</v>
      </c>
      <c r="I48" s="57">
        <f t="shared" si="0"/>
        <v>0.86859926804378018</v>
      </c>
      <c r="J48" s="57">
        <f t="shared" si="1"/>
        <v>-1.1557272757275139E-2</v>
      </c>
    </row>
    <row r="49" spans="1:10" ht="12.75" customHeight="1">
      <c r="A49" s="8">
        <v>47</v>
      </c>
      <c r="B49" s="9" t="s">
        <v>53</v>
      </c>
      <c r="C49" s="10" t="s">
        <v>32</v>
      </c>
      <c r="D49" s="13">
        <v>950593.091865191</v>
      </c>
      <c r="E49" s="13">
        <v>936665.67604853003</v>
      </c>
      <c r="F49" s="13">
        <v>931720.93644693901</v>
      </c>
      <c r="G49" s="13">
        <v>954644.63676278002</v>
      </c>
      <c r="H49" s="70">
        <v>947467.04141516995</v>
      </c>
      <c r="I49" s="57">
        <f t="shared" si="0"/>
        <v>-3.2885263702971956E-3</v>
      </c>
      <c r="J49" s="57">
        <f t="shared" si="1"/>
        <v>-7.5186043803162628E-3</v>
      </c>
    </row>
    <row r="50" spans="1:10" ht="12.75" customHeight="1">
      <c r="A50" s="8">
        <v>48</v>
      </c>
      <c r="B50" s="9" t="s">
        <v>54</v>
      </c>
      <c r="C50" s="10" t="s">
        <v>32</v>
      </c>
      <c r="D50" s="13">
        <v>933106.784478741</v>
      </c>
      <c r="E50" s="13">
        <v>920853.63806519995</v>
      </c>
      <c r="F50" s="13">
        <v>918672.231978519</v>
      </c>
      <c r="G50" s="13">
        <v>938409.55845224997</v>
      </c>
      <c r="H50" s="70">
        <v>934085.16034534003</v>
      </c>
      <c r="I50" s="57">
        <f t="shared" si="0"/>
        <v>1.0485143639220595E-3</v>
      </c>
      <c r="J50" s="57">
        <f t="shared" si="1"/>
        <v>-4.6082204384643166E-3</v>
      </c>
    </row>
    <row r="51" spans="1:10" ht="12.75" customHeight="1">
      <c r="A51" s="8">
        <v>49</v>
      </c>
      <c r="B51" s="9" t="s">
        <v>55</v>
      </c>
      <c r="C51" s="10" t="s">
        <v>32</v>
      </c>
      <c r="D51" s="13">
        <v>17486.30738645</v>
      </c>
      <c r="E51" s="13">
        <v>15812.037983329999</v>
      </c>
      <c r="F51" s="13">
        <v>13048.704468419999</v>
      </c>
      <c r="G51" s="13">
        <v>16235.07831053</v>
      </c>
      <c r="H51" s="70">
        <v>13381.88106983</v>
      </c>
      <c r="I51" s="57">
        <f t="shared" si="0"/>
        <v>-0.23472230162215302</v>
      </c>
      <c r="J51" s="57">
        <f t="shared" si="1"/>
        <v>-0.17574274580797233</v>
      </c>
    </row>
    <row r="52" spans="1:10" ht="12.75" customHeight="1">
      <c r="A52" s="8">
        <v>50</v>
      </c>
      <c r="B52" s="9" t="s">
        <v>56</v>
      </c>
      <c r="C52" s="10" t="s">
        <v>32</v>
      </c>
      <c r="D52" s="13">
        <v>639435.68996073096</v>
      </c>
      <c r="E52" s="13">
        <v>652327.84585221705</v>
      </c>
      <c r="F52" s="13">
        <v>700093.51896809402</v>
      </c>
      <c r="G52" s="13">
        <v>797140.497104396</v>
      </c>
      <c r="H52" s="70">
        <v>792790.47735065303</v>
      </c>
      <c r="I52" s="57">
        <f t="shared" si="0"/>
        <v>0.23982832018547473</v>
      </c>
      <c r="J52" s="57">
        <f t="shared" si="1"/>
        <v>-5.4570301841950775E-3</v>
      </c>
    </row>
    <row r="53" spans="1:10" ht="12.75" customHeight="1">
      <c r="A53" s="19">
        <v>51</v>
      </c>
      <c r="B53" s="20" t="s">
        <v>57</v>
      </c>
      <c r="C53" s="21" t="s">
        <v>32</v>
      </c>
      <c r="D53" s="87">
        <v>4188722.1331520001</v>
      </c>
      <c r="E53" s="87">
        <v>4395006.4877976496</v>
      </c>
      <c r="F53" s="87">
        <v>4811425.9203473404</v>
      </c>
      <c r="G53" s="87">
        <v>5031297.6980776004</v>
      </c>
      <c r="H53" s="100">
        <v>5462687.3314002799</v>
      </c>
      <c r="I53" s="57">
        <f t="shared" si="0"/>
        <v>0.30414173052095594</v>
      </c>
      <c r="J53" s="57">
        <f t="shared" si="1"/>
        <v>8.574122606330925E-2</v>
      </c>
    </row>
    <row r="54" spans="1:10" ht="12.75" customHeight="1">
      <c r="A54" s="19">
        <v>52</v>
      </c>
      <c r="B54" s="20" t="s">
        <v>58</v>
      </c>
      <c r="C54" s="21" t="s">
        <v>32</v>
      </c>
      <c r="D54" s="87">
        <v>3635581.2169126999</v>
      </c>
      <c r="E54" s="87">
        <v>3777374.0185728902</v>
      </c>
      <c r="F54" s="87">
        <v>4102322.0422488698</v>
      </c>
      <c r="G54" s="87">
        <v>4212638.7718245899</v>
      </c>
      <c r="H54" s="100">
        <v>4525157.00574781</v>
      </c>
      <c r="I54" s="57">
        <f t="shared" si="0"/>
        <v>0.24468598987606427</v>
      </c>
      <c r="J54" s="57">
        <f t="shared" si="1"/>
        <v>7.4185860893992928E-2</v>
      </c>
    </row>
    <row r="55" spans="1:10" ht="12.75" customHeight="1">
      <c r="A55" s="19">
        <v>53</v>
      </c>
      <c r="B55" s="22" t="s">
        <v>59</v>
      </c>
      <c r="C55" s="23" t="s">
        <v>32</v>
      </c>
      <c r="D55" s="13">
        <v>24681.003740519998</v>
      </c>
      <c r="E55" s="13">
        <v>23045.1163786</v>
      </c>
      <c r="F55" s="13">
        <v>22639.693904340002</v>
      </c>
      <c r="G55" s="13">
        <v>6931.4130154000004</v>
      </c>
      <c r="H55" s="70">
        <v>6923.5788887199997</v>
      </c>
      <c r="I55" s="57">
        <f t="shared" si="0"/>
        <v>-0.71947741828047196</v>
      </c>
      <c r="J55" s="57">
        <f t="shared" si="1"/>
        <v>-1.1302351573330149E-3</v>
      </c>
    </row>
    <row r="56" spans="1:10" ht="12.75" customHeight="1">
      <c r="A56" s="19">
        <v>54</v>
      </c>
      <c r="B56" s="22" t="s">
        <v>60</v>
      </c>
      <c r="C56" s="23" t="s">
        <v>32</v>
      </c>
      <c r="D56" s="13">
        <v>327.70327285000002</v>
      </c>
      <c r="E56" s="13">
        <v>330.47951559000001</v>
      </c>
      <c r="F56" s="13">
        <v>332.75082992</v>
      </c>
      <c r="G56" s="13">
        <v>335.13876124000001</v>
      </c>
      <c r="H56" s="70">
        <v>338.32126683000001</v>
      </c>
      <c r="I56" s="57">
        <f t="shared" si="0"/>
        <v>3.2401244844631583E-2</v>
      </c>
      <c r="J56" s="57">
        <f t="shared" si="1"/>
        <v>9.4960832886796798E-3</v>
      </c>
    </row>
    <row r="57" spans="1:10" ht="12.75" customHeight="1">
      <c r="A57" s="19">
        <v>55</v>
      </c>
      <c r="B57" s="22" t="s">
        <v>61</v>
      </c>
      <c r="C57" s="23" t="s">
        <v>32</v>
      </c>
      <c r="D57" s="13">
        <v>133363.62875683999</v>
      </c>
      <c r="E57" s="13">
        <v>133090.14031843</v>
      </c>
      <c r="F57" s="13">
        <v>131078.61221776</v>
      </c>
      <c r="G57" s="13">
        <v>88082.98155384</v>
      </c>
      <c r="H57" s="70">
        <v>85444.194156070007</v>
      </c>
      <c r="I57" s="57">
        <f t="shared" si="0"/>
        <v>-0.35931411770551624</v>
      </c>
      <c r="J57" s="57">
        <f t="shared" si="1"/>
        <v>-2.9957970895399977E-2</v>
      </c>
    </row>
    <row r="58" spans="1:10" ht="12.75" customHeight="1">
      <c r="A58" s="19">
        <v>56</v>
      </c>
      <c r="B58" s="22" t="s">
        <v>62</v>
      </c>
      <c r="C58" s="23" t="s">
        <v>32</v>
      </c>
      <c r="D58" s="13" t="s">
        <v>19</v>
      </c>
      <c r="E58" s="13" t="s">
        <v>19</v>
      </c>
      <c r="F58" s="13"/>
      <c r="G58" s="13"/>
      <c r="H58" s="70"/>
      <c r="I58" s="13" t="s">
        <v>19</v>
      </c>
      <c r="J58" s="13" t="s">
        <v>19</v>
      </c>
    </row>
    <row r="59" spans="1:10" ht="12.75" customHeight="1">
      <c r="A59" s="19">
        <v>57</v>
      </c>
      <c r="B59" s="22" t="s">
        <v>63</v>
      </c>
      <c r="C59" s="23" t="s">
        <v>32</v>
      </c>
      <c r="D59" s="13">
        <v>2756821.4744563201</v>
      </c>
      <c r="E59" s="13">
        <v>2929226.5236784001</v>
      </c>
      <c r="F59" s="13">
        <v>3263694.8122761301</v>
      </c>
      <c r="G59" s="13">
        <v>3444075.2124953298</v>
      </c>
      <c r="H59" s="70">
        <v>3781733.7957967198</v>
      </c>
      <c r="I59" s="57">
        <f t="shared" si="0"/>
        <v>0.37177319272823994</v>
      </c>
      <c r="J59" s="57">
        <f t="shared" si="1"/>
        <v>9.8040420858505728E-2</v>
      </c>
    </row>
    <row r="60" spans="1:10" ht="12.75" customHeight="1">
      <c r="A60" s="19">
        <v>58</v>
      </c>
      <c r="B60" s="22" t="s">
        <v>64</v>
      </c>
      <c r="C60" s="23" t="s">
        <v>32</v>
      </c>
      <c r="D60" s="13">
        <v>6427.6743572699997</v>
      </c>
      <c r="E60" s="13">
        <v>6579.4086985200001</v>
      </c>
      <c r="F60" s="13">
        <v>6548.81078196</v>
      </c>
      <c r="G60" s="13">
        <v>6465.1203212800001</v>
      </c>
      <c r="H60" s="70">
        <v>6573.7091851599998</v>
      </c>
      <c r="I60" s="57">
        <f t="shared" si="0"/>
        <v>2.2719699190240972E-2</v>
      </c>
      <c r="J60" s="57">
        <f t="shared" si="1"/>
        <v>1.6796108731739867E-2</v>
      </c>
    </row>
    <row r="61" spans="1:10" ht="12.75" customHeight="1">
      <c r="A61" s="19">
        <v>59</v>
      </c>
      <c r="B61" s="22" t="s">
        <v>65</v>
      </c>
      <c r="C61" s="23" t="s">
        <v>32</v>
      </c>
      <c r="D61" s="13">
        <v>396252.38949946</v>
      </c>
      <c r="E61" s="13">
        <v>373776.81011363998</v>
      </c>
      <c r="F61" s="13">
        <v>340317.72487673</v>
      </c>
      <c r="G61" s="13">
        <v>320831.65636543999</v>
      </c>
      <c r="H61" s="70">
        <v>298499.51423442998</v>
      </c>
      <c r="I61" s="57">
        <f t="shared" si="0"/>
        <v>-0.24669346571893225</v>
      </c>
      <c r="J61" s="57">
        <f t="shared" si="1"/>
        <v>-6.960704060191869E-2</v>
      </c>
    </row>
    <row r="62" spans="1:10" ht="12.75" customHeight="1">
      <c r="A62" s="19">
        <v>60</v>
      </c>
      <c r="B62" s="22" t="s">
        <v>66</v>
      </c>
      <c r="C62" s="23" t="s">
        <v>32</v>
      </c>
      <c r="D62" s="13">
        <v>14204.26477523</v>
      </c>
      <c r="E62" s="13">
        <v>13641.80914186</v>
      </c>
      <c r="F62" s="13">
        <v>14481.65352555</v>
      </c>
      <c r="G62" s="13">
        <v>14222.12548058</v>
      </c>
      <c r="H62" s="70">
        <v>12475.75200405</v>
      </c>
      <c r="I62" s="57">
        <f t="shared" si="0"/>
        <v>-0.12168970365817555</v>
      </c>
      <c r="J62" s="57">
        <f t="shared" si="1"/>
        <v>-0.12279272032261523</v>
      </c>
    </row>
    <row r="63" spans="1:10" ht="12.75" customHeight="1">
      <c r="A63" s="19">
        <v>61</v>
      </c>
      <c r="B63" s="22" t="s">
        <v>67</v>
      </c>
      <c r="C63" s="23" t="s">
        <v>32</v>
      </c>
      <c r="D63" s="13">
        <v>14610.265698929999</v>
      </c>
      <c r="E63" s="13">
        <v>14152.391936419999</v>
      </c>
      <c r="F63" s="13">
        <v>13970.51005703</v>
      </c>
      <c r="G63" s="13">
        <v>12651.879677340001</v>
      </c>
      <c r="H63" s="70">
        <v>12639.03565272</v>
      </c>
      <c r="I63" s="57">
        <f t="shared" si="0"/>
        <v>-0.13492088965598792</v>
      </c>
      <c r="J63" s="57">
        <f t="shared" si="1"/>
        <v>-1.015187066867651E-3</v>
      </c>
    </row>
    <row r="64" spans="1:10" ht="12.75" customHeight="1">
      <c r="A64" s="19">
        <v>62</v>
      </c>
      <c r="B64" s="22" t="s">
        <v>68</v>
      </c>
      <c r="C64" s="23" t="s">
        <v>32</v>
      </c>
      <c r="D64" s="13">
        <v>103174.60639147001</v>
      </c>
      <c r="E64" s="13">
        <v>92651.646230750004</v>
      </c>
      <c r="F64" s="13">
        <v>92251.080309330006</v>
      </c>
      <c r="G64" s="13">
        <v>89578.433431159996</v>
      </c>
      <c r="H64" s="70">
        <v>88892.096383630007</v>
      </c>
      <c r="I64" s="57">
        <f t="shared" si="0"/>
        <v>-0.13843047729834435</v>
      </c>
      <c r="J64" s="57">
        <f t="shared" si="1"/>
        <v>-7.6618558869689934E-3</v>
      </c>
    </row>
    <row r="65" spans="1:10">
      <c r="A65" s="19">
        <v>63</v>
      </c>
      <c r="B65" s="22" t="s">
        <v>69</v>
      </c>
      <c r="C65" s="23" t="s">
        <v>32</v>
      </c>
      <c r="D65" s="13" t="s">
        <v>19</v>
      </c>
      <c r="E65" s="13">
        <v>1816.2118227599999</v>
      </c>
      <c r="F65" s="13">
        <v>10293.3856397941</v>
      </c>
      <c r="G65" s="13">
        <v>20133.272364415301</v>
      </c>
      <c r="H65" s="70">
        <v>34995.262381584398</v>
      </c>
      <c r="I65" s="57" t="s">
        <v>19</v>
      </c>
      <c r="J65" s="57" t="s">
        <v>19</v>
      </c>
    </row>
    <row r="66" spans="1:10" ht="12.75" customHeight="1">
      <c r="A66" s="19">
        <v>64</v>
      </c>
      <c r="B66" s="22" t="s">
        <v>70</v>
      </c>
      <c r="C66" s="23" t="s">
        <v>32</v>
      </c>
      <c r="D66" s="13">
        <v>91223.389123660003</v>
      </c>
      <c r="E66" s="13">
        <v>92165.550698389998</v>
      </c>
      <c r="F66" s="13">
        <v>90485.699799049995</v>
      </c>
      <c r="G66" s="13">
        <v>82996.179899059993</v>
      </c>
      <c r="H66" s="70">
        <v>67861.431359619994</v>
      </c>
      <c r="I66" s="57">
        <f t="shared" si="0"/>
        <v>-0.25609613925186625</v>
      </c>
      <c r="J66" s="57">
        <f t="shared" si="1"/>
        <v>-0.18235476087992109</v>
      </c>
    </row>
    <row r="67" spans="1:10" ht="12.75" customHeight="1">
      <c r="A67" s="19">
        <v>65</v>
      </c>
      <c r="B67" s="22" t="s">
        <v>71</v>
      </c>
      <c r="C67" s="23" t="s">
        <v>32</v>
      </c>
      <c r="D67" s="13" t="s">
        <v>19</v>
      </c>
      <c r="E67" s="13" t="s">
        <v>19</v>
      </c>
      <c r="F67" s="13"/>
      <c r="G67" s="13"/>
      <c r="H67" s="70"/>
      <c r="I67" s="13" t="s">
        <v>19</v>
      </c>
      <c r="J67" s="13" t="s">
        <v>19</v>
      </c>
    </row>
    <row r="68" spans="1:10" ht="12.75" customHeight="1">
      <c r="A68" s="19">
        <v>66</v>
      </c>
      <c r="B68" s="22" t="s">
        <v>72</v>
      </c>
      <c r="C68" s="23" t="s">
        <v>32</v>
      </c>
      <c r="D68" s="13">
        <v>94494.816840150001</v>
      </c>
      <c r="E68" s="13">
        <v>96897.930039529994</v>
      </c>
      <c r="F68" s="13">
        <v>116227.30803127</v>
      </c>
      <c r="G68" s="13">
        <v>126335.3584595</v>
      </c>
      <c r="H68" s="70">
        <v>128780.31443827</v>
      </c>
      <c r="I68" s="57">
        <f t="shared" ref="I68:I130" si="2">H68/D68-1</f>
        <v>0.36282939895124899</v>
      </c>
      <c r="J68" s="57">
        <f t="shared" ref="J68:J130" si="3">H68/G68-1</f>
        <v>1.9352903324794779E-2</v>
      </c>
    </row>
    <row r="69" spans="1:10" ht="12.75" customHeight="1">
      <c r="A69" s="19">
        <v>67</v>
      </c>
      <c r="B69" s="22" t="s">
        <v>73</v>
      </c>
      <c r="C69" s="23" t="s">
        <v>32</v>
      </c>
      <c r="D69" s="13" t="s">
        <v>19</v>
      </c>
      <c r="E69" s="13" t="s">
        <v>19</v>
      </c>
      <c r="F69" s="13"/>
      <c r="G69" s="13"/>
      <c r="H69" s="70"/>
      <c r="I69" s="13" t="s">
        <v>19</v>
      </c>
      <c r="J69" s="13" t="s">
        <v>19</v>
      </c>
    </row>
    <row r="70" spans="1:10" ht="12.75" customHeight="1">
      <c r="A70" s="19">
        <v>68</v>
      </c>
      <c r="B70" s="20" t="s">
        <v>74</v>
      </c>
      <c r="C70" s="21" t="s">
        <v>32</v>
      </c>
      <c r="D70" s="87">
        <v>477388.56678050302</v>
      </c>
      <c r="E70" s="87">
        <v>531995.84940485004</v>
      </c>
      <c r="F70" s="87">
        <v>601118.67610748205</v>
      </c>
      <c r="G70" s="87">
        <v>666948.16685062402</v>
      </c>
      <c r="H70" s="100">
        <v>751478.88881357398</v>
      </c>
      <c r="I70" s="57">
        <f t="shared" si="2"/>
        <v>0.57414513271972445</v>
      </c>
      <c r="J70" s="57">
        <f t="shared" si="3"/>
        <v>0.12674256586101729</v>
      </c>
    </row>
    <row r="71" spans="1:10" ht="12.75" customHeight="1">
      <c r="A71" s="19">
        <v>69</v>
      </c>
      <c r="B71" s="22" t="s">
        <v>60</v>
      </c>
      <c r="C71" s="23" t="s">
        <v>32</v>
      </c>
      <c r="D71" s="13" t="s">
        <v>19</v>
      </c>
      <c r="E71" s="13" t="s">
        <v>19</v>
      </c>
      <c r="F71" s="13"/>
      <c r="G71" s="13"/>
      <c r="H71" s="70"/>
      <c r="I71" s="13" t="s">
        <v>19</v>
      </c>
      <c r="J71" s="13" t="s">
        <v>19</v>
      </c>
    </row>
    <row r="72" spans="1:10" ht="12.75" customHeight="1">
      <c r="A72" s="19">
        <v>70</v>
      </c>
      <c r="B72" s="22" t="s">
        <v>69</v>
      </c>
      <c r="C72" s="23" t="s">
        <v>32</v>
      </c>
      <c r="D72" s="13">
        <v>477388.56678050302</v>
      </c>
      <c r="E72" s="13">
        <v>531995.84940485004</v>
      </c>
      <c r="F72" s="13">
        <v>601118.67610748205</v>
      </c>
      <c r="G72" s="13">
        <v>666948.16685062402</v>
      </c>
      <c r="H72" s="70">
        <v>751478.88881357398</v>
      </c>
      <c r="I72" s="57">
        <f t="shared" si="2"/>
        <v>0.57414513271972445</v>
      </c>
      <c r="J72" s="57">
        <f t="shared" si="3"/>
        <v>0.12674256586101729</v>
      </c>
    </row>
    <row r="73" spans="1:10" ht="12.75" customHeight="1">
      <c r="A73" s="19">
        <v>71</v>
      </c>
      <c r="B73" s="22" t="s">
        <v>70</v>
      </c>
      <c r="C73" s="23" t="s">
        <v>32</v>
      </c>
      <c r="D73" s="13" t="s">
        <v>19</v>
      </c>
      <c r="E73" s="13" t="s">
        <v>19</v>
      </c>
      <c r="F73" s="13"/>
      <c r="G73" s="13"/>
      <c r="H73" s="70"/>
      <c r="I73" s="13" t="s">
        <v>19</v>
      </c>
      <c r="J73" s="13" t="s">
        <v>19</v>
      </c>
    </row>
    <row r="74" spans="1:10" ht="12.75" customHeight="1">
      <c r="A74" s="19">
        <v>72</v>
      </c>
      <c r="B74" s="20" t="s">
        <v>75</v>
      </c>
      <c r="C74" s="21" t="s">
        <v>32</v>
      </c>
      <c r="D74" s="87">
        <v>52239.348437405701</v>
      </c>
      <c r="E74" s="87">
        <v>54175.245721491498</v>
      </c>
      <c r="F74" s="87">
        <v>59988.8770384007</v>
      </c>
      <c r="G74" s="87">
        <v>66116.239533275599</v>
      </c>
      <c r="H74" s="100">
        <v>74232.160846704195</v>
      </c>
      <c r="I74" s="57">
        <f t="shared" si="2"/>
        <v>0.42100089429045529</v>
      </c>
      <c r="J74" s="57">
        <f t="shared" si="3"/>
        <v>0.12275231275583876</v>
      </c>
    </row>
    <row r="75" spans="1:10" ht="12.75" customHeight="1">
      <c r="A75" s="19">
        <v>73</v>
      </c>
      <c r="B75" s="22" t="s">
        <v>59</v>
      </c>
      <c r="C75" s="23" t="s">
        <v>32</v>
      </c>
      <c r="D75" s="13" t="s">
        <v>19</v>
      </c>
      <c r="E75" s="13" t="s">
        <v>19</v>
      </c>
      <c r="F75" s="13"/>
      <c r="G75" s="13"/>
      <c r="H75" s="70"/>
      <c r="I75" s="13" t="s">
        <v>19</v>
      </c>
      <c r="J75" s="13" t="s">
        <v>19</v>
      </c>
    </row>
    <row r="76" spans="1:10" ht="12.75" customHeight="1">
      <c r="A76" s="19">
        <v>74</v>
      </c>
      <c r="B76" s="22" t="s">
        <v>63</v>
      </c>
      <c r="C76" s="23" t="s">
        <v>32</v>
      </c>
      <c r="D76" s="13">
        <v>46195.374129715703</v>
      </c>
      <c r="E76" s="13">
        <v>47561.716668923997</v>
      </c>
      <c r="F76" s="13">
        <v>51542.941565941401</v>
      </c>
      <c r="G76" s="13">
        <v>53818.851231049601</v>
      </c>
      <c r="H76" s="70">
        <v>58333.114386542002</v>
      </c>
      <c r="I76" s="57">
        <f t="shared" si="2"/>
        <v>0.26274795876192636</v>
      </c>
      <c r="J76" s="57">
        <f t="shared" si="3"/>
        <v>8.3878846393659057E-2</v>
      </c>
    </row>
    <row r="77" spans="1:10" ht="12.75" customHeight="1">
      <c r="A77" s="19">
        <v>75</v>
      </c>
      <c r="B77" s="22" t="s">
        <v>69</v>
      </c>
      <c r="C77" s="23" t="s">
        <v>32</v>
      </c>
      <c r="D77" s="13">
        <v>5854.58718159</v>
      </c>
      <c r="E77" s="13">
        <v>6413.2687857600004</v>
      </c>
      <c r="F77" s="13">
        <v>6758.8126282499998</v>
      </c>
      <c r="G77" s="13">
        <v>7317.8494938420499</v>
      </c>
      <c r="H77" s="70">
        <v>7303.7781553189598</v>
      </c>
      <c r="I77" s="57">
        <f t="shared" si="2"/>
        <v>0.2475308555120681</v>
      </c>
      <c r="J77" s="57">
        <f t="shared" si="3"/>
        <v>-1.9228789188587836E-3</v>
      </c>
    </row>
    <row r="78" spans="1:10" ht="12.75" customHeight="1">
      <c r="A78" s="19">
        <v>76</v>
      </c>
      <c r="B78" s="22" t="s">
        <v>70</v>
      </c>
      <c r="C78" s="23" t="s">
        <v>32</v>
      </c>
      <c r="D78" s="13" t="s">
        <v>19</v>
      </c>
      <c r="E78" s="13" t="s">
        <v>19</v>
      </c>
      <c r="F78" s="13"/>
      <c r="G78" s="13"/>
      <c r="H78" s="70"/>
      <c r="I78" s="13" t="s">
        <v>19</v>
      </c>
      <c r="J78" s="13" t="s">
        <v>19</v>
      </c>
    </row>
    <row r="79" spans="1:10" ht="12.75" customHeight="1">
      <c r="A79" s="19">
        <v>77</v>
      </c>
      <c r="B79" s="22" t="s">
        <v>71</v>
      </c>
      <c r="C79" s="23" t="s">
        <v>32</v>
      </c>
      <c r="D79" s="13" t="s">
        <v>19</v>
      </c>
      <c r="E79" s="13" t="s">
        <v>19</v>
      </c>
      <c r="F79" s="13"/>
      <c r="G79" s="13"/>
      <c r="H79" s="70"/>
      <c r="I79" s="13" t="s">
        <v>19</v>
      </c>
      <c r="J79" s="13" t="s">
        <v>19</v>
      </c>
    </row>
    <row r="80" spans="1:10" ht="12.75" customHeight="1">
      <c r="A80" s="19">
        <v>78</v>
      </c>
      <c r="B80" s="22" t="s">
        <v>76</v>
      </c>
      <c r="C80" s="23" t="s">
        <v>32</v>
      </c>
      <c r="D80" s="13">
        <v>189.38712609999999</v>
      </c>
      <c r="E80" s="13">
        <v>200.260266807531</v>
      </c>
      <c r="F80" s="13">
        <v>1687.1228442092499</v>
      </c>
      <c r="G80" s="13">
        <v>4979.5388083840198</v>
      </c>
      <c r="H80" s="70">
        <v>8595.2683048432591</v>
      </c>
      <c r="I80" s="57">
        <f t="shared" si="2"/>
        <v>44.384649325661101</v>
      </c>
      <c r="J80" s="57">
        <f t="shared" si="3"/>
        <v>0.72611734451621435</v>
      </c>
    </row>
    <row r="81" spans="1:10" ht="12.75" customHeight="1">
      <c r="A81" s="19">
        <v>79</v>
      </c>
      <c r="B81" s="22" t="s">
        <v>77</v>
      </c>
      <c r="C81" s="23" t="s">
        <v>32</v>
      </c>
      <c r="D81" s="13" t="s">
        <v>19</v>
      </c>
      <c r="E81" s="13" t="s">
        <v>19</v>
      </c>
      <c r="F81" s="13"/>
      <c r="G81" s="13"/>
      <c r="H81" s="70"/>
      <c r="I81" s="13" t="s">
        <v>19</v>
      </c>
      <c r="J81" s="13" t="s">
        <v>19</v>
      </c>
    </row>
    <row r="82" spans="1:10" ht="12.75" customHeight="1">
      <c r="A82" s="19">
        <v>80</v>
      </c>
      <c r="B82" s="22" t="s">
        <v>73</v>
      </c>
      <c r="C82" s="23" t="s">
        <v>32</v>
      </c>
      <c r="D82" s="13" t="s">
        <v>19</v>
      </c>
      <c r="E82" s="13" t="s">
        <v>19</v>
      </c>
      <c r="F82" s="13"/>
      <c r="G82" s="13"/>
      <c r="H82" s="70"/>
      <c r="I82" s="13" t="s">
        <v>19</v>
      </c>
      <c r="J82" s="13" t="s">
        <v>19</v>
      </c>
    </row>
    <row r="83" spans="1:10" ht="12.75" customHeight="1">
      <c r="A83" s="19">
        <v>81</v>
      </c>
      <c r="B83" s="20" t="s">
        <v>78</v>
      </c>
      <c r="C83" s="21" t="s">
        <v>32</v>
      </c>
      <c r="D83" s="87">
        <v>23513.001021383101</v>
      </c>
      <c r="E83" s="87">
        <v>31461.3740984219</v>
      </c>
      <c r="F83" s="87">
        <v>47996.324952592899</v>
      </c>
      <c r="G83" s="87">
        <v>85594.519869109601</v>
      </c>
      <c r="H83" s="100">
        <v>111819.27599219199</v>
      </c>
      <c r="I83" s="57">
        <f t="shared" si="2"/>
        <v>3.7556360793971706</v>
      </c>
      <c r="J83" s="57">
        <f t="shared" si="3"/>
        <v>0.30638358814542177</v>
      </c>
    </row>
    <row r="84" spans="1:10" ht="12.75" customHeight="1">
      <c r="A84" s="19">
        <v>82</v>
      </c>
      <c r="B84" s="22" t="s">
        <v>69</v>
      </c>
      <c r="C84" s="23" t="s">
        <v>32</v>
      </c>
      <c r="D84" s="13">
        <v>23513.001021383101</v>
      </c>
      <c r="E84" s="13">
        <v>31461.3740984219</v>
      </c>
      <c r="F84" s="13">
        <v>47996.324952592899</v>
      </c>
      <c r="G84" s="13">
        <v>85594.519869109601</v>
      </c>
      <c r="H84" s="70">
        <v>111819.27599219199</v>
      </c>
      <c r="I84" s="57">
        <f t="shared" si="2"/>
        <v>3.7556360793971706</v>
      </c>
      <c r="J84" s="57">
        <f t="shared" si="3"/>
        <v>0.30638358814542177</v>
      </c>
    </row>
    <row r="85" spans="1:10" ht="12.75" customHeight="1">
      <c r="A85" s="19">
        <v>83</v>
      </c>
      <c r="B85" s="25" t="s">
        <v>193</v>
      </c>
      <c r="C85" s="24" t="s">
        <v>22</v>
      </c>
      <c r="D85" s="88">
        <v>-7.8377301467999996E-2</v>
      </c>
      <c r="E85" s="88">
        <v>-4.4205937463787759E-2</v>
      </c>
      <c r="F85" s="88">
        <v>-7.58312336393141E-3</v>
      </c>
      <c r="G85" s="88">
        <v>7.8532191491937908E-3</v>
      </c>
      <c r="H85" s="101">
        <v>6.4984172386999994E-2</v>
      </c>
      <c r="I85" s="57">
        <f t="shared" si="2"/>
        <v>-1.82911979833258</v>
      </c>
      <c r="J85" s="57">
        <f t="shared" si="3"/>
        <v>7.2748451497971054</v>
      </c>
    </row>
    <row r="86" spans="1:10" ht="12.75" customHeight="1">
      <c r="A86" s="19">
        <v>84</v>
      </c>
      <c r="B86" s="25" t="s">
        <v>79</v>
      </c>
      <c r="C86" s="24" t="s">
        <v>22</v>
      </c>
      <c r="D86" s="88">
        <v>-8.4630105930000005E-2</v>
      </c>
      <c r="E86" s="88">
        <v>-5.3541433342274236E-2</v>
      </c>
      <c r="F86" s="88">
        <v>-2.0272440981180972E-2</v>
      </c>
      <c r="G86" s="88">
        <v>-5.60233116368547E-4</v>
      </c>
      <c r="H86" s="101">
        <v>7.2732093038999995E-2</v>
      </c>
      <c r="I86" s="57">
        <f t="shared" si="2"/>
        <v>-1.8594115798361259</v>
      </c>
      <c r="J86" s="57">
        <f t="shared" si="3"/>
        <v>-130.82469424594581</v>
      </c>
    </row>
    <row r="87" spans="1:10" ht="12.75" customHeight="1">
      <c r="A87" s="19">
        <v>85</v>
      </c>
      <c r="B87" s="26" t="s">
        <v>80</v>
      </c>
      <c r="C87" s="24" t="s">
        <v>22</v>
      </c>
      <c r="D87" s="28">
        <v>-6.9825464613999993E-2</v>
      </c>
      <c r="E87" s="28">
        <v>-0.13147855801803321</v>
      </c>
      <c r="F87" s="28">
        <v>-0.12920831749912276</v>
      </c>
      <c r="G87" s="28">
        <v>-0.10987913285796846</v>
      </c>
      <c r="H87" s="102">
        <v>-1.1302271699999999E-3</v>
      </c>
      <c r="I87" s="57">
        <f t="shared" si="2"/>
        <v>-0.98381353885365497</v>
      </c>
      <c r="J87" s="57">
        <f t="shared" si="3"/>
        <v>-0.98971390526478809</v>
      </c>
    </row>
    <row r="88" spans="1:10" ht="12.75" customHeight="1">
      <c r="A88" s="19">
        <v>86</v>
      </c>
      <c r="B88" s="26" t="s">
        <v>81</v>
      </c>
      <c r="C88" s="24" t="s">
        <v>22</v>
      </c>
      <c r="D88" s="28">
        <v>1.0732092053000001E-2</v>
      </c>
      <c r="E88" s="28">
        <v>1.9295231118692246E-2</v>
      </c>
      <c r="F88" s="28">
        <v>2.6309118051365044E-2</v>
      </c>
      <c r="G88" s="28">
        <v>3.3661023631477827E-2</v>
      </c>
      <c r="H88" s="102">
        <v>9.5105733589999995E-3</v>
      </c>
      <c r="I88" s="57">
        <f t="shared" si="2"/>
        <v>-0.11381925238505042</v>
      </c>
      <c r="J88" s="57">
        <f t="shared" si="3"/>
        <v>-0.71746036415522829</v>
      </c>
    </row>
    <row r="89" spans="1:10" ht="12.75" customHeight="1">
      <c r="A89" s="19">
        <v>87</v>
      </c>
      <c r="B89" s="26" t="s">
        <v>82</v>
      </c>
      <c r="C89" s="24" t="s">
        <v>22</v>
      </c>
      <c r="D89" s="28">
        <v>1.1177057050000001E-3</v>
      </c>
      <c r="E89" s="28">
        <v>8.9884884954938293E-4</v>
      </c>
      <c r="F89" s="28">
        <v>6.0947863856818163E-2</v>
      </c>
      <c r="G89" s="28">
        <v>6.3589641271632358E-2</v>
      </c>
      <c r="H89" s="102">
        <v>6.4434177170000001E-3</v>
      </c>
      <c r="I89" s="57">
        <f t="shared" si="2"/>
        <v>4.7648607215438696</v>
      </c>
      <c r="J89" s="57">
        <f t="shared" si="3"/>
        <v>-0.8986718970551193</v>
      </c>
    </row>
    <row r="90" spans="1:10" ht="12.75" customHeight="1">
      <c r="A90" s="19">
        <v>88</v>
      </c>
      <c r="B90" s="26" t="s">
        <v>83</v>
      </c>
      <c r="C90" s="24" t="s">
        <v>22</v>
      </c>
      <c r="D90" s="29" t="s">
        <v>19</v>
      </c>
      <c r="E90" s="29" t="s">
        <v>19</v>
      </c>
      <c r="F90" s="29" t="s">
        <v>19</v>
      </c>
      <c r="G90" s="29" t="s">
        <v>19</v>
      </c>
      <c r="H90" s="103" t="s">
        <v>19</v>
      </c>
      <c r="I90" s="29" t="s">
        <v>19</v>
      </c>
      <c r="J90" s="29" t="s">
        <v>19</v>
      </c>
    </row>
    <row r="91" spans="1:10" ht="12.75" customHeight="1">
      <c r="A91" s="19">
        <v>89</v>
      </c>
      <c r="B91" s="26" t="s">
        <v>84</v>
      </c>
      <c r="C91" s="24" t="s">
        <v>22</v>
      </c>
      <c r="D91" s="28">
        <v>-0.13508018369800001</v>
      </c>
      <c r="E91" s="28">
        <v>-9.4083961642723923E-2</v>
      </c>
      <c r="F91" s="28">
        <v>-1.725535638281539E-2</v>
      </c>
      <c r="G91" s="28">
        <v>6.6272434195038255E-3</v>
      </c>
      <c r="H91" s="102">
        <v>8.6622517354999998E-2</v>
      </c>
      <c r="I91" s="57">
        <f t="shared" si="2"/>
        <v>-1.6412673938070941</v>
      </c>
      <c r="J91" s="57">
        <f t="shared" si="3"/>
        <v>12.070670846353993</v>
      </c>
    </row>
    <row r="92" spans="1:10" ht="12.75" customHeight="1">
      <c r="A92" s="19">
        <v>90</v>
      </c>
      <c r="B92" s="26" t="s">
        <v>85</v>
      </c>
      <c r="C92" s="24" t="s">
        <v>22</v>
      </c>
      <c r="D92" s="28">
        <v>3.0556419878E-2</v>
      </c>
      <c r="E92" s="28">
        <v>5.6262147458655098E-2</v>
      </c>
      <c r="F92" s="28">
        <v>8.5027754704647629E-2</v>
      </c>
      <c r="G92" s="28">
        <v>9.6462085825053778E-2</v>
      </c>
      <c r="H92" s="102">
        <v>1.7274108896E-2</v>
      </c>
      <c r="I92" s="57">
        <f t="shared" si="2"/>
        <v>-0.43468151815661471</v>
      </c>
      <c r="J92" s="57">
        <f t="shared" si="3"/>
        <v>-0.82092333222683167</v>
      </c>
    </row>
    <row r="93" spans="1:10" ht="12.75" customHeight="1">
      <c r="A93" s="19">
        <v>91</v>
      </c>
      <c r="B93" s="26" t="s">
        <v>86</v>
      </c>
      <c r="C93" s="24" t="s">
        <v>22</v>
      </c>
      <c r="D93" s="28">
        <v>1.4858059995999999E-2</v>
      </c>
      <c r="E93" s="28">
        <v>2.6018562366916242E-3</v>
      </c>
      <c r="F93" s="28">
        <v>8.4717829057434635E-3</v>
      </c>
      <c r="G93" s="28">
        <v>9.4710274975580155E-3</v>
      </c>
      <c r="H93" s="102">
        <v>1.6984757557000001E-2</v>
      </c>
      <c r="I93" s="57">
        <f t="shared" si="2"/>
        <v>0.14313426931729567</v>
      </c>
      <c r="J93" s="57">
        <f t="shared" si="3"/>
        <v>0.79333842725927117</v>
      </c>
    </row>
    <row r="94" spans="1:10" ht="12.75" customHeight="1">
      <c r="A94" s="19">
        <v>92</v>
      </c>
      <c r="B94" s="26" t="s">
        <v>87</v>
      </c>
      <c r="C94" s="24" t="s">
        <v>22</v>
      </c>
      <c r="D94" s="28">
        <v>7.8746557046999996E-2</v>
      </c>
      <c r="E94" s="28">
        <v>0.20099032338307454</v>
      </c>
      <c r="F94" s="28">
        <v>0.27516078020384538</v>
      </c>
      <c r="G94" s="28">
        <v>0.38435729943291297</v>
      </c>
      <c r="H94" s="102">
        <v>-0.122793355199</v>
      </c>
      <c r="I94" s="57">
        <f t="shared" si="2"/>
        <v>-2.5593488757319331</v>
      </c>
      <c r="J94" s="57">
        <f t="shared" si="3"/>
        <v>-1.3194770995117597</v>
      </c>
    </row>
    <row r="95" spans="1:10" ht="12.75" customHeight="1">
      <c r="A95" s="19">
        <v>93</v>
      </c>
      <c r="B95" s="26" t="s">
        <v>88</v>
      </c>
      <c r="C95" s="24" t="s">
        <v>22</v>
      </c>
      <c r="D95" s="28">
        <v>2.3447153094000001E-2</v>
      </c>
      <c r="E95" s="28">
        <v>-8.3455099820249901E-3</v>
      </c>
      <c r="F95" s="28">
        <v>-9.116440920868274E-3</v>
      </c>
      <c r="G95" s="28">
        <v>-2.0169681008042284E-2</v>
      </c>
      <c r="H95" s="102">
        <v>-2.742307704E-3</v>
      </c>
      <c r="I95" s="57">
        <f t="shared" si="2"/>
        <v>-1.1169569581861833</v>
      </c>
      <c r="J95" s="57">
        <f t="shared" si="3"/>
        <v>-0.86403812222381915</v>
      </c>
    </row>
    <row r="96" spans="1:10" ht="12.75" customHeight="1">
      <c r="A96" s="19">
        <v>94</v>
      </c>
      <c r="B96" s="26" t="s">
        <v>89</v>
      </c>
      <c r="C96" s="24" t="s">
        <v>22</v>
      </c>
      <c r="D96" s="28">
        <v>-3.0814266415E-2</v>
      </c>
      <c r="E96" s="28">
        <v>-0.12781820911484554</v>
      </c>
      <c r="F96" s="28">
        <v>-0.12963265001953972</v>
      </c>
      <c r="G96" s="28">
        <v>-0.14936286453716985</v>
      </c>
      <c r="H96" s="102">
        <v>1.4265628226999999E-2</v>
      </c>
      <c r="I96" s="57">
        <f t="shared" si="2"/>
        <v>-1.4629553089102802</v>
      </c>
      <c r="J96" s="57">
        <f t="shared" si="3"/>
        <v>-1.0955098730277091</v>
      </c>
    </row>
    <row r="97" spans="1:10" ht="12.75" customHeight="1">
      <c r="A97" s="19">
        <v>95</v>
      </c>
      <c r="B97" s="26" t="s">
        <v>90</v>
      </c>
      <c r="C97" s="24" t="s">
        <v>22</v>
      </c>
      <c r="D97" s="28" t="s">
        <v>19</v>
      </c>
      <c r="E97" s="28" t="s">
        <v>19</v>
      </c>
      <c r="F97" s="28" t="s">
        <v>19</v>
      </c>
      <c r="G97" s="28">
        <v>-0.99847027803950761</v>
      </c>
      <c r="H97" s="102">
        <v>0.21593821598099999</v>
      </c>
      <c r="I97" s="57" t="s">
        <v>19</v>
      </c>
      <c r="J97" s="57" t="s">
        <v>19</v>
      </c>
    </row>
    <row r="98" spans="1:10" ht="12.75" customHeight="1">
      <c r="A98" s="19">
        <v>96</v>
      </c>
      <c r="B98" s="26" t="s">
        <v>91</v>
      </c>
      <c r="C98" s="24" t="s">
        <v>22</v>
      </c>
      <c r="D98" s="28">
        <v>-3.0704360744E-2</v>
      </c>
      <c r="E98" s="28">
        <v>4.0308075238904006E-3</v>
      </c>
      <c r="F98" s="28">
        <v>6.4079598237547497E-3</v>
      </c>
      <c r="G98" s="28">
        <v>-2.8956940033323719E-2</v>
      </c>
      <c r="H98" s="102">
        <v>-5.1771486042999998E-2</v>
      </c>
      <c r="I98" s="57">
        <f t="shared" si="2"/>
        <v>0.68612811954135111</v>
      </c>
      <c r="J98" s="57">
        <f t="shared" si="3"/>
        <v>0.78787834568919379</v>
      </c>
    </row>
    <row r="99" spans="1:10" ht="12.75" customHeight="1">
      <c r="A99" s="19">
        <v>97</v>
      </c>
      <c r="B99" s="26" t="s">
        <v>92</v>
      </c>
      <c r="C99" s="24" t="s">
        <v>22</v>
      </c>
      <c r="D99" s="29" t="s">
        <v>19</v>
      </c>
      <c r="E99" s="29" t="s">
        <v>19</v>
      </c>
      <c r="F99" s="29" t="s">
        <v>19</v>
      </c>
      <c r="G99" s="29" t="s">
        <v>19</v>
      </c>
      <c r="H99" s="103" t="s">
        <v>19</v>
      </c>
      <c r="I99" s="29" t="s">
        <v>19</v>
      </c>
      <c r="J99" s="29" t="s">
        <v>19</v>
      </c>
    </row>
    <row r="100" spans="1:10" ht="12.75" customHeight="1">
      <c r="A100" s="19">
        <v>98</v>
      </c>
      <c r="B100" s="26" t="s">
        <v>93</v>
      </c>
      <c r="C100" s="24" t="s">
        <v>22</v>
      </c>
      <c r="D100" s="28">
        <v>0.94200573744100002</v>
      </c>
      <c r="E100" s="28">
        <v>1.0354572237200141</v>
      </c>
      <c r="F100" s="28">
        <v>1.0589358313568455</v>
      </c>
      <c r="G100" s="28">
        <v>6.5142226338114506E-2</v>
      </c>
      <c r="H100" s="102">
        <v>-5.7934905030000003E-3</v>
      </c>
      <c r="I100" s="57">
        <f t="shared" si="2"/>
        <v>-1.006150164773665</v>
      </c>
      <c r="J100" s="57">
        <f t="shared" si="3"/>
        <v>-1.0889360224338887</v>
      </c>
    </row>
    <row r="101" spans="1:10" ht="12.75" customHeight="1">
      <c r="A101" s="19">
        <v>99</v>
      </c>
      <c r="B101" s="26" t="s">
        <v>94</v>
      </c>
      <c r="C101" s="24" t="s">
        <v>22</v>
      </c>
      <c r="D101" s="28" t="s">
        <v>19</v>
      </c>
      <c r="E101" s="29" t="s">
        <v>19</v>
      </c>
      <c r="F101" s="29" t="s">
        <v>19</v>
      </c>
      <c r="G101" s="29" t="s">
        <v>19</v>
      </c>
      <c r="H101" s="103" t="s">
        <v>19</v>
      </c>
      <c r="I101" s="29" t="s">
        <v>19</v>
      </c>
      <c r="J101" s="29" t="s">
        <v>19</v>
      </c>
    </row>
    <row r="102" spans="1:10" ht="12.75" customHeight="1">
      <c r="A102" s="19">
        <v>100</v>
      </c>
      <c r="B102" s="25" t="s">
        <v>95</v>
      </c>
      <c r="C102" s="24" t="s">
        <v>22</v>
      </c>
      <c r="D102" s="88">
        <v>-3.9242529371E-2</v>
      </c>
      <c r="E102" s="88">
        <v>1.8402918866740059E-2</v>
      </c>
      <c r="F102" s="88">
        <v>7.5958881668700906E-2</v>
      </c>
      <c r="G102" s="88">
        <v>0.12054277101926369</v>
      </c>
      <c r="H102" s="101">
        <v>3.0388883453000001E-2</v>
      </c>
      <c r="I102" s="57">
        <f t="shared" si="2"/>
        <v>-1.7743864613236986</v>
      </c>
      <c r="J102" s="57">
        <f t="shared" si="3"/>
        <v>-0.74789957791708961</v>
      </c>
    </row>
    <row r="103" spans="1:10" ht="12.75" customHeight="1">
      <c r="A103" s="19">
        <v>101</v>
      </c>
      <c r="B103" s="26" t="s">
        <v>81</v>
      </c>
      <c r="C103" s="24" t="s">
        <v>22</v>
      </c>
      <c r="D103" s="29" t="s">
        <v>19</v>
      </c>
      <c r="E103" s="29" t="s">
        <v>19</v>
      </c>
      <c r="F103" s="29" t="s">
        <v>19</v>
      </c>
      <c r="G103" s="29" t="s">
        <v>19</v>
      </c>
      <c r="H103" s="103" t="s">
        <v>19</v>
      </c>
      <c r="I103" s="29" t="s">
        <v>19</v>
      </c>
      <c r="J103" s="29" t="s">
        <v>19</v>
      </c>
    </row>
    <row r="104" spans="1:10" ht="12.75" customHeight="1">
      <c r="A104" s="19">
        <v>102</v>
      </c>
      <c r="B104" s="26" t="s">
        <v>90</v>
      </c>
      <c r="C104" s="24" t="s">
        <v>22</v>
      </c>
      <c r="D104" s="28">
        <v>-3.9242529371E-2</v>
      </c>
      <c r="E104" s="28">
        <v>1.9168035403814843E-2</v>
      </c>
      <c r="F104" s="28">
        <v>7.6767239459439862E-2</v>
      </c>
      <c r="G104" s="28">
        <v>0.12138462426685681</v>
      </c>
      <c r="H104" s="102">
        <v>3.0388883453000001E-2</v>
      </c>
      <c r="I104" s="57">
        <f t="shared" si="2"/>
        <v>-1.7743864613236986</v>
      </c>
      <c r="J104" s="57">
        <f t="shared" si="3"/>
        <v>-0.74964800001199605</v>
      </c>
    </row>
    <row r="105" spans="1:10" ht="12.75" customHeight="1">
      <c r="A105" s="19">
        <v>103</v>
      </c>
      <c r="B105" s="26" t="s">
        <v>91</v>
      </c>
      <c r="C105" s="24" t="s">
        <v>22</v>
      </c>
      <c r="D105" s="29" t="s">
        <v>19</v>
      </c>
      <c r="E105" s="29" t="s">
        <v>19</v>
      </c>
      <c r="F105" s="29" t="s">
        <v>19</v>
      </c>
      <c r="G105" s="29" t="s">
        <v>19</v>
      </c>
      <c r="H105" s="103" t="s">
        <v>19</v>
      </c>
      <c r="I105" s="29" t="s">
        <v>19</v>
      </c>
      <c r="J105" s="29" t="s">
        <v>19</v>
      </c>
    </row>
    <row r="106" spans="1:10" ht="12.75" customHeight="1">
      <c r="A106" s="19">
        <v>104</v>
      </c>
      <c r="B106" s="25" t="s">
        <v>96</v>
      </c>
      <c r="C106" s="24" t="s">
        <v>22</v>
      </c>
      <c r="D106" s="88">
        <v>3.3734845231000003E-2</v>
      </c>
      <c r="E106" s="88">
        <v>4.6941675679587735E-2</v>
      </c>
      <c r="F106" s="88">
        <v>0.11155566179108689</v>
      </c>
      <c r="G106" s="88">
        <v>0.10058359065629374</v>
      </c>
      <c r="H106" s="101">
        <v>1.6314616936999999E-2</v>
      </c>
      <c r="I106" s="57">
        <f t="shared" si="2"/>
        <v>-0.51638678567263774</v>
      </c>
      <c r="J106" s="57">
        <f t="shared" si="3"/>
        <v>-0.83780041226854773</v>
      </c>
    </row>
    <row r="107" spans="1:10" ht="12.75" customHeight="1">
      <c r="A107" s="19">
        <v>105</v>
      </c>
      <c r="B107" s="26" t="s">
        <v>80</v>
      </c>
      <c r="C107" s="24" t="s">
        <v>22</v>
      </c>
      <c r="D107" s="28" t="s">
        <v>19</v>
      </c>
      <c r="E107" s="28" t="s">
        <v>19</v>
      </c>
      <c r="F107" s="29" t="s">
        <v>19</v>
      </c>
      <c r="G107" s="29" t="s">
        <v>19</v>
      </c>
      <c r="H107" s="103" t="s">
        <v>19</v>
      </c>
      <c r="I107" s="29" t="s">
        <v>19</v>
      </c>
      <c r="J107" s="29" t="s">
        <v>19</v>
      </c>
    </row>
    <row r="108" spans="1:10" ht="12.75" customHeight="1">
      <c r="A108" s="19">
        <v>106</v>
      </c>
      <c r="B108" s="26" t="s">
        <v>84</v>
      </c>
      <c r="C108" s="24" t="s">
        <v>22</v>
      </c>
      <c r="D108" s="28">
        <v>5.4387482975999997E-2</v>
      </c>
      <c r="E108" s="28">
        <v>6.0199838074607381E-2</v>
      </c>
      <c r="F108" s="28">
        <v>0.12545312345593573</v>
      </c>
      <c r="G108" s="28">
        <v>0.10632202407418934</v>
      </c>
      <c r="H108" s="102">
        <v>8.7994487669999996E-3</v>
      </c>
      <c r="I108" s="57">
        <f t="shared" si="2"/>
        <v>-0.83820820002126217</v>
      </c>
      <c r="J108" s="57">
        <f t="shared" si="3"/>
        <v>-0.91723776100368515</v>
      </c>
    </row>
    <row r="109" spans="1:10" ht="12.75" customHeight="1">
      <c r="A109" s="19">
        <v>107</v>
      </c>
      <c r="B109" s="26" t="s">
        <v>90</v>
      </c>
      <c r="C109" s="24" t="s">
        <v>22</v>
      </c>
      <c r="D109" s="28">
        <v>-0.10950486661599999</v>
      </c>
      <c r="E109" s="28">
        <v>-4.6019278146511966E-2</v>
      </c>
      <c r="F109" s="28">
        <v>8.1265498271565484E-4</v>
      </c>
      <c r="G109" s="28">
        <v>5.445764693170374E-2</v>
      </c>
      <c r="H109" s="102">
        <v>5.9769426581999997E-2</v>
      </c>
      <c r="I109" s="57">
        <f t="shared" si="2"/>
        <v>-1.5458152539612058</v>
      </c>
      <c r="J109" s="57">
        <f t="shared" si="3"/>
        <v>9.753964685543326E-2</v>
      </c>
    </row>
    <row r="110" spans="1:10" ht="12.75" customHeight="1">
      <c r="A110" s="19">
        <v>108</v>
      </c>
      <c r="B110" s="26" t="s">
        <v>91</v>
      </c>
      <c r="C110" s="24" t="s">
        <v>22</v>
      </c>
      <c r="D110" s="28" t="s">
        <v>19</v>
      </c>
      <c r="E110" s="29" t="s">
        <v>19</v>
      </c>
      <c r="F110" s="29" t="s">
        <v>19</v>
      </c>
      <c r="G110" s="29" t="s">
        <v>19</v>
      </c>
      <c r="H110" s="103" t="s">
        <v>19</v>
      </c>
      <c r="I110" s="29" t="s">
        <v>19</v>
      </c>
      <c r="J110" s="29" t="s">
        <v>19</v>
      </c>
    </row>
    <row r="111" spans="1:10" ht="12.75" customHeight="1">
      <c r="A111" s="19">
        <v>109</v>
      </c>
      <c r="B111" s="26" t="s">
        <v>92</v>
      </c>
      <c r="C111" s="24" t="s">
        <v>22</v>
      </c>
      <c r="D111" s="29" t="s">
        <v>19</v>
      </c>
      <c r="E111" s="29" t="s">
        <v>19</v>
      </c>
      <c r="F111" s="29" t="s">
        <v>19</v>
      </c>
      <c r="G111" s="29" t="s">
        <v>19</v>
      </c>
      <c r="H111" s="103" t="s">
        <v>19</v>
      </c>
      <c r="I111" s="29" t="s">
        <v>19</v>
      </c>
      <c r="J111" s="29" t="s">
        <v>19</v>
      </c>
    </row>
    <row r="112" spans="1:10" ht="12.75" customHeight="1">
      <c r="A112" s="19">
        <v>110</v>
      </c>
      <c r="B112" s="26" t="s">
        <v>97</v>
      </c>
      <c r="C112" s="24" t="s">
        <v>22</v>
      </c>
      <c r="D112" s="28">
        <v>7.7752797312999999E-2</v>
      </c>
      <c r="E112" s="28">
        <v>5.8527652109175321E-2</v>
      </c>
      <c r="F112" s="28">
        <v>0.17172641100046038</v>
      </c>
      <c r="G112" s="28">
        <v>0.12752799944967896</v>
      </c>
      <c r="H112" s="102">
        <v>3.1745742578000002E-2</v>
      </c>
      <c r="I112" s="57">
        <f t="shared" si="2"/>
        <v>-0.5917093188273983</v>
      </c>
      <c r="J112" s="57">
        <f t="shared" si="3"/>
        <v>-0.75106844994830724</v>
      </c>
    </row>
    <row r="113" spans="1:10" ht="12.75" customHeight="1">
      <c r="A113" s="19">
        <v>111</v>
      </c>
      <c r="B113" s="26" t="s">
        <v>98</v>
      </c>
      <c r="C113" s="24" t="s">
        <v>22</v>
      </c>
      <c r="D113" s="29" t="s">
        <v>19</v>
      </c>
      <c r="E113" s="29" t="s">
        <v>19</v>
      </c>
      <c r="F113" s="29" t="s">
        <v>19</v>
      </c>
      <c r="G113" s="29" t="s">
        <v>19</v>
      </c>
      <c r="H113" s="103" t="s">
        <v>19</v>
      </c>
      <c r="I113" s="29" t="s">
        <v>19</v>
      </c>
      <c r="J113" s="29" t="s">
        <v>19</v>
      </c>
    </row>
    <row r="114" spans="1:10" ht="12.75" customHeight="1">
      <c r="A114" s="19">
        <v>112</v>
      </c>
      <c r="B114" s="26" t="s">
        <v>94</v>
      </c>
      <c r="C114" s="24" t="s">
        <v>22</v>
      </c>
      <c r="D114" s="28" t="s">
        <v>19</v>
      </c>
      <c r="E114" s="29" t="s">
        <v>19</v>
      </c>
      <c r="F114" s="29" t="s">
        <v>19</v>
      </c>
      <c r="G114" s="29" t="s">
        <v>19</v>
      </c>
      <c r="H114" s="103" t="s">
        <v>19</v>
      </c>
      <c r="I114" s="29" t="s">
        <v>19</v>
      </c>
      <c r="J114" s="29" t="s">
        <v>19</v>
      </c>
    </row>
    <row r="115" spans="1:10" ht="12.75" customHeight="1">
      <c r="A115" s="19">
        <v>113</v>
      </c>
      <c r="B115" s="25" t="s">
        <v>99</v>
      </c>
      <c r="C115" s="24" t="s">
        <v>22</v>
      </c>
      <c r="D115" s="88">
        <v>-1.2577362763E-2</v>
      </c>
      <c r="E115" s="88">
        <v>6.0895768040846843E-2</v>
      </c>
      <c r="F115" s="88">
        <v>0.15986863813234908</v>
      </c>
      <c r="G115" s="88">
        <v>0.21030497116827607</v>
      </c>
      <c r="H115" s="101">
        <v>1.016430676E-2</v>
      </c>
      <c r="I115" s="57">
        <f t="shared" si="2"/>
        <v>-1.8081429272201075</v>
      </c>
      <c r="J115" s="57">
        <f t="shared" si="3"/>
        <v>-0.9516687280213314</v>
      </c>
    </row>
    <row r="116" spans="1:10" ht="12.75" customHeight="1">
      <c r="A116" s="19">
        <v>114</v>
      </c>
      <c r="B116" s="26" t="s">
        <v>90</v>
      </c>
      <c r="C116" s="24" t="s">
        <v>22</v>
      </c>
      <c r="D116" s="28">
        <v>-1.2577362763E-2</v>
      </c>
      <c r="E116" s="28">
        <v>6.0895768040846843E-2</v>
      </c>
      <c r="F116" s="28">
        <v>0.15986863813234908</v>
      </c>
      <c r="G116" s="28">
        <v>0.21030497116827607</v>
      </c>
      <c r="H116" s="102">
        <v>1.016430676E-2</v>
      </c>
      <c r="I116" s="57">
        <f t="shared" si="2"/>
        <v>-1.8081429272201075</v>
      </c>
      <c r="J116" s="57">
        <f t="shared" si="3"/>
        <v>-0.9516687280213314</v>
      </c>
    </row>
    <row r="117" spans="1:10" ht="12.75" customHeight="1">
      <c r="A117" s="19">
        <v>115</v>
      </c>
      <c r="B117" s="30" t="s">
        <v>100</v>
      </c>
      <c r="C117" s="27" t="s">
        <v>22</v>
      </c>
      <c r="D117" s="88">
        <v>-7.8377301467999996E-2</v>
      </c>
      <c r="E117" s="88">
        <v>3.7077389758999997E-2</v>
      </c>
      <c r="F117" s="88">
        <v>3.8316636957000001E-2</v>
      </c>
      <c r="G117" s="88">
        <v>1.5554292633E-2</v>
      </c>
      <c r="H117" s="101">
        <v>6.4984172386999994E-2</v>
      </c>
      <c r="I117" s="57">
        <f t="shared" si="2"/>
        <v>-1.82911979833258</v>
      </c>
      <c r="J117" s="57">
        <f t="shared" si="3"/>
        <v>3.1778931334446874</v>
      </c>
    </row>
    <row r="118" spans="1:10" ht="12.75" customHeight="1">
      <c r="A118" s="19">
        <v>116</v>
      </c>
      <c r="B118" s="30" t="s">
        <v>79</v>
      </c>
      <c r="C118" s="27" t="s">
        <v>22</v>
      </c>
      <c r="D118" s="88">
        <v>-8.4630105930000005E-2</v>
      </c>
      <c r="E118" s="88">
        <v>3.3962961627999999E-2</v>
      </c>
      <c r="F118" s="88">
        <v>3.5151028828000003E-2</v>
      </c>
      <c r="G118" s="88">
        <v>2.012009122674252E-2</v>
      </c>
      <c r="H118" s="101">
        <v>7.2732093038999995E-2</v>
      </c>
      <c r="I118" s="57">
        <f t="shared" si="2"/>
        <v>-1.8594115798361259</v>
      </c>
      <c r="J118" s="57">
        <f t="shared" si="3"/>
        <v>2.6148987705547024</v>
      </c>
    </row>
    <row r="119" spans="1:10" ht="12.75" customHeight="1">
      <c r="A119" s="19">
        <v>117</v>
      </c>
      <c r="B119" s="31" t="s">
        <v>80</v>
      </c>
      <c r="C119" s="27" t="s">
        <v>22</v>
      </c>
      <c r="D119" s="28">
        <v>-6.9825464613999993E-2</v>
      </c>
      <c r="E119" s="28">
        <v>-6.6281209664000001E-2</v>
      </c>
      <c r="F119" s="28">
        <v>2.6139141869999999E-3</v>
      </c>
      <c r="G119" s="28">
        <v>2.2197254555351043E-2</v>
      </c>
      <c r="H119" s="102">
        <v>-1.1302271699999999E-3</v>
      </c>
      <c r="I119" s="57">
        <f t="shared" si="2"/>
        <v>-0.98381353885365497</v>
      </c>
      <c r="J119" s="57">
        <f t="shared" si="3"/>
        <v>-1.0509174306751166</v>
      </c>
    </row>
    <row r="120" spans="1:10" ht="12.75" customHeight="1">
      <c r="A120" s="19">
        <v>118</v>
      </c>
      <c r="B120" s="31" t="s">
        <v>81</v>
      </c>
      <c r="C120" s="27" t="s">
        <v>22</v>
      </c>
      <c r="D120" s="28">
        <v>1.0732092053000001E-2</v>
      </c>
      <c r="E120" s="28">
        <v>8.4722144800000003E-3</v>
      </c>
      <c r="F120" s="28">
        <v>6.8811142430000001E-3</v>
      </c>
      <c r="G120" s="28">
        <v>7.1634417455741506E-3</v>
      </c>
      <c r="H120" s="102">
        <v>9.5105733589999995E-3</v>
      </c>
      <c r="I120" s="57">
        <f t="shared" si="2"/>
        <v>-0.11381925238505042</v>
      </c>
      <c r="J120" s="57">
        <f t="shared" si="3"/>
        <v>0.32765417752939729</v>
      </c>
    </row>
    <row r="121" spans="1:10" ht="12.75" customHeight="1">
      <c r="A121" s="19">
        <v>119</v>
      </c>
      <c r="B121" s="31" t="s">
        <v>82</v>
      </c>
      <c r="C121" s="27" t="s">
        <v>22</v>
      </c>
      <c r="D121" s="28">
        <v>1.1177057050000001E-3</v>
      </c>
      <c r="E121" s="28">
        <v>-2.1861251099999999E-4</v>
      </c>
      <c r="F121" s="28">
        <v>5.9995088491E-2</v>
      </c>
      <c r="G121" s="28">
        <v>2.4900162437864193E-3</v>
      </c>
      <c r="H121" s="102">
        <v>6.4434177170000001E-3</v>
      </c>
      <c r="I121" s="57">
        <f t="shared" si="2"/>
        <v>4.7648607215438696</v>
      </c>
      <c r="J121" s="57">
        <f t="shared" si="3"/>
        <v>1.58770107748449</v>
      </c>
    </row>
    <row r="122" spans="1:10" ht="12.75" customHeight="1">
      <c r="A122" s="19">
        <v>120</v>
      </c>
      <c r="B122" s="31" t="s">
        <v>83</v>
      </c>
      <c r="C122" s="27" t="s">
        <v>22</v>
      </c>
      <c r="D122" s="29" t="s">
        <v>19</v>
      </c>
      <c r="E122" s="29" t="s">
        <v>19</v>
      </c>
      <c r="F122" s="29" t="s">
        <v>19</v>
      </c>
      <c r="G122" s="29" t="s">
        <v>19</v>
      </c>
      <c r="H122" s="103" t="s">
        <v>19</v>
      </c>
      <c r="I122" s="57"/>
      <c r="J122" s="57"/>
    </row>
    <row r="123" spans="1:10" ht="12.75" customHeight="1">
      <c r="A123" s="19">
        <v>121</v>
      </c>
      <c r="B123" s="31" t="s">
        <v>84</v>
      </c>
      <c r="C123" s="27" t="s">
        <v>22</v>
      </c>
      <c r="D123" s="28">
        <v>-0.13508018369800001</v>
      </c>
      <c r="E123" s="28">
        <v>4.7398870140999999E-2</v>
      </c>
      <c r="F123" s="28">
        <v>8.4807644424999995E-2</v>
      </c>
      <c r="G123" s="28">
        <v>2.430193841038375E-2</v>
      </c>
      <c r="H123" s="102">
        <v>8.6622517354999998E-2</v>
      </c>
      <c r="I123" s="57">
        <f t="shared" si="2"/>
        <v>-1.6412673938070941</v>
      </c>
      <c r="J123" s="57">
        <f t="shared" si="3"/>
        <v>2.5644283139976958</v>
      </c>
    </row>
    <row r="124" spans="1:10" ht="12.75" customHeight="1">
      <c r="A124" s="19">
        <v>122</v>
      </c>
      <c r="B124" s="31" t="s">
        <v>85</v>
      </c>
      <c r="C124" s="27" t="s">
        <v>22</v>
      </c>
      <c r="D124" s="28">
        <v>3.0556419878E-2</v>
      </c>
      <c r="E124" s="28">
        <v>2.4943542230999999E-2</v>
      </c>
      <c r="F124" s="28">
        <v>2.7233397802999999E-2</v>
      </c>
      <c r="G124" s="28">
        <v>1.0538284454777669E-2</v>
      </c>
      <c r="H124" s="102">
        <v>1.7274108896E-2</v>
      </c>
      <c r="I124" s="57">
        <f t="shared" si="2"/>
        <v>-0.43468151815661471</v>
      </c>
      <c r="J124" s="57">
        <f t="shared" si="3"/>
        <v>0.63917656333223727</v>
      </c>
    </row>
    <row r="125" spans="1:10" ht="12.75" customHeight="1">
      <c r="A125" s="19">
        <v>123</v>
      </c>
      <c r="B125" s="31" t="s">
        <v>86</v>
      </c>
      <c r="C125" s="27" t="s">
        <v>22</v>
      </c>
      <c r="D125" s="28">
        <v>1.4858059995999999E-2</v>
      </c>
      <c r="E125" s="28">
        <v>-1.2076766439E-2</v>
      </c>
      <c r="F125" s="28">
        <v>5.8546935979999996E-3</v>
      </c>
      <c r="G125" s="28">
        <v>9.908503229860699E-4</v>
      </c>
      <c r="H125" s="102">
        <v>1.6984757557000001E-2</v>
      </c>
      <c r="I125" s="57">
        <f t="shared" si="2"/>
        <v>0.14313426931729567</v>
      </c>
      <c r="J125" s="57">
        <f t="shared" si="3"/>
        <v>16.14159763889867</v>
      </c>
    </row>
    <row r="126" spans="1:10" ht="12.75" customHeight="1">
      <c r="A126" s="19">
        <v>124</v>
      </c>
      <c r="B126" s="31" t="s">
        <v>87</v>
      </c>
      <c r="C126" s="27" t="s">
        <v>22</v>
      </c>
      <c r="D126" s="28">
        <v>7.8746557046999996E-2</v>
      </c>
      <c r="E126" s="28">
        <v>0.113320191418</v>
      </c>
      <c r="F126" s="28">
        <v>6.1757747233000003E-2</v>
      </c>
      <c r="G126" s="28">
        <v>8.5633530237348987E-2</v>
      </c>
      <c r="H126" s="102">
        <v>-0.122793355199</v>
      </c>
      <c r="I126" s="57">
        <f t="shared" si="2"/>
        <v>-2.5593488757319331</v>
      </c>
      <c r="J126" s="57">
        <f t="shared" si="3"/>
        <v>-2.4339401267080287</v>
      </c>
    </row>
    <row r="127" spans="1:10" ht="12.75" customHeight="1">
      <c r="A127" s="19">
        <v>125</v>
      </c>
      <c r="B127" s="31" t="s">
        <v>88</v>
      </c>
      <c r="C127" s="27" t="s">
        <v>22</v>
      </c>
      <c r="D127" s="28">
        <v>2.3447153094000001E-2</v>
      </c>
      <c r="E127" s="28">
        <v>-3.1064293823000001E-2</v>
      </c>
      <c r="F127" s="28">
        <v>-7.7741889599999999E-4</v>
      </c>
      <c r="G127" s="28">
        <v>-1.115493337829343E-2</v>
      </c>
      <c r="H127" s="102">
        <v>-2.742307704E-3</v>
      </c>
      <c r="I127" s="57">
        <f t="shared" si="2"/>
        <v>-1.1169569581861833</v>
      </c>
      <c r="J127" s="57">
        <f t="shared" si="3"/>
        <v>-0.75416189312826365</v>
      </c>
    </row>
    <row r="128" spans="1:10" ht="12.75" customHeight="1">
      <c r="A128" s="19">
        <v>126</v>
      </c>
      <c r="B128" s="31" t="s">
        <v>89</v>
      </c>
      <c r="C128" s="27" t="s">
        <v>22</v>
      </c>
      <c r="D128" s="28">
        <v>-3.0814266415E-2</v>
      </c>
      <c r="E128" s="28">
        <v>-0.100088083572</v>
      </c>
      <c r="F128" s="28">
        <v>-2.080347152E-3</v>
      </c>
      <c r="G128" s="28">
        <v>-2.2668835771554541E-2</v>
      </c>
      <c r="H128" s="102">
        <v>1.4265628226999999E-2</v>
      </c>
      <c r="I128" s="57">
        <f t="shared" si="2"/>
        <v>-1.4629553089102802</v>
      </c>
      <c r="J128" s="57">
        <f t="shared" si="3"/>
        <v>-1.6293057292735293</v>
      </c>
    </row>
    <row r="129" spans="1:10" ht="12.75" customHeight="1">
      <c r="A129" s="19">
        <v>127</v>
      </c>
      <c r="B129" s="31" t="s">
        <v>90</v>
      </c>
      <c r="C129" s="27" t="s">
        <v>22</v>
      </c>
      <c r="D129" s="28" t="s">
        <v>19</v>
      </c>
      <c r="E129" s="28">
        <v>0.14068748600299999</v>
      </c>
      <c r="F129" s="28">
        <v>-0.99898111041500004</v>
      </c>
      <c r="G129" s="28">
        <v>0.31619034703332694</v>
      </c>
      <c r="H129" s="102">
        <v>0.21593821598099999</v>
      </c>
      <c r="I129" s="57" t="e">
        <f t="shared" si="2"/>
        <v>#VALUE!</v>
      </c>
      <c r="J129" s="57" t="s">
        <v>19</v>
      </c>
    </row>
    <row r="130" spans="1:10" ht="12.75" customHeight="1">
      <c r="A130" s="19">
        <v>128</v>
      </c>
      <c r="B130" s="31" t="s">
        <v>91</v>
      </c>
      <c r="C130" s="27" t="s">
        <v>22</v>
      </c>
      <c r="D130" s="28">
        <v>-3.0704360744E-2</v>
      </c>
      <c r="E130" s="28">
        <v>3.5835473575999997E-2</v>
      </c>
      <c r="F130" s="28">
        <v>2.367608924E-3</v>
      </c>
      <c r="G130" s="28">
        <v>-3.5139725905259822E-2</v>
      </c>
      <c r="H130" s="102">
        <v>-5.1771486042999998E-2</v>
      </c>
      <c r="I130" s="57">
        <f t="shared" si="2"/>
        <v>0.68612811954135111</v>
      </c>
      <c r="J130" s="57">
        <f t="shared" si="3"/>
        <v>0.4733036388098486</v>
      </c>
    </row>
    <row r="131" spans="1:10" ht="12.75" customHeight="1">
      <c r="A131" s="19">
        <v>129</v>
      </c>
      <c r="B131" s="31" t="s">
        <v>92</v>
      </c>
      <c r="C131" s="27" t="s">
        <v>22</v>
      </c>
      <c r="D131" s="29" t="s">
        <v>19</v>
      </c>
      <c r="E131" s="29" t="s">
        <v>19</v>
      </c>
      <c r="F131" s="29" t="s">
        <v>19</v>
      </c>
      <c r="G131" s="29" t="s">
        <v>19</v>
      </c>
      <c r="H131" s="103" t="s">
        <v>19</v>
      </c>
      <c r="I131" s="29" t="s">
        <v>19</v>
      </c>
      <c r="J131" s="29" t="s">
        <v>19</v>
      </c>
    </row>
    <row r="132" spans="1:10" ht="12.75" customHeight="1">
      <c r="A132" s="19">
        <v>130</v>
      </c>
      <c r="B132" s="31" t="s">
        <v>93</v>
      </c>
      <c r="C132" s="27" t="s">
        <v>22</v>
      </c>
      <c r="D132" s="28">
        <v>0.94200573744100002</v>
      </c>
      <c r="E132" s="28">
        <v>4.8121117501000003E-2</v>
      </c>
      <c r="F132" s="28">
        <v>1.1534807689999999E-2</v>
      </c>
      <c r="G132" s="28">
        <v>1.7844087348669602E-2</v>
      </c>
      <c r="H132" s="102">
        <v>-5.7934905030000003E-3</v>
      </c>
      <c r="I132" s="57">
        <f>H132/D132-1</f>
        <v>-1.006150164773665</v>
      </c>
      <c r="J132" s="57">
        <f t="shared" ref="J132:J174" si="4">H132/G132-1</f>
        <v>-1.3246728392322034</v>
      </c>
    </row>
    <row r="133" spans="1:10" ht="12.75" customHeight="1">
      <c r="A133" s="19">
        <v>131</v>
      </c>
      <c r="B133" s="31" t="s">
        <v>94</v>
      </c>
      <c r="C133" s="27" t="s">
        <v>22</v>
      </c>
      <c r="D133" s="28" t="s">
        <v>19</v>
      </c>
      <c r="E133" s="29" t="s">
        <v>19</v>
      </c>
      <c r="F133" s="29" t="s">
        <v>19</v>
      </c>
      <c r="G133" s="29" t="s">
        <v>19</v>
      </c>
      <c r="H133" s="103" t="s">
        <v>19</v>
      </c>
      <c r="I133" s="29" t="s">
        <v>19</v>
      </c>
      <c r="J133" s="29" t="s">
        <v>19</v>
      </c>
    </row>
    <row r="134" spans="1:10" ht="12.75" customHeight="1">
      <c r="A134" s="19">
        <v>132</v>
      </c>
      <c r="B134" s="30" t="s">
        <v>95</v>
      </c>
      <c r="C134" s="27" t="s">
        <v>22</v>
      </c>
      <c r="D134" s="88">
        <v>-3.9242529371E-2</v>
      </c>
      <c r="E134" s="88">
        <v>0.06</v>
      </c>
      <c r="F134" s="88">
        <v>5.6515905184176152E-2</v>
      </c>
      <c r="G134" s="88">
        <v>4.1436424857999997E-2</v>
      </c>
      <c r="H134" s="101">
        <v>3.0388883453000001E-2</v>
      </c>
      <c r="I134" s="57">
        <f>H134/D134-1</f>
        <v>-1.7743864613236986</v>
      </c>
      <c r="J134" s="57">
        <f t="shared" si="4"/>
        <v>-0.26661425166044661</v>
      </c>
    </row>
    <row r="135" spans="1:10" ht="12.75" customHeight="1">
      <c r="A135" s="19">
        <v>133</v>
      </c>
      <c r="B135" s="31" t="s">
        <v>81</v>
      </c>
      <c r="C135" s="27" t="s">
        <v>22</v>
      </c>
      <c r="D135" s="29" t="s">
        <v>19</v>
      </c>
      <c r="E135" s="29" t="s">
        <v>19</v>
      </c>
      <c r="F135" s="29" t="s">
        <v>19</v>
      </c>
      <c r="G135" s="29" t="s">
        <v>19</v>
      </c>
      <c r="H135" s="103" t="s">
        <v>19</v>
      </c>
      <c r="I135" s="57"/>
      <c r="J135" s="57"/>
    </row>
    <row r="136" spans="1:10" ht="12.75" customHeight="1">
      <c r="A136" s="19">
        <v>134</v>
      </c>
      <c r="B136" s="31" t="s">
        <v>90</v>
      </c>
      <c r="C136" s="27" t="s">
        <v>22</v>
      </c>
      <c r="D136" s="28">
        <v>-3.9242529371E-2</v>
      </c>
      <c r="E136" s="28">
        <v>6.0796368033000002E-2</v>
      </c>
      <c r="F136" s="28">
        <v>5.6515905184176152E-2</v>
      </c>
      <c r="G136" s="28">
        <v>4.1436424857999997E-2</v>
      </c>
      <c r="H136" s="102">
        <v>3.0388883453000001E-2</v>
      </c>
      <c r="I136" s="57">
        <f>H136/D136-1</f>
        <v>-1.7743864613236986</v>
      </c>
      <c r="J136" s="57">
        <f t="shared" si="4"/>
        <v>-0.26661425166044661</v>
      </c>
    </row>
    <row r="137" spans="1:10" ht="12.75" customHeight="1">
      <c r="A137" s="19">
        <v>135</v>
      </c>
      <c r="B137" s="31" t="s">
        <v>91</v>
      </c>
      <c r="C137" s="27" t="s">
        <v>22</v>
      </c>
      <c r="D137" s="29" t="s">
        <v>19</v>
      </c>
      <c r="E137" s="29" t="s">
        <v>19</v>
      </c>
      <c r="F137" s="29" t="s">
        <v>19</v>
      </c>
      <c r="G137" s="29" t="s">
        <v>19</v>
      </c>
      <c r="H137" s="103" t="s">
        <v>19</v>
      </c>
      <c r="I137" s="29" t="s">
        <v>19</v>
      </c>
      <c r="J137" s="29" t="s">
        <v>19</v>
      </c>
    </row>
    <row r="138" spans="1:10">
      <c r="A138" s="19">
        <v>136</v>
      </c>
      <c r="B138" s="30" t="s">
        <v>96</v>
      </c>
      <c r="C138" s="27" t="s">
        <v>22</v>
      </c>
      <c r="D138" s="88">
        <v>3.3734845231000003E-2</v>
      </c>
      <c r="E138" s="88">
        <v>1.2775839480999999E-2</v>
      </c>
      <c r="F138" s="88">
        <v>6.1716891793000002E-2</v>
      </c>
      <c r="G138" s="88">
        <v>-9.8709147116515794E-3</v>
      </c>
      <c r="H138" s="101">
        <v>1.6314616936999999E-2</v>
      </c>
      <c r="I138" s="57">
        <f>H138/D138-1</f>
        <v>-0.51638678567263774</v>
      </c>
      <c r="J138" s="57">
        <f t="shared" si="4"/>
        <v>-2.6527968697513216</v>
      </c>
    </row>
    <row r="139" spans="1:10" ht="12.75" customHeight="1">
      <c r="A139" s="19">
        <v>137</v>
      </c>
      <c r="B139" s="31" t="s">
        <v>80</v>
      </c>
      <c r="C139" s="27" t="s">
        <v>22</v>
      </c>
      <c r="D139" s="28" t="s">
        <v>19</v>
      </c>
      <c r="E139" s="28" t="s">
        <v>19</v>
      </c>
      <c r="F139" s="29" t="s">
        <v>19</v>
      </c>
      <c r="G139" s="29" t="s">
        <v>19</v>
      </c>
      <c r="H139" s="103" t="s">
        <v>19</v>
      </c>
      <c r="I139" s="29" t="s">
        <v>19</v>
      </c>
      <c r="J139" s="29" t="s">
        <v>19</v>
      </c>
    </row>
    <row r="140" spans="1:10" ht="12.75" customHeight="1">
      <c r="A140" s="19">
        <v>138</v>
      </c>
      <c r="B140" s="31" t="s">
        <v>84</v>
      </c>
      <c r="C140" s="27" t="s">
        <v>22</v>
      </c>
      <c r="D140" s="28">
        <v>5.4387482975999997E-2</v>
      </c>
      <c r="E140" s="28">
        <v>5.5125418240000003E-3</v>
      </c>
      <c r="F140" s="28">
        <v>6.1548099742999997E-2</v>
      </c>
      <c r="G140" s="28">
        <v>-1.699857504771074E-2</v>
      </c>
      <c r="H140" s="102">
        <v>8.7994487669999996E-3</v>
      </c>
      <c r="I140" s="57">
        <f>H140/D140-1</f>
        <v>-0.83820820002126217</v>
      </c>
      <c r="J140" s="57">
        <f t="shared" si="4"/>
        <v>-1.5176580238227118</v>
      </c>
    </row>
    <row r="141" spans="1:10" ht="12.75" customHeight="1">
      <c r="A141" s="19">
        <v>139</v>
      </c>
      <c r="B141" s="31" t="s">
        <v>90</v>
      </c>
      <c r="C141" s="27" t="s">
        <v>22</v>
      </c>
      <c r="D141" s="28">
        <v>-0.10950486661599999</v>
      </c>
      <c r="E141" s="28">
        <v>7.1292459766999994E-2</v>
      </c>
      <c r="F141" s="28">
        <v>4.9091068672999998E-2</v>
      </c>
      <c r="G141" s="28">
        <v>5.3601432477804245E-2</v>
      </c>
      <c r="H141" s="102">
        <v>5.9769426581999997E-2</v>
      </c>
      <c r="I141" s="57">
        <f>H141/D141-1</f>
        <v>-1.5458152539612058</v>
      </c>
      <c r="J141" s="57">
        <f t="shared" si="4"/>
        <v>0.11507144154682525</v>
      </c>
    </row>
    <row r="142" spans="1:10" ht="12.75" customHeight="1">
      <c r="A142" s="19">
        <v>140</v>
      </c>
      <c r="B142" s="31" t="s">
        <v>91</v>
      </c>
      <c r="C142" s="27" t="s">
        <v>22</v>
      </c>
      <c r="D142" s="28" t="s">
        <v>19</v>
      </c>
      <c r="E142" s="29" t="s">
        <v>19</v>
      </c>
      <c r="F142" s="29" t="s">
        <v>19</v>
      </c>
      <c r="G142" s="29" t="s">
        <v>19</v>
      </c>
      <c r="H142" s="103" t="s">
        <v>19</v>
      </c>
      <c r="I142" s="29" t="s">
        <v>19</v>
      </c>
      <c r="J142" s="29" t="s">
        <v>19</v>
      </c>
    </row>
    <row r="143" spans="1:10" ht="12.75" customHeight="1">
      <c r="A143" s="19">
        <v>141</v>
      </c>
      <c r="B143" s="31" t="s">
        <v>92</v>
      </c>
      <c r="C143" s="27" t="s">
        <v>22</v>
      </c>
      <c r="D143" s="29" t="s">
        <v>19</v>
      </c>
      <c r="E143" s="29" t="s">
        <v>19</v>
      </c>
      <c r="F143" s="29" t="s">
        <v>19</v>
      </c>
      <c r="G143" s="29" t="s">
        <v>19</v>
      </c>
      <c r="H143" s="103" t="s">
        <v>19</v>
      </c>
      <c r="I143" s="29" t="s">
        <v>19</v>
      </c>
      <c r="J143" s="29" t="s">
        <v>19</v>
      </c>
    </row>
    <row r="144" spans="1:10" ht="12.75" customHeight="1">
      <c r="A144" s="19">
        <v>142</v>
      </c>
      <c r="B144" s="31" t="s">
        <v>97</v>
      </c>
      <c r="C144" s="27" t="s">
        <v>22</v>
      </c>
      <c r="D144" s="28">
        <v>7.7752797312999999E-2</v>
      </c>
      <c r="E144" s="28">
        <v>-1.783817704E-2</v>
      </c>
      <c r="F144" s="28">
        <v>0.106939822182</v>
      </c>
      <c r="G144" s="28">
        <v>-3.7720760696213551E-2</v>
      </c>
      <c r="H144" s="102">
        <v>3.1745742578000002E-2</v>
      </c>
      <c r="I144" s="57">
        <f>H144/D144-1</f>
        <v>-0.5917093188273983</v>
      </c>
      <c r="J144" s="57">
        <f t="shared" si="4"/>
        <v>-1.8415986844397514</v>
      </c>
    </row>
    <row r="145" spans="1:10" ht="12.75" customHeight="1">
      <c r="A145" s="19">
        <v>143</v>
      </c>
      <c r="B145" s="31" t="s">
        <v>98</v>
      </c>
      <c r="C145" s="27" t="s">
        <v>22</v>
      </c>
      <c r="D145" s="29" t="s">
        <v>19</v>
      </c>
      <c r="E145" s="29" t="s">
        <v>19</v>
      </c>
      <c r="F145" s="29" t="s">
        <v>19</v>
      </c>
      <c r="G145" s="29" t="s">
        <v>19</v>
      </c>
      <c r="H145" s="103" t="s">
        <v>19</v>
      </c>
      <c r="I145" s="29" t="s">
        <v>19</v>
      </c>
      <c r="J145" s="29" t="s">
        <v>19</v>
      </c>
    </row>
    <row r="146" spans="1:10" ht="12.75" customHeight="1">
      <c r="A146" s="19">
        <v>144</v>
      </c>
      <c r="B146" s="31" t="s">
        <v>94</v>
      </c>
      <c r="C146" s="27" t="s">
        <v>22</v>
      </c>
      <c r="D146" s="28" t="s">
        <v>19</v>
      </c>
      <c r="E146" s="29" t="s">
        <v>19</v>
      </c>
      <c r="F146" s="29" t="s">
        <v>19</v>
      </c>
      <c r="G146" s="29" t="s">
        <v>19</v>
      </c>
      <c r="H146" s="103" t="s">
        <v>19</v>
      </c>
      <c r="I146" s="29" t="s">
        <v>19</v>
      </c>
      <c r="J146" s="29" t="s">
        <v>19</v>
      </c>
    </row>
    <row r="147" spans="1:10" ht="12.75" customHeight="1">
      <c r="A147" s="19">
        <v>145</v>
      </c>
      <c r="B147" s="30" t="s">
        <v>99</v>
      </c>
      <c r="C147" s="27" t="s">
        <v>22</v>
      </c>
      <c r="D147" s="88">
        <v>-1.2577362763E-2</v>
      </c>
      <c r="E147" s="88">
        <v>7.4408999786999996E-2</v>
      </c>
      <c r="F147" s="88">
        <v>9.3291794607000003E-2</v>
      </c>
      <c r="G147" s="88">
        <v>4.3484521762000003E-2</v>
      </c>
      <c r="H147" s="101">
        <v>1.016430676E-2</v>
      </c>
      <c r="I147" s="57">
        <f>H147/D147-1</f>
        <v>-1.8081429272201075</v>
      </c>
      <c r="J147" s="57">
        <f t="shared" si="4"/>
        <v>-0.76625460397997691</v>
      </c>
    </row>
    <row r="148" spans="1:10" ht="12.75" customHeight="1">
      <c r="A148" s="19">
        <v>146</v>
      </c>
      <c r="B148" s="31" t="s">
        <v>90</v>
      </c>
      <c r="C148" s="27" t="s">
        <v>22</v>
      </c>
      <c r="D148" s="28">
        <v>-1.2577362763E-2</v>
      </c>
      <c r="E148" s="28">
        <v>7.4408999786999996E-2</v>
      </c>
      <c r="F148" s="28">
        <v>9.3291794607000003E-2</v>
      </c>
      <c r="G148" s="28">
        <v>4.3484521762000003E-2</v>
      </c>
      <c r="H148" s="102">
        <v>1.016430676E-2</v>
      </c>
      <c r="I148" s="57">
        <f>H148/D148-1</f>
        <v>-1.8081429272201075</v>
      </c>
      <c r="J148" s="57">
        <f t="shared" si="4"/>
        <v>-0.76625460397997691</v>
      </c>
    </row>
    <row r="149" spans="1:10" s="61" customFormat="1" ht="12.75" customHeight="1">
      <c r="A149" s="64">
        <v>147</v>
      </c>
      <c r="B149" s="65" t="s">
        <v>101</v>
      </c>
      <c r="C149" s="66" t="s">
        <v>102</v>
      </c>
      <c r="D149" s="67" t="s">
        <v>19</v>
      </c>
      <c r="E149" s="67" t="s">
        <v>19</v>
      </c>
      <c r="F149" s="67" t="s">
        <v>19</v>
      </c>
      <c r="G149" s="67" t="s">
        <v>19</v>
      </c>
      <c r="H149" s="67">
        <v>275.08733291766998</v>
      </c>
      <c r="I149" s="67" t="s">
        <v>19</v>
      </c>
      <c r="J149" s="57" t="s">
        <v>19</v>
      </c>
    </row>
    <row r="150" spans="1:10" ht="12.75" customHeight="1">
      <c r="A150" s="33">
        <v>148</v>
      </c>
      <c r="B150" s="34" t="s">
        <v>79</v>
      </c>
      <c r="C150" s="35" t="s">
        <v>102</v>
      </c>
      <c r="D150" s="36" t="s">
        <v>19</v>
      </c>
      <c r="E150" s="36" t="s">
        <v>19</v>
      </c>
      <c r="F150" s="67" t="s">
        <v>19</v>
      </c>
      <c r="G150" s="67" t="s">
        <v>19</v>
      </c>
      <c r="H150" s="67">
        <v>172.87588823968301</v>
      </c>
      <c r="I150" s="67" t="s">
        <v>19</v>
      </c>
      <c r="J150" s="57" t="s">
        <v>19</v>
      </c>
    </row>
    <row r="151" spans="1:10" ht="12.75" customHeight="1">
      <c r="A151" s="33">
        <v>149</v>
      </c>
      <c r="B151" s="37" t="s">
        <v>103</v>
      </c>
      <c r="C151" s="38" t="s">
        <v>102</v>
      </c>
      <c r="D151" s="39" t="s">
        <v>19</v>
      </c>
      <c r="E151" s="39" t="s">
        <v>19</v>
      </c>
      <c r="F151" s="39" t="s">
        <v>19</v>
      </c>
      <c r="G151" s="39" t="s">
        <v>19</v>
      </c>
      <c r="H151" s="104">
        <v>186.93206050070299</v>
      </c>
      <c r="I151" s="85" t="s">
        <v>19</v>
      </c>
      <c r="J151" s="57" t="s">
        <v>19</v>
      </c>
    </row>
    <row r="152" spans="1:10" ht="12.75" customHeight="1">
      <c r="A152" s="33">
        <v>150</v>
      </c>
      <c r="B152" s="37" t="s">
        <v>104</v>
      </c>
      <c r="C152" s="38" t="s">
        <v>102</v>
      </c>
      <c r="D152" s="39" t="s">
        <v>19</v>
      </c>
      <c r="E152" s="39" t="s">
        <v>19</v>
      </c>
      <c r="F152" s="39" t="s">
        <v>19</v>
      </c>
      <c r="G152" s="39" t="s">
        <v>19</v>
      </c>
      <c r="H152" s="104">
        <v>14.05617226102</v>
      </c>
      <c r="I152" s="85" t="s">
        <v>19</v>
      </c>
      <c r="J152" s="57" t="s">
        <v>19</v>
      </c>
    </row>
    <row r="153" spans="1:10" ht="12.75" customHeight="1">
      <c r="A153" s="33">
        <v>151</v>
      </c>
      <c r="B153" s="34" t="s">
        <v>95</v>
      </c>
      <c r="C153" s="35" t="s">
        <v>102</v>
      </c>
      <c r="D153" s="36" t="s">
        <v>19</v>
      </c>
      <c r="E153" s="36" t="s">
        <v>19</v>
      </c>
      <c r="F153" s="67" t="s">
        <v>19</v>
      </c>
      <c r="G153" s="67" t="s">
        <v>19</v>
      </c>
      <c r="H153" s="67">
        <v>69.356568972016007</v>
      </c>
      <c r="I153" s="67" t="s">
        <v>19</v>
      </c>
      <c r="J153" s="57" t="s">
        <v>19</v>
      </c>
    </row>
    <row r="154" spans="1:10" ht="12.75" customHeight="1">
      <c r="A154" s="33">
        <v>152</v>
      </c>
      <c r="B154" s="37" t="s">
        <v>105</v>
      </c>
      <c r="C154" s="38" t="s">
        <v>102</v>
      </c>
      <c r="D154" s="39" t="s">
        <v>19</v>
      </c>
      <c r="E154" s="39" t="s">
        <v>19</v>
      </c>
      <c r="F154" s="39" t="s">
        <v>19</v>
      </c>
      <c r="G154" s="39" t="s">
        <v>19</v>
      </c>
      <c r="H154" s="104">
        <v>114.883384039029</v>
      </c>
      <c r="I154" s="85" t="s">
        <v>19</v>
      </c>
      <c r="J154" s="57" t="s">
        <v>19</v>
      </c>
    </row>
    <row r="155" spans="1:10" ht="12.75" customHeight="1">
      <c r="A155" s="33">
        <v>153</v>
      </c>
      <c r="B155" s="37" t="s">
        <v>106</v>
      </c>
      <c r="C155" s="38" t="s">
        <v>102</v>
      </c>
      <c r="D155" s="39" t="s">
        <v>19</v>
      </c>
      <c r="E155" s="39" t="s">
        <v>19</v>
      </c>
      <c r="F155" s="39" t="s">
        <v>19</v>
      </c>
      <c r="G155" s="39" t="s">
        <v>19</v>
      </c>
      <c r="H155" s="104">
        <v>45.526815067012002</v>
      </c>
      <c r="I155" s="85" t="s">
        <v>19</v>
      </c>
      <c r="J155" s="57" t="s">
        <v>19</v>
      </c>
    </row>
    <row r="156" spans="1:10" ht="12.75" customHeight="1">
      <c r="A156" s="33">
        <v>154</v>
      </c>
      <c r="B156" s="34" t="s">
        <v>96</v>
      </c>
      <c r="C156" s="35" t="s">
        <v>102</v>
      </c>
      <c r="D156" s="36" t="s">
        <v>19</v>
      </c>
      <c r="E156" s="36" t="s">
        <v>19</v>
      </c>
      <c r="F156" s="67" t="s">
        <v>19</v>
      </c>
      <c r="G156" s="67" t="s">
        <v>19</v>
      </c>
      <c r="H156" s="67">
        <v>7.3496252429510003</v>
      </c>
      <c r="I156" s="67" t="s">
        <v>19</v>
      </c>
      <c r="J156" s="57" t="s">
        <v>19</v>
      </c>
    </row>
    <row r="157" spans="1:10" ht="12.75" customHeight="1">
      <c r="A157" s="33">
        <v>155</v>
      </c>
      <c r="B157" s="37" t="s">
        <v>107</v>
      </c>
      <c r="C157" s="38" t="s">
        <v>102</v>
      </c>
      <c r="D157" s="39" t="s">
        <v>19</v>
      </c>
      <c r="E157" s="39" t="s">
        <v>19</v>
      </c>
      <c r="F157" s="39" t="s">
        <v>19</v>
      </c>
      <c r="G157" s="39" t="s">
        <v>19</v>
      </c>
      <c r="H157" s="104">
        <v>7.5498043714390004</v>
      </c>
      <c r="I157" s="85" t="s">
        <v>19</v>
      </c>
      <c r="J157" s="57" t="s">
        <v>19</v>
      </c>
    </row>
    <row r="158" spans="1:10" ht="12.75" customHeight="1">
      <c r="A158" s="33">
        <v>156</v>
      </c>
      <c r="B158" s="37" t="s">
        <v>108</v>
      </c>
      <c r="C158" s="38" t="s">
        <v>102</v>
      </c>
      <c r="D158" s="39" t="s">
        <v>19</v>
      </c>
      <c r="E158" s="39" t="s">
        <v>19</v>
      </c>
      <c r="F158" s="39" t="s">
        <v>19</v>
      </c>
      <c r="G158" s="39" t="s">
        <v>19</v>
      </c>
      <c r="H158" s="104">
        <v>0.20017912848800001</v>
      </c>
      <c r="I158" s="85" t="s">
        <v>19</v>
      </c>
      <c r="J158" s="57" t="s">
        <v>19</v>
      </c>
    </row>
    <row r="159" spans="1:10" ht="12.75" customHeight="1">
      <c r="A159" s="33">
        <v>157</v>
      </c>
      <c r="B159" s="34" t="s">
        <v>109</v>
      </c>
      <c r="C159" s="35" t="s">
        <v>102</v>
      </c>
      <c r="D159" s="36" t="s">
        <v>19</v>
      </c>
      <c r="E159" s="36" t="s">
        <v>19</v>
      </c>
      <c r="F159" s="67" t="s">
        <v>19</v>
      </c>
      <c r="G159" s="67" t="s">
        <v>19</v>
      </c>
      <c r="H159" s="67">
        <v>25.505250463018999</v>
      </c>
      <c r="I159" s="67" t="s">
        <v>19</v>
      </c>
      <c r="J159" s="57" t="s">
        <v>19</v>
      </c>
    </row>
    <row r="160" spans="1:10" ht="12.75" customHeight="1">
      <c r="A160" s="33">
        <v>158</v>
      </c>
      <c r="B160" s="37" t="s">
        <v>110</v>
      </c>
      <c r="C160" s="38" t="s">
        <v>102</v>
      </c>
      <c r="D160" s="39" t="s">
        <v>19</v>
      </c>
      <c r="E160" s="39" t="s">
        <v>19</v>
      </c>
      <c r="F160" s="39" t="s">
        <v>19</v>
      </c>
      <c r="G160" s="39" t="s">
        <v>19</v>
      </c>
      <c r="H160" s="104">
        <v>26.681719855669002</v>
      </c>
      <c r="I160" s="85" t="s">
        <v>19</v>
      </c>
      <c r="J160" s="57" t="s">
        <v>19</v>
      </c>
    </row>
    <row r="161" spans="1:10" ht="12.75" customHeight="1">
      <c r="A161" s="33">
        <v>159</v>
      </c>
      <c r="B161" s="37" t="s">
        <v>111</v>
      </c>
      <c r="C161" s="38" t="s">
        <v>102</v>
      </c>
      <c r="D161" s="39" t="s">
        <v>19</v>
      </c>
      <c r="E161" s="39" t="s">
        <v>19</v>
      </c>
      <c r="F161" s="39" t="s">
        <v>19</v>
      </c>
      <c r="G161" s="39" t="s">
        <v>19</v>
      </c>
      <c r="H161" s="104">
        <v>1.1764693926500001</v>
      </c>
      <c r="I161" s="85" t="s">
        <v>19</v>
      </c>
      <c r="J161" s="57" t="s">
        <v>19</v>
      </c>
    </row>
    <row r="162" spans="1:10" ht="12.75" customHeight="1">
      <c r="A162" s="33">
        <v>160</v>
      </c>
      <c r="B162" s="34" t="s">
        <v>112</v>
      </c>
      <c r="C162" s="35" t="s">
        <v>102</v>
      </c>
      <c r="D162" s="36" t="s">
        <v>19</v>
      </c>
      <c r="E162" s="36">
        <v>74.7</v>
      </c>
      <c r="F162" s="67">
        <v>162.10123225281299</v>
      </c>
      <c r="G162" s="67">
        <v>179.77544392253299</v>
      </c>
      <c r="H162" s="67">
        <v>275.08733291766998</v>
      </c>
      <c r="I162" s="57" t="str">
        <f>IFERROR(H162/D162-1,"X")</f>
        <v>X</v>
      </c>
      <c r="J162" s="57">
        <f t="shared" si="4"/>
        <v>0.53017190176544826</v>
      </c>
    </row>
    <row r="163" spans="1:10" ht="12.75" customHeight="1">
      <c r="A163" s="33">
        <v>161</v>
      </c>
      <c r="B163" s="34" t="s">
        <v>79</v>
      </c>
      <c r="C163" s="35" t="s">
        <v>102</v>
      </c>
      <c r="D163" s="36" t="s">
        <v>19</v>
      </c>
      <c r="E163" s="36">
        <v>42.3</v>
      </c>
      <c r="F163" s="67">
        <v>108.27617298928</v>
      </c>
      <c r="G163" s="67">
        <v>98.316782544958997</v>
      </c>
      <c r="H163" s="67">
        <v>172.87588823968301</v>
      </c>
      <c r="I163" s="57" t="str">
        <f t="shared" ref="I163:I174" si="5">IFERROR(H163/D163-1,"X")</f>
        <v>X</v>
      </c>
      <c r="J163" s="57">
        <f t="shared" si="4"/>
        <v>0.75835583472871582</v>
      </c>
    </row>
    <row r="164" spans="1:10" ht="12.75" customHeight="1">
      <c r="A164" s="33">
        <v>162</v>
      </c>
      <c r="B164" s="37" t="s">
        <v>113</v>
      </c>
      <c r="C164" s="38" t="s">
        <v>102</v>
      </c>
      <c r="D164" s="39" t="s">
        <v>19</v>
      </c>
      <c r="E164" s="104">
        <v>62.1</v>
      </c>
      <c r="F164" s="104">
        <v>127.60585440396</v>
      </c>
      <c r="G164" s="104">
        <v>139.44174387152901</v>
      </c>
      <c r="H164" s="104">
        <v>186.93206050070299</v>
      </c>
      <c r="I164" s="104" t="str">
        <f t="shared" si="5"/>
        <v>X</v>
      </c>
      <c r="J164" s="57">
        <f t="shared" si="4"/>
        <v>0.34057460349124669</v>
      </c>
    </row>
    <row r="165" spans="1:10" ht="12.75" customHeight="1">
      <c r="A165" s="33">
        <v>163</v>
      </c>
      <c r="B165" s="37" t="s">
        <v>114</v>
      </c>
      <c r="C165" s="38" t="s">
        <v>102</v>
      </c>
      <c r="D165" s="39" t="s">
        <v>19</v>
      </c>
      <c r="E165" s="104">
        <v>19.8</v>
      </c>
      <c r="F165" s="104">
        <v>19.32968141468</v>
      </c>
      <c r="G165" s="104">
        <v>41.124961326570002</v>
      </c>
      <c r="H165" s="104">
        <v>14.05617226102</v>
      </c>
      <c r="I165" s="104" t="str">
        <f t="shared" si="5"/>
        <v>X</v>
      </c>
      <c r="J165" s="57">
        <f t="shared" si="4"/>
        <v>-0.6582082558230008</v>
      </c>
    </row>
    <row r="166" spans="1:10" ht="12.75" customHeight="1">
      <c r="A166" s="33">
        <v>164</v>
      </c>
      <c r="B166" s="34" t="s">
        <v>95</v>
      </c>
      <c r="C166" s="35" t="s">
        <v>102</v>
      </c>
      <c r="D166" s="36" t="s">
        <v>19</v>
      </c>
      <c r="E166" s="67">
        <v>25.2</v>
      </c>
      <c r="F166" s="67">
        <v>38.116518931816998</v>
      </c>
      <c r="G166" s="67">
        <v>40.116113085616</v>
      </c>
      <c r="H166" s="67">
        <v>69.356568972016007</v>
      </c>
      <c r="I166" s="105" t="str">
        <f t="shared" si="5"/>
        <v>X</v>
      </c>
      <c r="J166" s="57">
        <f t="shared" si="4"/>
        <v>0.72889553940569685</v>
      </c>
    </row>
    <row r="167" spans="1:10" ht="12.75" customHeight="1">
      <c r="A167" s="33">
        <v>165</v>
      </c>
      <c r="B167" s="37" t="s">
        <v>115</v>
      </c>
      <c r="C167" s="38" t="s">
        <v>102</v>
      </c>
      <c r="D167" s="39" t="s">
        <v>19</v>
      </c>
      <c r="E167" s="104">
        <v>47.9</v>
      </c>
      <c r="F167" s="104">
        <v>76.186619518265999</v>
      </c>
      <c r="G167" s="104">
        <v>96.235036823667997</v>
      </c>
      <c r="H167" s="104">
        <v>114.883384039029</v>
      </c>
      <c r="I167" s="104" t="str">
        <f t="shared" si="5"/>
        <v>X</v>
      </c>
      <c r="J167" s="57">
        <f t="shared" si="4"/>
        <v>0.19377918719489329</v>
      </c>
    </row>
    <row r="168" spans="1:10" ht="12.75" customHeight="1">
      <c r="A168" s="33">
        <v>166</v>
      </c>
      <c r="B168" s="37" t="s">
        <v>116</v>
      </c>
      <c r="C168" s="38" t="s">
        <v>102</v>
      </c>
      <c r="D168" s="39" t="s">
        <v>19</v>
      </c>
      <c r="E168" s="104">
        <v>22.7</v>
      </c>
      <c r="F168" s="104">
        <v>38.070100586448</v>
      </c>
      <c r="G168" s="104">
        <v>56.118923738051997</v>
      </c>
      <c r="H168" s="104">
        <v>45.526815067012002</v>
      </c>
      <c r="I168" s="104" t="str">
        <f t="shared" si="5"/>
        <v>X</v>
      </c>
      <c r="J168" s="57">
        <f t="shared" si="4"/>
        <v>-0.18874397378825547</v>
      </c>
    </row>
    <row r="169" spans="1:10" ht="12.75" customHeight="1">
      <c r="A169" s="33">
        <v>167</v>
      </c>
      <c r="B169" s="34" t="s">
        <v>96</v>
      </c>
      <c r="C169" s="35" t="s">
        <v>102</v>
      </c>
      <c r="D169" s="36" t="s">
        <v>19</v>
      </c>
      <c r="E169" s="67">
        <v>1.1000000000000001</v>
      </c>
      <c r="F169" s="67">
        <v>2.4271608309810002</v>
      </c>
      <c r="G169" s="67">
        <v>6.1913783694999998</v>
      </c>
      <c r="H169" s="67">
        <v>7.3496252429510003</v>
      </c>
      <c r="I169" s="105" t="str">
        <f t="shared" si="5"/>
        <v>X</v>
      </c>
      <c r="J169" s="57">
        <f t="shared" si="4"/>
        <v>0.18707415446562958</v>
      </c>
    </row>
    <row r="170" spans="1:10" ht="12.75" customHeight="1">
      <c r="A170" s="33">
        <v>168</v>
      </c>
      <c r="B170" s="37" t="s">
        <v>117</v>
      </c>
      <c r="C170" s="38" t="s">
        <v>102</v>
      </c>
      <c r="D170" s="39" t="s">
        <v>19</v>
      </c>
      <c r="E170" s="104">
        <v>2.8</v>
      </c>
      <c r="F170" s="104">
        <v>3.1633373004259999</v>
      </c>
      <c r="G170" s="104">
        <v>6.845296053937</v>
      </c>
      <c r="H170" s="104">
        <v>7.5498043714390004</v>
      </c>
      <c r="I170" s="104" t="str">
        <f t="shared" si="5"/>
        <v>X</v>
      </c>
      <c r="J170" s="57">
        <f t="shared" si="4"/>
        <v>0.10291860453527213</v>
      </c>
    </row>
    <row r="171" spans="1:10" ht="12.75" customHeight="1">
      <c r="A171" s="33">
        <v>169</v>
      </c>
      <c r="B171" s="37" t="s">
        <v>118</v>
      </c>
      <c r="C171" s="38" t="s">
        <v>102</v>
      </c>
      <c r="D171" s="39" t="s">
        <v>19</v>
      </c>
      <c r="E171" s="104">
        <v>1.7</v>
      </c>
      <c r="F171" s="104">
        <v>0.73617646944399995</v>
      </c>
      <c r="G171" s="104">
        <v>0.65391768443700005</v>
      </c>
      <c r="H171" s="104">
        <v>0.20017912848800001</v>
      </c>
      <c r="I171" s="104" t="str">
        <f t="shared" si="5"/>
        <v>X</v>
      </c>
      <c r="J171" s="57">
        <f t="shared" si="4"/>
        <v>-0.69387717559535478</v>
      </c>
    </row>
    <row r="172" spans="1:10" ht="12.75" customHeight="1">
      <c r="A172" s="33">
        <v>170</v>
      </c>
      <c r="B172" s="34" t="s">
        <v>109</v>
      </c>
      <c r="C172" s="35" t="s">
        <v>102</v>
      </c>
      <c r="D172" s="36" t="s">
        <v>19</v>
      </c>
      <c r="E172" s="67">
        <v>6.1</v>
      </c>
      <c r="F172" s="67">
        <v>13.281379500733999</v>
      </c>
      <c r="G172" s="67">
        <v>35.151169922457001</v>
      </c>
      <c r="H172" s="67">
        <v>25.505250463018999</v>
      </c>
      <c r="I172" s="105" t="str">
        <f t="shared" si="5"/>
        <v>X</v>
      </c>
      <c r="J172" s="57">
        <f t="shared" si="4"/>
        <v>-0.27441247277734337</v>
      </c>
    </row>
    <row r="173" spans="1:10" ht="12.75" customHeight="1">
      <c r="A173" s="33">
        <v>171</v>
      </c>
      <c r="B173" s="37" t="s">
        <v>119</v>
      </c>
      <c r="C173" s="38" t="s">
        <v>102</v>
      </c>
      <c r="D173" s="39" t="s">
        <v>19</v>
      </c>
      <c r="E173" s="104">
        <v>6.1</v>
      </c>
      <c r="F173" s="104">
        <v>13.399051871774001</v>
      </c>
      <c r="G173" s="104">
        <v>35.647435285744997</v>
      </c>
      <c r="H173" s="104">
        <v>26.681719855669002</v>
      </c>
      <c r="I173" s="104" t="str">
        <f t="shared" si="5"/>
        <v>X</v>
      </c>
      <c r="J173" s="57">
        <f t="shared" si="4"/>
        <v>-0.25151081299981437</v>
      </c>
    </row>
    <row r="174" spans="1:10" ht="12.75" customHeight="1">
      <c r="A174" s="33">
        <v>172</v>
      </c>
      <c r="B174" s="37" t="s">
        <v>120</v>
      </c>
      <c r="C174" s="38" t="s">
        <v>102</v>
      </c>
      <c r="D174" s="39" t="s">
        <v>19</v>
      </c>
      <c r="E174" s="39">
        <v>0.1</v>
      </c>
      <c r="F174" s="39">
        <v>0.11767237104</v>
      </c>
      <c r="G174" s="39">
        <v>0.49626536328800003</v>
      </c>
      <c r="H174" s="104">
        <v>1.1764693926500001</v>
      </c>
      <c r="I174" s="39" t="str">
        <f t="shared" si="5"/>
        <v>X</v>
      </c>
      <c r="J174" s="57">
        <f t="shared" si="4"/>
        <v>1.3706457868736126</v>
      </c>
    </row>
    <row r="176" spans="1:10" ht="12.75" customHeight="1">
      <c r="A176" s="73" t="s">
        <v>192</v>
      </c>
    </row>
    <row r="177" spans="4:10" ht="12.75" customHeight="1">
      <c r="F177" s="58"/>
      <c r="G177" s="58"/>
      <c r="H177" s="58"/>
      <c r="J177" s="58"/>
    </row>
    <row r="180" spans="4:10" ht="12.75" customHeight="1">
      <c r="F180" s="109"/>
      <c r="G180" s="109"/>
    </row>
    <row r="181" spans="4:10" ht="12.75" customHeight="1">
      <c r="F181" s="111"/>
      <c r="G181" s="111"/>
    </row>
    <row r="182" spans="4:10" ht="12.75" customHeight="1">
      <c r="E182" s="55"/>
      <c r="F182" s="111"/>
      <c r="G182" s="111"/>
      <c r="H182" s="55"/>
      <c r="I182" s="58"/>
    </row>
    <row r="184" spans="4:10" ht="12.75" customHeight="1">
      <c r="F184" s="111"/>
      <c r="G184" s="111"/>
    </row>
    <row r="186" spans="4:10" ht="12.75" customHeight="1">
      <c r="D186" s="94"/>
      <c r="E186" s="108"/>
      <c r="F186" s="94"/>
      <c r="G186" s="110"/>
    </row>
    <row r="189" spans="4:10" ht="12.75" customHeight="1">
      <c r="E189" s="111"/>
      <c r="F189" s="111"/>
      <c r="G189" s="111"/>
    </row>
    <row r="190" spans="4:10" ht="12.75" customHeight="1">
      <c r="E190" s="111"/>
      <c r="F190" s="111"/>
      <c r="G190" s="111"/>
    </row>
    <row r="192" spans="4:10" ht="12.75" customHeight="1">
      <c r="E192" s="111"/>
      <c r="F192" s="111"/>
      <c r="G192" s="111"/>
    </row>
    <row r="194" spans="7:7" ht="12.75" customHeight="1">
      <c r="G194" s="110"/>
    </row>
    <row r="196" spans="7:7" ht="12.75" customHeight="1">
      <c r="G196" s="110"/>
    </row>
  </sheetData>
  <mergeCells count="1">
    <mergeCell ref="A1:J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view="pageBreakPreview" zoomScale="80" zoomScaleNormal="115" zoomScaleSheetLayoutView="80" workbookViewId="0">
      <selection activeCell="C8" sqref="C8:D8"/>
    </sheetView>
  </sheetViews>
  <sheetFormatPr defaultRowHeight="12.75"/>
  <cols>
    <col min="1" max="1" width="4.85546875" style="61" bestFit="1" customWidth="1"/>
    <col min="2" max="2" width="96" style="61" bestFit="1" customWidth="1"/>
    <col min="3" max="3" width="25.140625" style="61" bestFit="1" customWidth="1"/>
    <col min="4" max="4" width="39" style="61" bestFit="1" customWidth="1"/>
    <col min="5" max="5" width="27.7109375" style="61" bestFit="1" customWidth="1"/>
    <col min="6" max="6" width="26.42578125" style="61" bestFit="1" customWidth="1"/>
    <col min="7" max="7" width="36.5703125" style="61" bestFit="1" customWidth="1"/>
    <col min="8" max="8" width="34" style="61" bestFit="1" customWidth="1"/>
    <col min="9" max="9" width="26.42578125" style="61" bestFit="1" customWidth="1"/>
    <col min="10" max="10" width="13.42578125" style="61" customWidth="1"/>
    <col min="11" max="11" width="13.140625" style="61" customWidth="1"/>
    <col min="12" max="12" width="23.85546875" style="61" bestFit="1" customWidth="1"/>
    <col min="13" max="13" width="26.42578125" style="61" bestFit="1" customWidth="1"/>
    <col min="14" max="14" width="23.85546875" style="61" bestFit="1" customWidth="1"/>
    <col min="15" max="15" width="35.28515625" style="61" bestFit="1" customWidth="1"/>
    <col min="16" max="16" width="29" style="61" bestFit="1" customWidth="1"/>
    <col min="17" max="16384" width="9.140625" style="61"/>
  </cols>
  <sheetData>
    <row r="1" spans="1:16" s="32" customFormat="1" ht="12.75" customHeight="1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s="89" customFormat="1" ht="26.25" customHeight="1">
      <c r="A2" s="118" t="s">
        <v>194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06" customFormat="1" ht="21" customHeight="1" thickBot="1">
      <c r="A3" s="117" t="s">
        <v>145</v>
      </c>
      <c r="B3" s="115"/>
      <c r="C3" s="115"/>
      <c r="D3" s="115"/>
      <c r="E3" s="119" t="s">
        <v>211</v>
      </c>
      <c r="F3" s="115"/>
      <c r="G3" s="115"/>
      <c r="H3" s="115"/>
      <c r="I3" s="117" t="s">
        <v>146</v>
      </c>
      <c r="J3" s="115"/>
      <c r="K3" s="115"/>
      <c r="L3" s="115"/>
      <c r="M3" s="116">
        <v>44315.691319444442</v>
      </c>
      <c r="N3" s="115"/>
      <c r="O3" s="115"/>
      <c r="P3" s="115"/>
    </row>
    <row r="4" spans="1:16" s="89" customFormat="1" ht="152.25" customHeight="1" thickBot="1">
      <c r="A4" s="52" t="s">
        <v>0</v>
      </c>
      <c r="B4" s="53" t="s">
        <v>147</v>
      </c>
      <c r="C4" s="53" t="s">
        <v>148</v>
      </c>
      <c r="D4" s="53" t="s">
        <v>149</v>
      </c>
      <c r="E4" s="53" t="s">
        <v>150</v>
      </c>
      <c r="F4" s="53" t="s">
        <v>151</v>
      </c>
      <c r="G4" s="53" t="s">
        <v>152</v>
      </c>
      <c r="H4" s="53" t="s">
        <v>153</v>
      </c>
      <c r="I4" s="53" t="s">
        <v>154</v>
      </c>
      <c r="J4" s="53" t="s">
        <v>155</v>
      </c>
      <c r="K4" s="53" t="s">
        <v>156</v>
      </c>
      <c r="L4" s="53" t="s">
        <v>157</v>
      </c>
      <c r="M4" s="53" t="s">
        <v>158</v>
      </c>
      <c r="N4" s="53" t="s">
        <v>159</v>
      </c>
      <c r="O4" s="53" t="s">
        <v>160</v>
      </c>
      <c r="P4" s="53" t="s">
        <v>161</v>
      </c>
    </row>
    <row r="5" spans="1:16" s="89" customFormat="1" ht="13.5" thickBot="1">
      <c r="A5" s="76" t="s">
        <v>195</v>
      </c>
      <c r="B5" s="76" t="s">
        <v>196</v>
      </c>
      <c r="C5" s="76" t="s">
        <v>197</v>
      </c>
      <c r="D5" s="76" t="s">
        <v>198</v>
      </c>
      <c r="E5" s="76" t="s">
        <v>199</v>
      </c>
      <c r="F5" s="76" t="s">
        <v>200</v>
      </c>
      <c r="G5" s="76" t="s">
        <v>201</v>
      </c>
      <c r="H5" s="76" t="s">
        <v>202</v>
      </c>
      <c r="I5" s="76" t="s">
        <v>203</v>
      </c>
      <c r="J5" s="76" t="s">
        <v>204</v>
      </c>
      <c r="K5" s="76" t="s">
        <v>205</v>
      </c>
      <c r="L5" s="90" t="s">
        <v>206</v>
      </c>
      <c r="M5" s="90" t="s">
        <v>207</v>
      </c>
      <c r="N5" s="76" t="s">
        <v>208</v>
      </c>
      <c r="O5" s="76" t="s">
        <v>209</v>
      </c>
      <c r="P5" s="76" t="s">
        <v>210</v>
      </c>
    </row>
    <row r="6" spans="1:16" s="89" customFormat="1" ht="13.5" thickBot="1">
      <c r="A6" s="78">
        <v>294</v>
      </c>
      <c r="B6" s="79" t="s">
        <v>162</v>
      </c>
      <c r="C6" s="80">
        <v>673.68896638395995</v>
      </c>
      <c r="D6" s="80">
        <v>-978.50329263509695</v>
      </c>
      <c r="E6" s="80">
        <v>795.36999974390903</v>
      </c>
      <c r="F6" s="77"/>
      <c r="G6" s="80">
        <v>168.097743800259</v>
      </c>
      <c r="H6" s="80">
        <v>17.028243494472001</v>
      </c>
      <c r="I6" s="77"/>
      <c r="J6" s="80">
        <v>195.324223038513</v>
      </c>
      <c r="K6" s="80">
        <v>185.421970991525</v>
      </c>
      <c r="L6" s="91">
        <v>26681.7198556697</v>
      </c>
      <c r="M6" s="91">
        <v>-1176.46939265011</v>
      </c>
      <c r="N6" s="77"/>
      <c r="O6" s="77"/>
      <c r="P6" s="80">
        <v>25820.582401264601</v>
      </c>
    </row>
    <row r="7" spans="1:16" s="89" customFormat="1" ht="13.5" thickBot="1">
      <c r="A7" s="82">
        <v>295</v>
      </c>
      <c r="B7" s="83" t="s">
        <v>163</v>
      </c>
      <c r="C7" s="84">
        <v>673.68896638395995</v>
      </c>
      <c r="D7" s="84">
        <v>-978.50329263509695</v>
      </c>
      <c r="E7" s="84">
        <v>795.36999974390903</v>
      </c>
      <c r="F7" s="81"/>
      <c r="G7" s="84">
        <v>168.097743800259</v>
      </c>
      <c r="H7" s="84">
        <v>17.028243494472001</v>
      </c>
      <c r="I7" s="81"/>
      <c r="J7" s="84">
        <v>195.324223038513</v>
      </c>
      <c r="K7" s="84">
        <v>185.421970991525</v>
      </c>
      <c r="L7" s="93">
        <v>26681.7198556697</v>
      </c>
      <c r="M7" s="93">
        <v>-1176.46939265011</v>
      </c>
      <c r="N7" s="81"/>
      <c r="O7" s="81"/>
      <c r="P7" s="84">
        <v>25820.582401264601</v>
      </c>
    </row>
    <row r="8" spans="1:16" s="89" customFormat="1" ht="13.5" thickBot="1">
      <c r="A8" s="78">
        <v>296</v>
      </c>
      <c r="B8" s="79" t="s">
        <v>164</v>
      </c>
      <c r="C8" s="80">
        <v>-38055.308118068402</v>
      </c>
      <c r="D8" s="80">
        <v>248854.72396705399</v>
      </c>
      <c r="E8" s="80">
        <v>37961.259499428597</v>
      </c>
      <c r="F8" s="80">
        <v>340.23413978999997</v>
      </c>
      <c r="G8" s="80">
        <v>5849.27639385975</v>
      </c>
      <c r="H8" s="80">
        <v>8384.4514560827702</v>
      </c>
      <c r="I8" s="80">
        <v>25717.3231084</v>
      </c>
      <c r="J8" s="80">
        <v>13641.861146888399</v>
      </c>
      <c r="K8" s="80">
        <v>8305.8684953922002</v>
      </c>
      <c r="L8" s="91">
        <v>186932.060500703</v>
      </c>
      <c r="M8" s="91">
        <v>-14087.480735859999</v>
      </c>
      <c r="N8" s="77"/>
      <c r="O8" s="77"/>
      <c r="P8" s="80">
        <v>385625.29961426201</v>
      </c>
    </row>
    <row r="9" spans="1:16" s="89" customFormat="1" ht="13.5" thickBot="1">
      <c r="A9" s="82">
        <v>297</v>
      </c>
      <c r="B9" s="83" t="s">
        <v>165</v>
      </c>
      <c r="C9" s="84"/>
      <c r="D9" s="84">
        <v>-0.10538022</v>
      </c>
      <c r="E9" s="84">
        <v>2.07937788</v>
      </c>
      <c r="F9" s="81"/>
      <c r="G9" s="84">
        <v>16.432742879999999</v>
      </c>
      <c r="H9" s="84">
        <v>1.0535910000000001E-2</v>
      </c>
      <c r="I9" s="81"/>
      <c r="J9" s="84">
        <v>25.490445909999998</v>
      </c>
      <c r="K9" s="84">
        <v>18.85529146</v>
      </c>
      <c r="L9" s="93"/>
      <c r="M9" s="93"/>
      <c r="N9" s="81"/>
      <c r="O9" s="81"/>
      <c r="P9" s="84">
        <v>-7.8341266799999998</v>
      </c>
    </row>
    <row r="10" spans="1:16" s="89" customFormat="1" ht="13.5" thickBot="1">
      <c r="A10" s="82">
        <v>298</v>
      </c>
      <c r="B10" s="83" t="s">
        <v>166</v>
      </c>
      <c r="C10" s="84"/>
      <c r="D10" s="84">
        <v>2.8546874999999998</v>
      </c>
      <c r="E10" s="84"/>
      <c r="F10" s="81"/>
      <c r="G10" s="84">
        <v>0.21269286000000001</v>
      </c>
      <c r="H10" s="84">
        <v>5.83863E-3</v>
      </c>
      <c r="I10" s="81"/>
      <c r="J10" s="84">
        <v>1.1111556199999999</v>
      </c>
      <c r="K10" s="84">
        <v>0.56480604000000001</v>
      </c>
      <c r="L10" s="93"/>
      <c r="M10" s="93"/>
      <c r="N10" s="81"/>
      <c r="O10" s="81"/>
      <c r="P10" s="84">
        <v>3.1825055899999999</v>
      </c>
    </row>
    <row r="11" spans="1:16" s="89" customFormat="1" ht="13.5" thickBot="1">
      <c r="A11" s="82">
        <v>299</v>
      </c>
      <c r="B11" s="83" t="s">
        <v>167</v>
      </c>
      <c r="C11" s="84">
        <v>3.2353300000000002E-2</v>
      </c>
      <c r="D11" s="84">
        <v>182.31775841999999</v>
      </c>
      <c r="E11" s="84">
        <v>157.00872981000001</v>
      </c>
      <c r="F11" s="81"/>
      <c r="G11" s="84">
        <v>96.138498200000001</v>
      </c>
      <c r="H11" s="84">
        <v>6.1540546000000003</v>
      </c>
      <c r="I11" s="84">
        <v>3.7149307299999998</v>
      </c>
      <c r="J11" s="84">
        <v>12.682629459999999</v>
      </c>
      <c r="K11" s="84">
        <v>6.9216236699999998</v>
      </c>
      <c r="L11" s="93"/>
      <c r="M11" s="93"/>
      <c r="N11" s="81"/>
      <c r="O11" s="81"/>
      <c r="P11" s="84">
        <v>239.11236378999999</v>
      </c>
    </row>
    <row r="12" spans="1:16" s="89" customFormat="1" ht="13.5" thickBot="1">
      <c r="A12" s="82">
        <v>300</v>
      </c>
      <c r="B12" s="83" t="s">
        <v>168</v>
      </c>
      <c r="C12" s="81"/>
      <c r="D12" s="81"/>
      <c r="E12" s="81"/>
      <c r="F12" s="81"/>
      <c r="G12" s="81"/>
      <c r="H12" s="81"/>
      <c r="I12" s="81"/>
      <c r="J12" s="81"/>
      <c r="K12" s="81"/>
      <c r="L12" s="92"/>
      <c r="M12" s="92"/>
      <c r="N12" s="81"/>
      <c r="O12" s="81"/>
      <c r="P12" s="81"/>
    </row>
    <row r="13" spans="1:16" s="89" customFormat="1" ht="13.5" thickBot="1">
      <c r="A13" s="82">
        <v>301</v>
      </c>
      <c r="B13" s="83" t="s">
        <v>169</v>
      </c>
      <c r="C13" s="84">
        <v>-40174.832642384201</v>
      </c>
      <c r="D13" s="84">
        <v>256719.15837586799</v>
      </c>
      <c r="E13" s="84">
        <v>28332.77060996</v>
      </c>
      <c r="F13" s="84">
        <v>247.40892994999999</v>
      </c>
      <c r="G13" s="84">
        <v>4515.0470934208897</v>
      </c>
      <c r="H13" s="84">
        <v>5994.7470615222501</v>
      </c>
      <c r="I13" s="84">
        <v>20286.435712689999</v>
      </c>
      <c r="J13" s="84">
        <v>8897.6072698004009</v>
      </c>
      <c r="K13" s="84">
        <v>6613.7893613942897</v>
      </c>
      <c r="L13" s="93">
        <v>169215.45679173499</v>
      </c>
      <c r="M13" s="93">
        <v>-8674.1116904499995</v>
      </c>
      <c r="N13" s="81"/>
      <c r="O13" s="81"/>
      <c r="P13" s="84">
        <v>375635.84404219198</v>
      </c>
    </row>
    <row r="14" spans="1:16" s="89" customFormat="1" ht="13.5" thickBot="1">
      <c r="A14" s="82">
        <v>302</v>
      </c>
      <c r="B14" s="83" t="s">
        <v>170</v>
      </c>
      <c r="C14" s="84"/>
      <c r="D14" s="84">
        <v>81.591206529999994</v>
      </c>
      <c r="E14" s="84">
        <v>37.863747400000001</v>
      </c>
      <c r="F14" s="81"/>
      <c r="G14" s="84">
        <v>7.7084165999999996</v>
      </c>
      <c r="H14" s="84">
        <v>4.6307380000000002E-2</v>
      </c>
      <c r="I14" s="84">
        <v>3.2990911000000001</v>
      </c>
      <c r="J14" s="84">
        <v>1.3052278500000001</v>
      </c>
      <c r="K14" s="84">
        <v>1.4534532899999999</v>
      </c>
      <c r="L14" s="93"/>
      <c r="M14" s="93">
        <v>-31.308474839999999</v>
      </c>
      <c r="N14" s="81"/>
      <c r="O14" s="81"/>
      <c r="P14" s="84">
        <v>76.944438570000003</v>
      </c>
    </row>
    <row r="15" spans="1:16" s="89" customFormat="1" ht="13.5" thickBot="1">
      <c r="A15" s="82">
        <v>303</v>
      </c>
      <c r="B15" s="83" t="s">
        <v>171</v>
      </c>
      <c r="C15" s="84">
        <v>192.37624403000001</v>
      </c>
      <c r="D15" s="84">
        <v>44.543574919999998</v>
      </c>
      <c r="E15" s="84">
        <v>5938.0312509699997</v>
      </c>
      <c r="F15" s="84">
        <v>91.443850449999999</v>
      </c>
      <c r="G15" s="84">
        <v>875.42591868</v>
      </c>
      <c r="H15" s="84">
        <v>2087.0863029799998</v>
      </c>
      <c r="I15" s="84">
        <v>3365.9268340899998</v>
      </c>
      <c r="J15" s="84">
        <v>3028.7018649800002</v>
      </c>
      <c r="K15" s="84">
        <v>1155.70238763</v>
      </c>
      <c r="L15" s="93">
        <v>1809.3362026899999</v>
      </c>
      <c r="M15" s="93">
        <v>-3062.7026253700001</v>
      </c>
      <c r="N15" s="81"/>
      <c r="O15" s="81"/>
      <c r="P15" s="84">
        <v>372.81467938999799</v>
      </c>
    </row>
    <row r="16" spans="1:16" s="89" customFormat="1" ht="13.5" thickBot="1">
      <c r="A16" s="82">
        <v>304</v>
      </c>
      <c r="B16" s="83" t="s">
        <v>172</v>
      </c>
      <c r="C16" s="84">
        <v>-3.3893999999999998E-4</v>
      </c>
      <c r="D16" s="84">
        <v>-1727.58242965</v>
      </c>
      <c r="E16" s="84">
        <v>7.9203989899999998</v>
      </c>
      <c r="F16" s="81"/>
      <c r="G16" s="84">
        <v>26.682863449999999</v>
      </c>
      <c r="H16" s="84">
        <v>2.1674800000000001E-2</v>
      </c>
      <c r="I16" s="84"/>
      <c r="J16" s="84"/>
      <c r="K16" s="81"/>
      <c r="L16" s="92"/>
      <c r="M16" s="92">
        <v>-6.5686800000000004E-3</v>
      </c>
      <c r="N16" s="81"/>
      <c r="O16" s="81"/>
      <c r="P16" s="84">
        <v>-1746.3734765300001</v>
      </c>
    </row>
    <row r="17" spans="1:16" s="89" customFormat="1" ht="13.5" thickBot="1">
      <c r="A17" s="82">
        <v>305</v>
      </c>
      <c r="B17" s="83" t="s">
        <v>173</v>
      </c>
      <c r="C17" s="84">
        <v>-1.57320226</v>
      </c>
      <c r="D17" s="84">
        <v>-23.436336140000002</v>
      </c>
      <c r="E17" s="84">
        <v>3.8977717200000002</v>
      </c>
      <c r="F17" s="81"/>
      <c r="G17" s="84">
        <v>13.42776385</v>
      </c>
      <c r="H17" s="84">
        <v>3.5101319999999998E-2</v>
      </c>
      <c r="I17" s="84">
        <v>1.5269700000000001E-3</v>
      </c>
      <c r="J17" s="84">
        <v>0.18698798999999999</v>
      </c>
      <c r="K17" s="84">
        <v>0.17913179000000001</v>
      </c>
      <c r="L17" s="93"/>
      <c r="M17" s="93"/>
      <c r="N17" s="81"/>
      <c r="O17" s="81"/>
      <c r="P17" s="84">
        <v>-34.568302619999997</v>
      </c>
    </row>
    <row r="18" spans="1:16" s="89" customFormat="1" ht="13.5" thickBot="1">
      <c r="A18" s="82">
        <v>306</v>
      </c>
      <c r="B18" s="83" t="s">
        <v>174</v>
      </c>
      <c r="C18" s="84">
        <v>-292.76790990000001</v>
      </c>
      <c r="D18" s="84">
        <v>331.40284599</v>
      </c>
      <c r="E18" s="84">
        <v>451.45703228000002</v>
      </c>
      <c r="F18" s="84">
        <v>1.3813593900000001</v>
      </c>
      <c r="G18" s="84">
        <v>75.23421123</v>
      </c>
      <c r="H18" s="84">
        <v>246.9603717</v>
      </c>
      <c r="I18" s="84">
        <v>207.39727927999999</v>
      </c>
      <c r="J18" s="84">
        <v>1314.95813464</v>
      </c>
      <c r="K18" s="84">
        <v>213.68383254</v>
      </c>
      <c r="L18" s="93"/>
      <c r="M18" s="93">
        <v>-4.1800000000000002E-4</v>
      </c>
      <c r="N18" s="81"/>
      <c r="O18" s="81"/>
      <c r="P18" s="84">
        <v>1060.3926308699999</v>
      </c>
    </row>
    <row r="19" spans="1:16" s="89" customFormat="1" ht="13.5" thickBot="1">
      <c r="A19" s="82">
        <v>307</v>
      </c>
      <c r="B19" s="83" t="s">
        <v>175</v>
      </c>
      <c r="C19" s="84">
        <v>46.323008850000001</v>
      </c>
      <c r="D19" s="84">
        <v>-5448.7807714</v>
      </c>
      <c r="E19" s="84">
        <v>1123.2763112099999</v>
      </c>
      <c r="F19" s="81"/>
      <c r="G19" s="84">
        <v>63.522594740000002</v>
      </c>
      <c r="H19" s="84">
        <v>2.1842554199999999</v>
      </c>
      <c r="I19" s="84">
        <v>30.027789680000001</v>
      </c>
      <c r="J19" s="84">
        <v>173.39768609999999</v>
      </c>
      <c r="K19" s="84">
        <v>94.801987890000007</v>
      </c>
      <c r="L19" s="93"/>
      <c r="M19" s="93">
        <v>-2319.3509585199999</v>
      </c>
      <c r="N19" s="81"/>
      <c r="O19" s="81"/>
      <c r="P19" s="84">
        <v>-6615.6713514900002</v>
      </c>
    </row>
    <row r="20" spans="1:16" s="89" customFormat="1" ht="13.5" thickBot="1">
      <c r="A20" s="82">
        <v>308</v>
      </c>
      <c r="B20" s="83" t="s">
        <v>163</v>
      </c>
      <c r="C20" s="84">
        <v>2170.2389018658901</v>
      </c>
      <c r="D20" s="84">
        <v>1171.3549983057801</v>
      </c>
      <c r="E20" s="84">
        <v>135.76646100855899</v>
      </c>
      <c r="F20" s="81"/>
      <c r="G20" s="84">
        <v>103.00764826885001</v>
      </c>
      <c r="H20" s="84">
        <v>41.046784150511002</v>
      </c>
      <c r="I20" s="81">
        <v>6.08955248</v>
      </c>
      <c r="J20" s="84">
        <v>185.74824453796299</v>
      </c>
      <c r="K20" s="84">
        <v>199.19764468789799</v>
      </c>
      <c r="L20" s="93">
        <v>10882.733256278099</v>
      </c>
      <c r="M20" s="93"/>
      <c r="N20" s="81"/>
      <c r="O20" s="81"/>
      <c r="P20" s="84">
        <v>14196.5002324091</v>
      </c>
    </row>
    <row r="21" spans="1:16" s="89" customFormat="1" ht="13.5" thickBot="1">
      <c r="A21" s="82">
        <v>309</v>
      </c>
      <c r="B21" s="83" t="s">
        <v>176</v>
      </c>
      <c r="C21" s="84">
        <v>4.8954673700000004</v>
      </c>
      <c r="D21" s="84">
        <v>-2478.5945630699998</v>
      </c>
      <c r="E21" s="84">
        <v>1771.1878082000001</v>
      </c>
      <c r="F21" s="81"/>
      <c r="G21" s="84">
        <v>56.43594968</v>
      </c>
      <c r="H21" s="84">
        <v>6.1531676700000002</v>
      </c>
      <c r="I21" s="84">
        <v>1814.4303913799999</v>
      </c>
      <c r="J21" s="84">
        <v>0.67149999999999999</v>
      </c>
      <c r="K21" s="81">
        <v>0.71897500000000003</v>
      </c>
      <c r="L21" s="92">
        <v>5024.5342499999997</v>
      </c>
      <c r="M21" s="92"/>
      <c r="N21" s="81"/>
      <c r="O21" s="81"/>
      <c r="P21" s="84">
        <v>2444.95597877</v>
      </c>
    </row>
    <row r="22" spans="1:16" s="89" customFormat="1" ht="13.5" thickBot="1">
      <c r="A22" s="82">
        <v>310</v>
      </c>
      <c r="B22" s="83" t="s">
        <v>177</v>
      </c>
      <c r="C22" s="81"/>
      <c r="D22" s="81"/>
      <c r="E22" s="81"/>
      <c r="F22" s="81"/>
      <c r="G22" s="81"/>
      <c r="H22" s="81"/>
      <c r="I22" s="81"/>
      <c r="J22" s="81"/>
      <c r="K22" s="81"/>
      <c r="L22" s="92"/>
      <c r="M22" s="92"/>
      <c r="N22" s="81"/>
      <c r="O22" s="81"/>
      <c r="P22" s="81"/>
    </row>
    <row r="23" spans="1:16" s="89" customFormat="1" ht="13.5" thickBot="1">
      <c r="A23" s="78">
        <v>311</v>
      </c>
      <c r="B23" s="79" t="s">
        <v>178</v>
      </c>
      <c r="C23" s="80">
        <v>-98.613527871209996</v>
      </c>
      <c r="D23" s="80">
        <v>45.168480782124</v>
      </c>
      <c r="E23" s="80">
        <v>705.00845920109305</v>
      </c>
      <c r="F23" s="77"/>
      <c r="G23" s="80">
        <v>203.82299890876101</v>
      </c>
      <c r="H23" s="80">
        <v>14.210605774382</v>
      </c>
      <c r="I23" s="77"/>
      <c r="J23" s="80">
        <v>1386.4241539612599</v>
      </c>
      <c r="K23" s="80">
        <v>1167.31981748057</v>
      </c>
      <c r="L23" s="91">
        <v>7549.8043714391397</v>
      </c>
      <c r="M23" s="91">
        <v>-200.179128488011</v>
      </c>
      <c r="N23" s="80">
        <v>1.5419287100000001</v>
      </c>
      <c r="O23" s="80"/>
      <c r="P23" s="80">
        <v>8003.8013155706803</v>
      </c>
    </row>
    <row r="24" spans="1:16" s="89" customFormat="1" ht="13.5" thickBot="1">
      <c r="A24" s="82">
        <v>312</v>
      </c>
      <c r="B24" s="83" t="s">
        <v>165</v>
      </c>
      <c r="C24" s="81"/>
      <c r="D24" s="81"/>
      <c r="E24" s="81"/>
      <c r="F24" s="81"/>
      <c r="G24" s="81"/>
      <c r="H24" s="81"/>
      <c r="I24" s="81"/>
      <c r="J24" s="81"/>
      <c r="K24" s="81"/>
      <c r="L24" s="92"/>
      <c r="M24" s="92"/>
      <c r="N24" s="81"/>
      <c r="O24" s="81"/>
      <c r="P24" s="81"/>
    </row>
    <row r="25" spans="1:16" s="89" customFormat="1" ht="13.5" thickBot="1">
      <c r="A25" s="82">
        <v>313</v>
      </c>
      <c r="B25" s="83" t="s">
        <v>169</v>
      </c>
      <c r="C25" s="84">
        <v>-101.980389172934</v>
      </c>
      <c r="D25" s="84">
        <v>-470.12626523927702</v>
      </c>
      <c r="E25" s="84">
        <v>635.14068365884498</v>
      </c>
      <c r="F25" s="81"/>
      <c r="G25" s="84">
        <v>131.82383716378101</v>
      </c>
      <c r="H25" s="84">
        <v>8.0297314497680006</v>
      </c>
      <c r="I25" s="81"/>
      <c r="J25" s="84">
        <v>1273.28917026933</v>
      </c>
      <c r="K25" s="84">
        <v>1075.9903109909999</v>
      </c>
      <c r="L25" s="93">
        <v>4026.05491453487</v>
      </c>
      <c r="M25" s="93">
        <v>-153.174811538011</v>
      </c>
      <c r="N25" s="81"/>
      <c r="O25" s="84"/>
      <c r="P25" s="84">
        <v>3993.3594229082801</v>
      </c>
    </row>
    <row r="26" spans="1:16" s="89" customFormat="1" ht="13.5" thickBot="1">
      <c r="A26" s="82">
        <v>314</v>
      </c>
      <c r="B26" s="83" t="s">
        <v>175</v>
      </c>
      <c r="C26" s="81"/>
      <c r="D26" s="81"/>
      <c r="E26" s="81"/>
      <c r="F26" s="81"/>
      <c r="G26" s="81"/>
      <c r="H26" s="81"/>
      <c r="I26" s="81"/>
      <c r="J26" s="81"/>
      <c r="K26" s="81"/>
      <c r="L26" s="92"/>
      <c r="M26" s="92"/>
      <c r="N26" s="81"/>
      <c r="O26" s="81"/>
      <c r="P26" s="81"/>
    </row>
    <row r="27" spans="1:16" s="89" customFormat="1" ht="13.5" thickBot="1">
      <c r="A27" s="82">
        <v>315</v>
      </c>
      <c r="B27" s="83" t="s">
        <v>179</v>
      </c>
      <c r="C27" s="81"/>
      <c r="D27" s="81"/>
      <c r="E27" s="81"/>
      <c r="F27" s="81"/>
      <c r="G27" s="81"/>
      <c r="H27" s="81"/>
      <c r="I27" s="81"/>
      <c r="J27" s="81"/>
      <c r="K27" s="81"/>
      <c r="L27" s="92"/>
      <c r="M27" s="92"/>
      <c r="N27" s="81"/>
      <c r="O27" s="81"/>
      <c r="P27" s="81"/>
    </row>
    <row r="28" spans="1:16" s="89" customFormat="1" ht="13.5" thickBot="1">
      <c r="A28" s="82">
        <v>316</v>
      </c>
      <c r="B28" s="83" t="s">
        <v>163</v>
      </c>
      <c r="C28" s="84">
        <v>73.203056552568</v>
      </c>
      <c r="D28" s="84">
        <v>325.59315186764502</v>
      </c>
      <c r="E28" s="84">
        <v>44.847852742782997</v>
      </c>
      <c r="F28" s="81"/>
      <c r="G28" s="84">
        <v>57.139308287574003</v>
      </c>
      <c r="H28" s="84">
        <v>2.0461932880839999</v>
      </c>
      <c r="I28" s="81"/>
      <c r="J28" s="84">
        <v>87.988451004039007</v>
      </c>
      <c r="K28" s="84">
        <v>65.833369676103999</v>
      </c>
      <c r="L28" s="93">
        <v>108.885467003025</v>
      </c>
      <c r="M28" s="93">
        <v>-2.0598877500000001</v>
      </c>
      <c r="N28" s="84">
        <v>1.5419287100000001</v>
      </c>
      <c r="O28" s="84"/>
      <c r="P28" s="84">
        <v>514.98114887829797</v>
      </c>
    </row>
    <row r="29" spans="1:16" s="89" customFormat="1" ht="13.5" thickBot="1">
      <c r="A29" s="82">
        <v>317</v>
      </c>
      <c r="B29" s="83" t="s">
        <v>176</v>
      </c>
      <c r="C29" s="84">
        <v>-69.836195250844</v>
      </c>
      <c r="D29" s="84">
        <v>189.70159415375599</v>
      </c>
      <c r="E29" s="84">
        <v>25.019922799465</v>
      </c>
      <c r="F29" s="81"/>
      <c r="G29" s="84">
        <v>14.859853457406</v>
      </c>
      <c r="H29" s="84">
        <v>4.13468103653</v>
      </c>
      <c r="I29" s="81"/>
      <c r="J29" s="84">
        <v>25.146532687895998</v>
      </c>
      <c r="K29" s="84">
        <v>25.496136813469999</v>
      </c>
      <c r="L29" s="93">
        <v>3414.8639899012401</v>
      </c>
      <c r="M29" s="93">
        <v>-44.944429200000002</v>
      </c>
      <c r="N29" s="81"/>
      <c r="O29" s="81"/>
      <c r="P29" s="84">
        <v>3495.46074378411</v>
      </c>
    </row>
    <row r="30" spans="1:16" s="89" customFormat="1" ht="13.5" thickBot="1">
      <c r="A30" s="82">
        <v>318</v>
      </c>
      <c r="B30" s="83" t="s">
        <v>180</v>
      </c>
      <c r="C30" s="81"/>
      <c r="D30" s="81"/>
      <c r="E30" s="81"/>
      <c r="F30" s="81"/>
      <c r="G30" s="81"/>
      <c r="H30" s="81"/>
      <c r="I30" s="81"/>
      <c r="J30" s="81"/>
      <c r="K30" s="81"/>
      <c r="L30" s="92"/>
      <c r="M30" s="92"/>
      <c r="N30" s="81"/>
      <c r="O30" s="81"/>
      <c r="P30" s="81"/>
    </row>
    <row r="31" spans="1:16" s="89" customFormat="1" ht="13.5" thickBot="1">
      <c r="A31" s="82">
        <v>319</v>
      </c>
      <c r="B31" s="83" t="s">
        <v>177</v>
      </c>
      <c r="C31" s="81"/>
      <c r="D31" s="81"/>
      <c r="E31" s="81"/>
      <c r="F31" s="81"/>
      <c r="G31" s="81"/>
      <c r="H31" s="81"/>
      <c r="I31" s="81"/>
      <c r="J31" s="81"/>
      <c r="K31" s="81"/>
      <c r="L31" s="92"/>
      <c r="M31" s="92"/>
      <c r="N31" s="81"/>
      <c r="O31" s="81"/>
      <c r="P31" s="81"/>
    </row>
    <row r="32" spans="1:16" s="89" customFormat="1" ht="13.5" thickBot="1">
      <c r="A32" s="78">
        <v>320</v>
      </c>
      <c r="B32" s="79" t="s">
        <v>181</v>
      </c>
      <c r="C32" s="80">
        <v>594.974519139162</v>
      </c>
      <c r="D32" s="80">
        <v>15503.788539335599</v>
      </c>
      <c r="E32" s="80">
        <v>6421.14403789466</v>
      </c>
      <c r="F32" s="77"/>
      <c r="G32" s="80">
        <v>3755.8575686271502</v>
      </c>
      <c r="H32" s="80">
        <v>118.72483573689701</v>
      </c>
      <c r="I32" s="77"/>
      <c r="J32" s="80">
        <v>8160.7614689584898</v>
      </c>
      <c r="K32" s="80">
        <v>6683.5397823132898</v>
      </c>
      <c r="L32" s="91">
        <v>114883.384039029</v>
      </c>
      <c r="M32" s="91">
        <v>-45526.815067012503</v>
      </c>
      <c r="N32" s="80">
        <v>47139.568990075197</v>
      </c>
      <c r="O32" s="80">
        <v>-42739.594756883402</v>
      </c>
      <c r="P32" s="80">
        <v>93879.089583858498</v>
      </c>
    </row>
    <row r="33" spans="1:16" s="89" customFormat="1" ht="13.5" thickBot="1">
      <c r="A33" s="82">
        <v>321</v>
      </c>
      <c r="B33" s="83" t="s">
        <v>163</v>
      </c>
      <c r="C33" s="84">
        <v>594.974519139162</v>
      </c>
      <c r="D33" s="84">
        <v>15503.788539335599</v>
      </c>
      <c r="E33" s="84">
        <v>6421.14403789466</v>
      </c>
      <c r="F33" s="81"/>
      <c r="G33" s="84">
        <v>3755.8575686271502</v>
      </c>
      <c r="H33" s="84">
        <v>118.72483573689701</v>
      </c>
      <c r="I33" s="81"/>
      <c r="J33" s="84">
        <v>8160.7614689584898</v>
      </c>
      <c r="K33" s="84">
        <v>6683.5397823132898</v>
      </c>
      <c r="L33" s="93">
        <v>114883.384039029</v>
      </c>
      <c r="M33" s="93">
        <v>-45526.815067012503</v>
      </c>
      <c r="N33" s="84">
        <v>47139.568990075197</v>
      </c>
      <c r="O33" s="84">
        <v>-42739.594756883402</v>
      </c>
      <c r="P33" s="84">
        <v>93879.089583858498</v>
      </c>
    </row>
    <row r="34" spans="1:16">
      <c r="B34" s="59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</row>
    <row r="35" spans="1:16">
      <c r="B35" s="59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</row>
  </sheetData>
  <mergeCells count="6">
    <mergeCell ref="M3:P3"/>
    <mergeCell ref="I3:L3"/>
    <mergeCell ref="A3:D3"/>
    <mergeCell ref="A1:P1"/>
    <mergeCell ref="A2:P2"/>
    <mergeCell ref="E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37" workbookViewId="0">
      <selection activeCell="I66" sqref="I66"/>
    </sheetView>
  </sheetViews>
  <sheetFormatPr defaultRowHeight="12.75"/>
  <cols>
    <col min="1" max="1" width="3.5703125" style="32" bestFit="1" customWidth="1"/>
    <col min="2" max="2" width="96" style="32" bestFit="1" customWidth="1"/>
    <col min="3" max="3" width="18.85546875" style="32" bestFit="1" customWidth="1"/>
    <col min="4" max="7" width="10" style="32" bestFit="1" customWidth="1"/>
    <col min="8" max="8" width="18.85546875" style="32" bestFit="1" customWidth="1"/>
    <col min="9" max="9" width="11.140625" style="32" customWidth="1"/>
    <col min="10" max="16384" width="9.140625" style="32"/>
  </cols>
  <sheetData>
    <row r="1" spans="1:9" ht="23.25" customHeight="1">
      <c r="A1" s="120" t="s">
        <v>182</v>
      </c>
      <c r="B1" s="115"/>
      <c r="C1" s="115"/>
      <c r="D1" s="115"/>
      <c r="E1" s="115"/>
      <c r="F1" s="115"/>
      <c r="G1" s="115"/>
      <c r="H1" s="115"/>
      <c r="I1" s="115"/>
    </row>
    <row r="2" spans="1:9" s="107" customFormat="1" ht="18.75" customHeight="1" thickBot="1">
      <c r="A2" s="114" t="s">
        <v>212</v>
      </c>
      <c r="B2" s="115"/>
      <c r="C2" s="115"/>
      <c r="D2" s="115"/>
      <c r="E2" s="115"/>
      <c r="F2" s="115"/>
      <c r="G2" s="115"/>
      <c r="H2" s="115"/>
      <c r="I2" s="115"/>
    </row>
    <row r="3" spans="1:9" ht="13.5" thickBot="1">
      <c r="A3" s="121" t="s">
        <v>0</v>
      </c>
      <c r="B3" s="121" t="s">
        <v>1</v>
      </c>
      <c r="C3" s="121" t="s">
        <v>121</v>
      </c>
      <c r="D3" s="123" t="s">
        <v>3</v>
      </c>
      <c r="E3" s="123">
        <v>44012</v>
      </c>
      <c r="F3" s="123">
        <v>44104</v>
      </c>
      <c r="G3" s="123">
        <v>44196</v>
      </c>
      <c r="H3" s="74">
        <v>44286</v>
      </c>
      <c r="I3" s="121" t="s">
        <v>122</v>
      </c>
    </row>
    <row r="4" spans="1:9" ht="13.5" thickBot="1">
      <c r="A4" s="122"/>
      <c r="B4" s="122"/>
      <c r="C4" s="122"/>
      <c r="D4" s="124"/>
      <c r="E4" s="124"/>
      <c r="F4" s="124"/>
      <c r="G4" s="124"/>
      <c r="H4" s="40" t="s">
        <v>123</v>
      </c>
      <c r="I4" s="122"/>
    </row>
    <row r="5" spans="1:9">
      <c r="A5" s="41">
        <v>226</v>
      </c>
      <c r="B5" s="42" t="s">
        <v>124</v>
      </c>
      <c r="C5" s="43" t="s">
        <v>125</v>
      </c>
      <c r="D5" s="44">
        <v>4313871.7528628297</v>
      </c>
      <c r="E5" s="44">
        <v>4474771.5153602101</v>
      </c>
      <c r="F5" s="44">
        <v>4821076.2020515203</v>
      </c>
      <c r="G5" s="44">
        <v>4959304.5222396301</v>
      </c>
      <c r="H5" s="44">
        <v>5246335.9075681996</v>
      </c>
      <c r="I5" s="45">
        <f>IFERROR(H5/G5-1,"")</f>
        <v>5.7877346317694034E-2</v>
      </c>
    </row>
    <row r="6" spans="1:9">
      <c r="A6" s="46">
        <v>227</v>
      </c>
      <c r="B6" s="47" t="s">
        <v>126</v>
      </c>
      <c r="C6" s="48" t="s">
        <v>125</v>
      </c>
      <c r="D6" s="49">
        <v>401535.52733748697</v>
      </c>
      <c r="E6" s="49">
        <v>319612.08427594299</v>
      </c>
      <c r="F6" s="49">
        <v>386482.95835537999</v>
      </c>
      <c r="G6" s="49">
        <v>347749.79000207002</v>
      </c>
      <c r="H6" s="49">
        <v>324072.58832017001</v>
      </c>
      <c r="I6" s="50">
        <f t="shared" ref="I6:I69" si="0">IFERROR(H6/G6-1,"")</f>
        <v>-6.8086889949693585E-2</v>
      </c>
    </row>
    <row r="7" spans="1:9">
      <c r="A7" s="46">
        <v>228</v>
      </c>
      <c r="B7" s="47" t="s">
        <v>127</v>
      </c>
      <c r="C7" s="48" t="s">
        <v>125</v>
      </c>
      <c r="D7" s="49">
        <v>115319.61409715</v>
      </c>
      <c r="E7" s="49">
        <v>134543.25299002501</v>
      </c>
      <c r="F7" s="49">
        <v>196646.77852175001</v>
      </c>
      <c r="G7" s="49">
        <v>146478.73474934101</v>
      </c>
      <c r="H7" s="49">
        <v>153272.63475673</v>
      </c>
      <c r="I7" s="50">
        <f t="shared" si="0"/>
        <v>4.6381476594639759E-2</v>
      </c>
    </row>
    <row r="8" spans="1:9">
      <c r="A8" s="46">
        <v>229</v>
      </c>
      <c r="B8" s="47" t="s">
        <v>128</v>
      </c>
      <c r="C8" s="48" t="s">
        <v>125</v>
      </c>
      <c r="D8" s="49">
        <v>286215.91324033699</v>
      </c>
      <c r="E8" s="49">
        <v>185068.83128591799</v>
      </c>
      <c r="F8" s="49">
        <v>189836.17983362899</v>
      </c>
      <c r="G8" s="49">
        <v>201271.05525272901</v>
      </c>
      <c r="H8" s="49">
        <v>170799.95356344001</v>
      </c>
      <c r="I8" s="50">
        <f t="shared" si="0"/>
        <v>-0.15139336180767526</v>
      </c>
    </row>
    <row r="9" spans="1:9">
      <c r="A9" s="46">
        <v>230</v>
      </c>
      <c r="B9" s="47" t="s">
        <v>129</v>
      </c>
      <c r="C9" s="48" t="s">
        <v>125</v>
      </c>
      <c r="D9" s="49">
        <v>949504.33857167501</v>
      </c>
      <c r="E9" s="49">
        <v>1100990.0754137901</v>
      </c>
      <c r="F9" s="49">
        <v>1131201.5012269199</v>
      </c>
      <c r="G9" s="49">
        <v>1135100.5068868501</v>
      </c>
      <c r="H9" s="49">
        <v>1291745.2568721899</v>
      </c>
      <c r="I9" s="50">
        <f t="shared" si="0"/>
        <v>0.1380007752925394</v>
      </c>
    </row>
    <row r="10" spans="1:9">
      <c r="A10" s="46">
        <v>231</v>
      </c>
      <c r="B10" s="47" t="s">
        <v>130</v>
      </c>
      <c r="C10" s="48" t="s">
        <v>125</v>
      </c>
      <c r="D10" s="49">
        <v>106480.47123717</v>
      </c>
      <c r="E10" s="49">
        <v>108267.51767522001</v>
      </c>
      <c r="F10" s="49">
        <v>105735.73536061399</v>
      </c>
      <c r="G10" s="49">
        <v>96294.443683730002</v>
      </c>
      <c r="H10" s="49">
        <v>87612.54154264</v>
      </c>
      <c r="I10" s="50">
        <f t="shared" si="0"/>
        <v>-9.0159949099502423E-2</v>
      </c>
    </row>
    <row r="11" spans="1:9">
      <c r="A11" s="46">
        <v>232</v>
      </c>
      <c r="B11" s="47" t="s">
        <v>131</v>
      </c>
      <c r="C11" s="48" t="s">
        <v>125</v>
      </c>
      <c r="D11" s="49">
        <v>147577.94509197</v>
      </c>
      <c r="E11" s="49">
        <v>145835.93322315</v>
      </c>
      <c r="F11" s="49">
        <v>177326.88903692499</v>
      </c>
      <c r="G11" s="49">
        <v>177907.54215702301</v>
      </c>
      <c r="H11" s="49">
        <v>197060.50290348</v>
      </c>
      <c r="I11" s="50">
        <f t="shared" si="0"/>
        <v>0.1076568228318977</v>
      </c>
    </row>
    <row r="12" spans="1:9">
      <c r="A12" s="46">
        <v>233</v>
      </c>
      <c r="B12" s="47" t="s">
        <v>132</v>
      </c>
      <c r="C12" s="48" t="s">
        <v>125</v>
      </c>
      <c r="D12" s="49">
        <v>24143.268951139999</v>
      </c>
      <c r="E12" s="49">
        <v>30623.37126466</v>
      </c>
      <c r="F12" s="49">
        <v>38624.83957448</v>
      </c>
      <c r="G12" s="49">
        <v>59680.507867990003</v>
      </c>
      <c r="H12" s="49">
        <v>59644.545141930001</v>
      </c>
      <c r="I12" s="50">
        <f t="shared" si="0"/>
        <v>-6.0258746690877718E-4</v>
      </c>
    </row>
    <row r="13" spans="1:9">
      <c r="A13" s="46">
        <v>234</v>
      </c>
      <c r="B13" s="47" t="s">
        <v>133</v>
      </c>
      <c r="C13" s="48" t="s">
        <v>125</v>
      </c>
      <c r="D13" s="49">
        <v>39.647463760000001</v>
      </c>
      <c r="E13" s="49">
        <v>162.96295885000001</v>
      </c>
      <c r="F13" s="49">
        <v>161.10015385</v>
      </c>
      <c r="G13" s="49">
        <v>124.36513745000001</v>
      </c>
      <c r="H13" s="49">
        <v>76.349596250000005</v>
      </c>
      <c r="I13" s="50">
        <f t="shared" si="0"/>
        <v>-0.38608521796797157</v>
      </c>
    </row>
    <row r="14" spans="1:9">
      <c r="A14" s="46">
        <v>235</v>
      </c>
      <c r="B14" s="47" t="s">
        <v>134</v>
      </c>
      <c r="C14" s="48" t="s">
        <v>125</v>
      </c>
      <c r="D14" s="49">
        <v>51737.763956389703</v>
      </c>
      <c r="E14" s="49">
        <v>83765.005536229597</v>
      </c>
      <c r="F14" s="49">
        <v>123815.15329704899</v>
      </c>
      <c r="G14" s="49">
        <v>127915.125647496</v>
      </c>
      <c r="H14" s="49">
        <v>129365.32974984001</v>
      </c>
      <c r="I14" s="50">
        <f t="shared" si="0"/>
        <v>1.1337237054673599E-2</v>
      </c>
    </row>
    <row r="15" spans="1:9">
      <c r="A15" s="46">
        <v>236</v>
      </c>
      <c r="B15" s="47" t="s">
        <v>135</v>
      </c>
      <c r="C15" s="48" t="s">
        <v>125</v>
      </c>
      <c r="D15" s="49">
        <v>156510.54501281001</v>
      </c>
      <c r="E15" s="49">
        <v>262149.69595845998</v>
      </c>
      <c r="F15" s="49">
        <v>357059.01572284999</v>
      </c>
      <c r="G15" s="49">
        <v>330083.73999103002</v>
      </c>
      <c r="H15" s="49">
        <v>485157.01922834001</v>
      </c>
      <c r="I15" s="50">
        <f t="shared" si="0"/>
        <v>0.46979981274304539</v>
      </c>
    </row>
    <row r="16" spans="1:9">
      <c r="A16" s="46">
        <v>237</v>
      </c>
      <c r="B16" s="47" t="s">
        <v>136</v>
      </c>
      <c r="C16" s="48" t="s">
        <v>125</v>
      </c>
      <c r="D16" s="49">
        <v>857181.72516540997</v>
      </c>
      <c r="E16" s="49">
        <v>757747.47857031994</v>
      </c>
      <c r="F16" s="49">
        <v>797407.09088053997</v>
      </c>
      <c r="G16" s="49">
        <v>869172.82756474998</v>
      </c>
      <c r="H16" s="49">
        <v>879629.85083170002</v>
      </c>
      <c r="I16" s="50">
        <f t="shared" si="0"/>
        <v>1.2031005727880961E-2</v>
      </c>
    </row>
    <row r="17" spans="1:9">
      <c r="A17" s="46">
        <v>238</v>
      </c>
      <c r="B17" s="47" t="s">
        <v>137</v>
      </c>
      <c r="C17" s="48" t="s">
        <v>125</v>
      </c>
      <c r="D17" s="49">
        <v>52570.909166179998</v>
      </c>
      <c r="E17" s="49">
        <v>96134.406094060003</v>
      </c>
      <c r="F17" s="49">
        <v>96584.904259410003</v>
      </c>
      <c r="G17" s="49">
        <v>99158.805333430006</v>
      </c>
      <c r="H17" s="49">
        <v>97997.344773300007</v>
      </c>
      <c r="I17" s="50">
        <f t="shared" si="0"/>
        <v>-1.1713135875573433E-2</v>
      </c>
    </row>
    <row r="18" spans="1:9">
      <c r="A18" s="46">
        <v>239</v>
      </c>
      <c r="B18" s="47" t="s">
        <v>138</v>
      </c>
      <c r="C18" s="48" t="s">
        <v>125</v>
      </c>
      <c r="D18" s="49">
        <v>947544.09791725001</v>
      </c>
      <c r="E18" s="49">
        <v>933461.96833241999</v>
      </c>
      <c r="F18" s="49">
        <v>929460.20763057005</v>
      </c>
      <c r="G18" s="49">
        <v>951499.71941976005</v>
      </c>
      <c r="H18" s="49">
        <v>945295.38426306006</v>
      </c>
      <c r="I18" s="50">
        <f t="shared" si="0"/>
        <v>-6.5205853770334832E-3</v>
      </c>
    </row>
    <row r="19" spans="1:9">
      <c r="A19" s="46">
        <v>240</v>
      </c>
      <c r="B19" s="47" t="s">
        <v>139</v>
      </c>
      <c r="C19" s="48" t="s">
        <v>125</v>
      </c>
      <c r="D19" s="49">
        <v>933106.16247873998</v>
      </c>
      <c r="E19" s="49">
        <v>920853.63806519995</v>
      </c>
      <c r="F19" s="49">
        <v>918672.23197852005</v>
      </c>
      <c r="G19" s="49">
        <v>938409.55845224997</v>
      </c>
      <c r="H19" s="49">
        <v>934507.52934533998</v>
      </c>
      <c r="I19" s="50">
        <f t="shared" si="0"/>
        <v>-4.1581301807557258E-3</v>
      </c>
    </row>
    <row r="20" spans="1:9">
      <c r="A20" s="46">
        <v>241</v>
      </c>
      <c r="B20" s="47" t="s">
        <v>140</v>
      </c>
      <c r="C20" s="48" t="s">
        <v>125</v>
      </c>
      <c r="D20" s="49">
        <v>14437.93543851</v>
      </c>
      <c r="E20" s="49">
        <v>12608.330267220001</v>
      </c>
      <c r="F20" s="49">
        <v>10787.97565205</v>
      </c>
      <c r="G20" s="49">
        <v>13090.160967510001</v>
      </c>
      <c r="H20" s="49">
        <v>10787.85491772</v>
      </c>
      <c r="I20" s="50">
        <f t="shared" si="0"/>
        <v>-0.17588065230858219</v>
      </c>
    </row>
    <row r="21" spans="1:9">
      <c r="A21" s="46">
        <v>242</v>
      </c>
      <c r="B21" s="47" t="s">
        <v>141</v>
      </c>
      <c r="C21" s="48" t="s">
        <v>125</v>
      </c>
      <c r="D21" s="49">
        <v>619045.51299158495</v>
      </c>
      <c r="E21" s="49">
        <v>636021.01605710504</v>
      </c>
      <c r="F21" s="49">
        <v>677216.80655294005</v>
      </c>
      <c r="G21" s="49">
        <v>764617.14854804799</v>
      </c>
      <c r="H21" s="49">
        <v>748679.19434529403</v>
      </c>
      <c r="I21" s="50">
        <f t="shared" si="0"/>
        <v>-2.0844358818029374E-2</v>
      </c>
    </row>
    <row r="22" spans="1:9">
      <c r="A22" s="41">
        <v>243</v>
      </c>
      <c r="B22" s="42" t="s">
        <v>142</v>
      </c>
      <c r="C22" s="43" t="s">
        <v>125</v>
      </c>
      <c r="D22" s="44">
        <v>60375.751801894803</v>
      </c>
      <c r="E22" s="44">
        <v>63128.519856493003</v>
      </c>
      <c r="F22" s="44">
        <v>70370.354684108795</v>
      </c>
      <c r="G22" s="44">
        <v>76715.638446490804</v>
      </c>
      <c r="H22" s="44">
        <v>82305.993401842599</v>
      </c>
      <c r="I22" s="45">
        <f t="shared" si="0"/>
        <v>7.2871125999310671E-2</v>
      </c>
    </row>
    <row r="23" spans="1:9">
      <c r="A23" s="46">
        <v>244</v>
      </c>
      <c r="B23" s="47" t="s">
        <v>126</v>
      </c>
      <c r="C23" s="48" t="s">
        <v>125</v>
      </c>
      <c r="D23" s="49">
        <v>12479.4424258828</v>
      </c>
      <c r="E23" s="49">
        <v>11462.6986285119</v>
      </c>
      <c r="F23" s="49">
        <v>11870.892073105801</v>
      </c>
      <c r="G23" s="49">
        <v>11178.654035924201</v>
      </c>
      <c r="H23" s="49">
        <v>13065.4632219822</v>
      </c>
      <c r="I23" s="50">
        <f t="shared" si="0"/>
        <v>0.1687867949034354</v>
      </c>
    </row>
    <row r="24" spans="1:9">
      <c r="A24" s="46">
        <v>245</v>
      </c>
      <c r="B24" s="47" t="s">
        <v>127</v>
      </c>
      <c r="C24" s="48" t="s">
        <v>125</v>
      </c>
      <c r="D24" s="49">
        <v>11427.369057952799</v>
      </c>
      <c r="E24" s="49">
        <v>10425.0920404019</v>
      </c>
      <c r="F24" s="49">
        <v>10852.4194020058</v>
      </c>
      <c r="G24" s="49">
        <v>10177.6386762942</v>
      </c>
      <c r="H24" s="49">
        <v>12079.0668456122</v>
      </c>
      <c r="I24" s="50">
        <f t="shared" si="0"/>
        <v>0.18682409837822345</v>
      </c>
    </row>
    <row r="25" spans="1:9">
      <c r="A25" s="46">
        <v>246</v>
      </c>
      <c r="B25" s="47" t="s">
        <v>128</v>
      </c>
      <c r="C25" s="48" t="s">
        <v>125</v>
      </c>
      <c r="D25" s="49">
        <v>1052.0733679299999</v>
      </c>
      <c r="E25" s="49">
        <v>1037.6065881100001</v>
      </c>
      <c r="F25" s="49">
        <v>1018.4726711</v>
      </c>
      <c r="G25" s="49">
        <v>1001.01535963</v>
      </c>
      <c r="H25" s="49">
        <v>986.39637636999998</v>
      </c>
      <c r="I25" s="50">
        <f t="shared" si="0"/>
        <v>-1.4604154790795243E-2</v>
      </c>
    </row>
    <row r="26" spans="1:9">
      <c r="A26" s="46">
        <v>247</v>
      </c>
      <c r="B26" s="47" t="s">
        <v>129</v>
      </c>
      <c r="C26" s="48" t="s">
        <v>125</v>
      </c>
      <c r="D26" s="49">
        <v>6793.1160111299996</v>
      </c>
      <c r="E26" s="49">
        <v>7327.54755922</v>
      </c>
      <c r="F26" s="49">
        <v>7310.0069522499998</v>
      </c>
      <c r="G26" s="49">
        <v>4020.4768174699998</v>
      </c>
      <c r="H26" s="49">
        <v>3712.2023062799999</v>
      </c>
      <c r="I26" s="50">
        <f t="shared" si="0"/>
        <v>-7.6676107134971749E-2</v>
      </c>
    </row>
    <row r="27" spans="1:9">
      <c r="A27" s="46">
        <v>248</v>
      </c>
      <c r="B27" s="47" t="s">
        <v>130</v>
      </c>
      <c r="C27" s="48" t="s">
        <v>125</v>
      </c>
      <c r="D27" s="49">
        <v>1987.9368140700001</v>
      </c>
      <c r="E27" s="49">
        <v>2766.1260231900001</v>
      </c>
      <c r="F27" s="49">
        <v>2683.37472733</v>
      </c>
      <c r="G27" s="49">
        <v>2253.1599548700001</v>
      </c>
      <c r="H27" s="49">
        <v>5804.6663446499997</v>
      </c>
      <c r="I27" s="50">
        <f t="shared" si="0"/>
        <v>1.5762335834629679</v>
      </c>
    </row>
    <row r="28" spans="1:9">
      <c r="A28" s="46">
        <v>249</v>
      </c>
      <c r="B28" s="47" t="s">
        <v>131</v>
      </c>
      <c r="C28" s="48" t="s">
        <v>125</v>
      </c>
      <c r="D28" s="49">
        <v>1112.6935246657699</v>
      </c>
      <c r="E28" s="49">
        <v>619.61437818442903</v>
      </c>
      <c r="F28" s="49">
        <v>366.20295917999999</v>
      </c>
      <c r="G28" s="49">
        <v>365.01038946605797</v>
      </c>
      <c r="H28" s="49">
        <v>604.83505656430805</v>
      </c>
      <c r="I28" s="50">
        <f t="shared" si="0"/>
        <v>0.65703518042066911</v>
      </c>
    </row>
    <row r="29" spans="1:9">
      <c r="A29" s="46">
        <v>250</v>
      </c>
      <c r="B29" s="47" t="s">
        <v>132</v>
      </c>
      <c r="C29" s="48" t="s">
        <v>125</v>
      </c>
      <c r="D29" s="49">
        <v>14.734449489999999</v>
      </c>
      <c r="E29" s="49">
        <v>11.01431296</v>
      </c>
      <c r="F29" s="49">
        <v>5.2812812200000003</v>
      </c>
      <c r="G29" s="49">
        <v>33.688920959999997</v>
      </c>
      <c r="H29" s="49">
        <v>32.258107019999997</v>
      </c>
      <c r="I29" s="50">
        <f t="shared" si="0"/>
        <v>-4.2471349607749564E-2</v>
      </c>
    </row>
    <row r="30" spans="1:9">
      <c r="A30" s="46">
        <v>251</v>
      </c>
      <c r="B30" s="47" t="s">
        <v>133</v>
      </c>
      <c r="C30" s="48" t="s">
        <v>125</v>
      </c>
      <c r="D30" s="49">
        <v>0</v>
      </c>
      <c r="E30" s="51">
        <v>0</v>
      </c>
      <c r="F30" s="51"/>
      <c r="G30" s="51"/>
      <c r="H30" s="51"/>
      <c r="I30" s="51" t="str">
        <f t="shared" si="0"/>
        <v/>
      </c>
    </row>
    <row r="31" spans="1:9">
      <c r="A31" s="46">
        <v>252</v>
      </c>
      <c r="B31" s="47" t="s">
        <v>134</v>
      </c>
      <c r="C31" s="48" t="s">
        <v>125</v>
      </c>
      <c r="D31" s="49">
        <v>28203.078818686699</v>
      </c>
      <c r="E31" s="49">
        <v>30965.5593567459</v>
      </c>
      <c r="F31" s="49">
        <v>37895.660177226498</v>
      </c>
      <c r="G31" s="49">
        <v>40821.324318483399</v>
      </c>
      <c r="H31" s="49">
        <v>38534.544775213501</v>
      </c>
      <c r="I31" s="50">
        <f t="shared" si="0"/>
        <v>-5.6019239489358608E-2</v>
      </c>
    </row>
    <row r="32" spans="1:9">
      <c r="A32" s="46">
        <v>253</v>
      </c>
      <c r="B32" s="47" t="s">
        <v>135</v>
      </c>
      <c r="C32" s="48" t="s">
        <v>125</v>
      </c>
      <c r="D32" s="49">
        <v>7531.7778412199996</v>
      </c>
      <c r="E32" s="49">
        <v>6962.5324497000001</v>
      </c>
      <c r="F32" s="49">
        <v>6353.4893268100004</v>
      </c>
      <c r="G32" s="49">
        <v>6401.4583389299996</v>
      </c>
      <c r="H32" s="49">
        <v>6600.50681119</v>
      </c>
      <c r="I32" s="50">
        <f t="shared" si="0"/>
        <v>3.1094238487736625E-2</v>
      </c>
    </row>
    <row r="33" spans="1:9">
      <c r="A33" s="46">
        <v>254</v>
      </c>
      <c r="B33" s="47" t="s">
        <v>136</v>
      </c>
      <c r="C33" s="48" t="s">
        <v>125</v>
      </c>
      <c r="D33" s="49">
        <v>0.1</v>
      </c>
      <c r="E33" s="49">
        <v>0.100000279941</v>
      </c>
      <c r="F33" s="49">
        <v>0.20000012654999999</v>
      </c>
      <c r="G33" s="49">
        <v>4309.1959766888203</v>
      </c>
      <c r="H33" s="49">
        <v>4309.37597650722</v>
      </c>
      <c r="I33" s="50">
        <f t="shared" si="0"/>
        <v>4.1771091260134341E-5</v>
      </c>
    </row>
    <row r="34" spans="1:9">
      <c r="A34" s="46">
        <v>255</v>
      </c>
      <c r="B34" s="47" t="s">
        <v>137</v>
      </c>
      <c r="C34" s="48" t="s">
        <v>125</v>
      </c>
      <c r="D34" s="113">
        <v>0</v>
      </c>
      <c r="E34" s="113">
        <v>0</v>
      </c>
      <c r="F34" s="113">
        <v>223.74833494999999</v>
      </c>
      <c r="G34" s="113">
        <v>223.74833494999999</v>
      </c>
      <c r="H34" s="113">
        <v>236.61761501999999</v>
      </c>
      <c r="I34" s="113">
        <f t="shared" si="0"/>
        <v>5.7516763523070891E-2</v>
      </c>
    </row>
    <row r="35" spans="1:9">
      <c r="A35" s="46">
        <v>256</v>
      </c>
      <c r="B35" s="47" t="s">
        <v>138</v>
      </c>
      <c r="C35" s="48" t="s">
        <v>125</v>
      </c>
      <c r="D35" s="113">
        <v>1.45957906</v>
      </c>
      <c r="E35" s="113">
        <v>0</v>
      </c>
      <c r="F35" s="113"/>
      <c r="G35" s="113"/>
      <c r="H35" s="113"/>
      <c r="I35" s="113" t="str">
        <f t="shared" si="0"/>
        <v/>
      </c>
    </row>
    <row r="36" spans="1:9">
      <c r="A36" s="46">
        <v>257</v>
      </c>
      <c r="B36" s="47" t="s">
        <v>139</v>
      </c>
      <c r="C36" s="48" t="s">
        <v>125</v>
      </c>
      <c r="D36" s="113">
        <v>0.622</v>
      </c>
      <c r="E36" s="113">
        <v>0</v>
      </c>
      <c r="F36" s="113"/>
      <c r="G36" s="113"/>
      <c r="H36" s="113"/>
      <c r="I36" s="113" t="str">
        <f t="shared" si="0"/>
        <v/>
      </c>
    </row>
    <row r="37" spans="1:9">
      <c r="A37" s="46">
        <v>258</v>
      </c>
      <c r="B37" s="47" t="s">
        <v>140</v>
      </c>
      <c r="C37" s="48" t="s">
        <v>125</v>
      </c>
      <c r="D37" s="113">
        <v>0.83757906000000004</v>
      </c>
      <c r="E37" s="113">
        <v>0</v>
      </c>
      <c r="F37" s="113"/>
      <c r="G37" s="113"/>
      <c r="H37" s="113"/>
      <c r="I37" s="113" t="str">
        <f t="shared" si="0"/>
        <v/>
      </c>
    </row>
    <row r="38" spans="1:9">
      <c r="A38" s="46">
        <v>259</v>
      </c>
      <c r="B38" s="47" t="s">
        <v>141</v>
      </c>
      <c r="C38" s="48" t="s">
        <v>125</v>
      </c>
      <c r="D38" s="49">
        <v>2251.41233768955</v>
      </c>
      <c r="E38" s="49">
        <v>3013.3271477007802</v>
      </c>
      <c r="F38" s="49">
        <v>3661.4988519100398</v>
      </c>
      <c r="G38" s="49">
        <v>7108.92135874823</v>
      </c>
      <c r="H38" s="49">
        <v>9405.5231874154106</v>
      </c>
      <c r="I38" s="50">
        <f t="shared" si="0"/>
        <v>0.32305911301733348</v>
      </c>
    </row>
    <row r="39" spans="1:9">
      <c r="A39" s="41">
        <v>260</v>
      </c>
      <c r="B39" s="42" t="s">
        <v>143</v>
      </c>
      <c r="C39" s="43" t="s">
        <v>125</v>
      </c>
      <c r="D39" s="44">
        <v>480504.39379536099</v>
      </c>
      <c r="E39" s="44">
        <v>535561.05739771202</v>
      </c>
      <c r="F39" s="44">
        <v>606675.82640617795</v>
      </c>
      <c r="G39" s="44">
        <v>671524.37548281497</v>
      </c>
      <c r="H39" s="44">
        <v>761437.85552629502</v>
      </c>
      <c r="I39" s="45">
        <f t="shared" si="0"/>
        <v>0.13389458867942627</v>
      </c>
    </row>
    <row r="40" spans="1:9">
      <c r="A40" s="46">
        <v>261</v>
      </c>
      <c r="B40" s="47" t="s">
        <v>126</v>
      </c>
      <c r="C40" s="48" t="s">
        <v>125</v>
      </c>
      <c r="D40" s="49">
        <v>7288.1933059256498</v>
      </c>
      <c r="E40" s="49">
        <v>7751.0356769604596</v>
      </c>
      <c r="F40" s="49">
        <v>10565.276893878499</v>
      </c>
      <c r="G40" s="49">
        <v>12856.448572544001</v>
      </c>
      <c r="H40" s="49">
        <v>15958.749513385101</v>
      </c>
      <c r="I40" s="50">
        <f t="shared" si="0"/>
        <v>0.24130310352318585</v>
      </c>
    </row>
    <row r="41" spans="1:9">
      <c r="A41" s="46">
        <v>262</v>
      </c>
      <c r="B41" s="47" t="s">
        <v>127</v>
      </c>
      <c r="C41" s="48" t="s">
        <v>125</v>
      </c>
      <c r="D41" s="49">
        <v>7171.8897403556502</v>
      </c>
      <c r="E41" s="49">
        <v>7637.3050120304597</v>
      </c>
      <c r="F41" s="49">
        <v>10527.8098761685</v>
      </c>
      <c r="G41" s="49">
        <v>12820.468404084</v>
      </c>
      <c r="H41" s="49">
        <v>15922.8696414651</v>
      </c>
      <c r="I41" s="50">
        <f t="shared" si="0"/>
        <v>0.24198813487912973</v>
      </c>
    </row>
    <row r="42" spans="1:9">
      <c r="A42" s="46">
        <v>263</v>
      </c>
      <c r="B42" s="47" t="s">
        <v>128</v>
      </c>
      <c r="C42" s="48" t="s">
        <v>125</v>
      </c>
      <c r="D42" s="49">
        <v>116.30356557</v>
      </c>
      <c r="E42" s="49">
        <v>113.73066493</v>
      </c>
      <c r="F42" s="49">
        <v>37.46701771</v>
      </c>
      <c r="G42" s="49">
        <v>35.980168460000002</v>
      </c>
      <c r="H42" s="49">
        <v>35.879871919999999</v>
      </c>
      <c r="I42" s="50">
        <f t="shared" si="0"/>
        <v>-2.7875505950313295E-3</v>
      </c>
    </row>
    <row r="43" spans="1:9">
      <c r="A43" s="46">
        <v>264</v>
      </c>
      <c r="B43" s="47" t="s">
        <v>129</v>
      </c>
      <c r="C43" s="48" t="s">
        <v>125</v>
      </c>
      <c r="D43" s="49">
        <v>97220.048436590005</v>
      </c>
      <c r="E43" s="49">
        <v>118638.54728729</v>
      </c>
      <c r="F43" s="49">
        <v>119446.28888658001</v>
      </c>
      <c r="G43" s="49">
        <v>151448.97142019999</v>
      </c>
      <c r="H43" s="49">
        <v>188539.16588074001</v>
      </c>
      <c r="I43" s="50">
        <f t="shared" si="0"/>
        <v>0.24490225395874154</v>
      </c>
    </row>
    <row r="44" spans="1:9">
      <c r="A44" s="46">
        <v>265</v>
      </c>
      <c r="B44" s="47" t="s">
        <v>130</v>
      </c>
      <c r="C44" s="48" t="s">
        <v>125</v>
      </c>
      <c r="D44" s="49">
        <v>204144.21949468</v>
      </c>
      <c r="E44" s="49">
        <v>231701.25247902999</v>
      </c>
      <c r="F44" s="49">
        <v>235417.89671541</v>
      </c>
      <c r="G44" s="49">
        <v>237083.93849984999</v>
      </c>
      <c r="H44" s="49">
        <v>229033.91171327</v>
      </c>
      <c r="I44" s="50">
        <f t="shared" si="0"/>
        <v>-3.3954332113413366E-2</v>
      </c>
    </row>
    <row r="45" spans="1:9">
      <c r="A45" s="46">
        <v>266</v>
      </c>
      <c r="B45" s="47" t="s">
        <v>131</v>
      </c>
      <c r="C45" s="48" t="s">
        <v>125</v>
      </c>
      <c r="D45" s="49">
        <v>39857.597031075398</v>
      </c>
      <c r="E45" s="49">
        <v>34172.645287936197</v>
      </c>
      <c r="F45" s="49">
        <v>49250.155353435497</v>
      </c>
      <c r="G45" s="49">
        <v>52483.650255016197</v>
      </c>
      <c r="H45" s="49">
        <v>70612.387240169206</v>
      </c>
      <c r="I45" s="50">
        <f t="shared" si="0"/>
        <v>0.34541684690500984</v>
      </c>
    </row>
    <row r="46" spans="1:9">
      <c r="A46" s="46">
        <v>267</v>
      </c>
      <c r="B46" s="47" t="s">
        <v>132</v>
      </c>
      <c r="C46" s="48" t="s">
        <v>125</v>
      </c>
      <c r="D46" s="49">
        <v>8007.5401722699999</v>
      </c>
      <c r="E46" s="49">
        <v>8378.0122738699993</v>
      </c>
      <c r="F46" s="49">
        <v>9302.5611129499994</v>
      </c>
      <c r="G46" s="49">
        <v>12322.126997199999</v>
      </c>
      <c r="H46" s="49">
        <v>10715.172913509999</v>
      </c>
      <c r="I46" s="50">
        <f t="shared" si="0"/>
        <v>-0.13041206960901741</v>
      </c>
    </row>
    <row r="47" spans="1:9">
      <c r="A47" s="46">
        <v>268</v>
      </c>
      <c r="B47" s="47" t="s">
        <v>133</v>
      </c>
      <c r="C47" s="48" t="s">
        <v>125</v>
      </c>
      <c r="D47" s="49">
        <v>2.2346377500000001</v>
      </c>
      <c r="E47" s="49">
        <v>2.2838617499999998</v>
      </c>
      <c r="F47" s="49"/>
      <c r="G47" s="49">
        <v>212.21126820000001</v>
      </c>
      <c r="H47" s="49">
        <v>160.83481800000001</v>
      </c>
      <c r="I47" s="50">
        <f t="shared" si="0"/>
        <v>-0.242100481448421</v>
      </c>
    </row>
    <row r="48" spans="1:9">
      <c r="A48" s="46">
        <v>269</v>
      </c>
      <c r="B48" s="47" t="s">
        <v>134</v>
      </c>
      <c r="C48" s="48" t="s">
        <v>125</v>
      </c>
      <c r="D48" s="49">
        <v>102943.981464001</v>
      </c>
      <c r="E48" s="49">
        <v>119720.637431649</v>
      </c>
      <c r="F48" s="49">
        <v>162701.354987764</v>
      </c>
      <c r="G48" s="49">
        <v>181594.965538288</v>
      </c>
      <c r="H48" s="49">
        <v>216721.83994756799</v>
      </c>
      <c r="I48" s="50">
        <f t="shared" si="0"/>
        <v>0.19343528773034047</v>
      </c>
    </row>
    <row r="49" spans="1:9">
      <c r="A49" s="46">
        <v>270</v>
      </c>
      <c r="B49" s="47" t="s">
        <v>135</v>
      </c>
      <c r="C49" s="48" t="s">
        <v>125</v>
      </c>
      <c r="D49" s="49">
        <v>0</v>
      </c>
      <c r="E49" s="49">
        <v>0</v>
      </c>
      <c r="F49" s="51"/>
      <c r="G49" s="51"/>
      <c r="H49" s="51"/>
      <c r="I49" s="51" t="str">
        <f t="shared" si="0"/>
        <v/>
      </c>
    </row>
    <row r="50" spans="1:9">
      <c r="A50" s="46">
        <v>271</v>
      </c>
      <c r="B50" s="47" t="s">
        <v>136</v>
      </c>
      <c r="C50" s="48" t="s">
        <v>125</v>
      </c>
      <c r="D50" s="49">
        <v>0</v>
      </c>
      <c r="E50" s="49">
        <v>0</v>
      </c>
      <c r="F50" s="51"/>
      <c r="G50" s="51"/>
      <c r="H50" s="51"/>
      <c r="I50" s="51" t="str">
        <f t="shared" si="0"/>
        <v/>
      </c>
    </row>
    <row r="51" spans="1:9">
      <c r="A51" s="46">
        <v>272</v>
      </c>
      <c r="B51" s="47" t="s">
        <v>137</v>
      </c>
      <c r="C51" s="48" t="s">
        <v>125</v>
      </c>
      <c r="D51" s="49">
        <v>0</v>
      </c>
      <c r="E51" s="49">
        <v>0</v>
      </c>
      <c r="F51" s="51"/>
      <c r="G51" s="51"/>
      <c r="H51" s="51"/>
      <c r="I51" s="51" t="str">
        <f t="shared" si="0"/>
        <v/>
      </c>
    </row>
    <row r="52" spans="1:9">
      <c r="A52" s="46">
        <v>273</v>
      </c>
      <c r="B52" s="47" t="s">
        <v>138</v>
      </c>
      <c r="C52" s="48" t="s">
        <v>125</v>
      </c>
      <c r="D52" s="49">
        <v>3047.5343688799999</v>
      </c>
      <c r="E52" s="49">
        <v>3203.7077161100001</v>
      </c>
      <c r="F52" s="49">
        <v>2260.72881637</v>
      </c>
      <c r="G52" s="49">
        <v>3117.9443430199999</v>
      </c>
      <c r="H52" s="49">
        <v>2570.539745</v>
      </c>
      <c r="I52" s="50">
        <f t="shared" si="0"/>
        <v>-0.17556586577481714</v>
      </c>
    </row>
    <row r="53" spans="1:9">
      <c r="A53" s="46">
        <v>274</v>
      </c>
      <c r="B53" s="47" t="s">
        <v>139</v>
      </c>
      <c r="C53" s="48" t="s">
        <v>125</v>
      </c>
      <c r="D53" s="49">
        <v>0</v>
      </c>
      <c r="E53" s="49">
        <v>0</v>
      </c>
      <c r="F53" s="51"/>
      <c r="G53" s="51"/>
      <c r="H53" s="51"/>
      <c r="I53" s="51" t="str">
        <f t="shared" si="0"/>
        <v/>
      </c>
    </row>
    <row r="54" spans="1:9">
      <c r="A54" s="46">
        <v>275</v>
      </c>
      <c r="B54" s="47" t="s">
        <v>140</v>
      </c>
      <c r="C54" s="48" t="s">
        <v>125</v>
      </c>
      <c r="D54" s="49">
        <v>3047.5343688799999</v>
      </c>
      <c r="E54" s="49">
        <v>3203.7077161100001</v>
      </c>
      <c r="F54" s="49">
        <v>2260.72881637</v>
      </c>
      <c r="G54" s="49">
        <v>3117.9443430199999</v>
      </c>
      <c r="H54" s="49">
        <v>2570.539745</v>
      </c>
      <c r="I54" s="50">
        <f t="shared" si="0"/>
        <v>-0.17556586577481714</v>
      </c>
    </row>
    <row r="55" spans="1:9">
      <c r="A55" s="46">
        <v>276</v>
      </c>
      <c r="B55" s="47" t="s">
        <v>141</v>
      </c>
      <c r="C55" s="48" t="s">
        <v>125</v>
      </c>
      <c r="D55" s="49">
        <v>17993.044884188399</v>
      </c>
      <c r="E55" s="49">
        <v>11992.935383116501</v>
      </c>
      <c r="F55" s="49">
        <v>17731.5636397905</v>
      </c>
      <c r="G55" s="49">
        <v>20404.118588496702</v>
      </c>
      <c r="H55" s="49">
        <v>27125.253754652302</v>
      </c>
      <c r="I55" s="50">
        <f t="shared" si="0"/>
        <v>0.32940090683185885</v>
      </c>
    </row>
    <row r="56" spans="1:9">
      <c r="A56" s="41">
        <v>277</v>
      </c>
      <c r="B56" s="42" t="s">
        <v>144</v>
      </c>
      <c r="C56" s="43" t="s">
        <v>125</v>
      </c>
      <c r="D56" s="44">
        <v>23531.803645079501</v>
      </c>
      <c r="E56" s="44">
        <v>31589.226693280401</v>
      </c>
      <c r="F56" s="44">
        <v>48040.872016364701</v>
      </c>
      <c r="G56" s="44">
        <v>85669.233107415697</v>
      </c>
      <c r="H56" s="44">
        <v>111904.767261828</v>
      </c>
      <c r="I56" s="45">
        <f t="shared" si="0"/>
        <v>0.30624219691002819</v>
      </c>
    </row>
    <row r="57" spans="1:9">
      <c r="A57" s="46">
        <v>278</v>
      </c>
      <c r="B57" s="47" t="s">
        <v>126</v>
      </c>
      <c r="C57" s="48" t="s">
        <v>125</v>
      </c>
      <c r="D57" s="49">
        <v>65.317550676281002</v>
      </c>
      <c r="E57" s="49">
        <v>120.364041151854</v>
      </c>
      <c r="F57" s="49">
        <v>128.08596010003299</v>
      </c>
      <c r="G57" s="49">
        <v>356.85309728248598</v>
      </c>
      <c r="H57" s="49">
        <v>398.26110229357101</v>
      </c>
      <c r="I57" s="50">
        <f t="shared" si="0"/>
        <v>0.11603655769395305</v>
      </c>
    </row>
    <row r="58" spans="1:9">
      <c r="A58" s="46">
        <v>279</v>
      </c>
      <c r="B58" s="47" t="s">
        <v>127</v>
      </c>
      <c r="C58" s="48" t="s">
        <v>125</v>
      </c>
      <c r="D58" s="49">
        <v>65.317550676281002</v>
      </c>
      <c r="E58" s="49">
        <v>120.364041151854</v>
      </c>
      <c r="F58" s="49">
        <v>128.08596010003299</v>
      </c>
      <c r="G58" s="49">
        <v>356.85309728248598</v>
      </c>
      <c r="H58" s="49">
        <v>398.26110229357101</v>
      </c>
      <c r="I58" s="50">
        <f t="shared" si="0"/>
        <v>0.11603655769395305</v>
      </c>
    </row>
    <row r="59" spans="1:9">
      <c r="A59" s="46">
        <v>280</v>
      </c>
      <c r="B59" s="47" t="s">
        <v>128</v>
      </c>
      <c r="C59" s="48" t="s">
        <v>125</v>
      </c>
      <c r="D59" s="51">
        <v>0</v>
      </c>
      <c r="E59" s="51">
        <v>0</v>
      </c>
      <c r="F59" s="51"/>
      <c r="G59" s="51"/>
      <c r="H59" s="51"/>
      <c r="I59" s="51" t="str">
        <f t="shared" si="0"/>
        <v/>
      </c>
    </row>
    <row r="60" spans="1:9">
      <c r="A60" s="46">
        <v>281</v>
      </c>
      <c r="B60" s="47" t="s">
        <v>129</v>
      </c>
      <c r="C60" s="48" t="s">
        <v>125</v>
      </c>
      <c r="D60" s="49">
        <v>3904.6536876</v>
      </c>
      <c r="E60" s="49">
        <v>4961.5607000999998</v>
      </c>
      <c r="F60" s="49">
        <v>7242.34678085</v>
      </c>
      <c r="G60" s="49">
        <v>10709.17881825</v>
      </c>
      <c r="H60" s="49">
        <v>14505.63400455</v>
      </c>
      <c r="I60" s="50">
        <f t="shared" si="0"/>
        <v>0.35450478983788059</v>
      </c>
    </row>
    <row r="61" spans="1:9">
      <c r="A61" s="46">
        <v>282</v>
      </c>
      <c r="B61" s="47" t="s">
        <v>130</v>
      </c>
      <c r="C61" s="48" t="s">
        <v>125</v>
      </c>
      <c r="D61" s="49">
        <v>2488.7099095799999</v>
      </c>
      <c r="E61" s="49">
        <v>4118.2320493400002</v>
      </c>
      <c r="F61" s="49">
        <v>6042.1393981700003</v>
      </c>
      <c r="G61" s="49">
        <v>21881.52329461</v>
      </c>
      <c r="H61" s="49">
        <v>26133.808751460001</v>
      </c>
      <c r="I61" s="50">
        <f t="shared" si="0"/>
        <v>0.19433224093212242</v>
      </c>
    </row>
    <row r="62" spans="1:9">
      <c r="A62" s="46">
        <v>283</v>
      </c>
      <c r="B62" s="47" t="s">
        <v>131</v>
      </c>
      <c r="C62" s="48" t="s">
        <v>125</v>
      </c>
      <c r="D62" s="49">
        <v>7215.1761032942204</v>
      </c>
      <c r="E62" s="49">
        <v>9165.9621193984294</v>
      </c>
      <c r="F62" s="49">
        <v>12206.4861317004</v>
      </c>
      <c r="G62" s="49">
        <v>19256.470911995199</v>
      </c>
      <c r="H62" s="49">
        <v>21388.668830661001</v>
      </c>
      <c r="I62" s="50">
        <f t="shared" si="0"/>
        <v>0.11072630745323209</v>
      </c>
    </row>
    <row r="63" spans="1:9">
      <c r="A63" s="46">
        <v>284</v>
      </c>
      <c r="B63" s="47" t="s">
        <v>132</v>
      </c>
      <c r="C63" s="48" t="s">
        <v>125</v>
      </c>
      <c r="D63" s="51">
        <v>0</v>
      </c>
      <c r="E63" s="51">
        <v>0</v>
      </c>
      <c r="F63" s="51"/>
      <c r="G63" s="51"/>
      <c r="H63" s="51"/>
      <c r="I63" s="51" t="str">
        <f t="shared" si="0"/>
        <v/>
      </c>
    </row>
    <row r="64" spans="1:9">
      <c r="A64" s="46">
        <v>285</v>
      </c>
      <c r="B64" s="47" t="s">
        <v>133</v>
      </c>
      <c r="C64" s="48" t="s">
        <v>125</v>
      </c>
      <c r="D64" s="51">
        <v>0</v>
      </c>
      <c r="E64" s="51">
        <v>0</v>
      </c>
      <c r="F64" s="51"/>
      <c r="G64" s="51"/>
      <c r="H64" s="51"/>
      <c r="I64" s="51" t="str">
        <f t="shared" si="0"/>
        <v/>
      </c>
    </row>
    <row r="65" spans="1:9">
      <c r="A65" s="46">
        <v>286</v>
      </c>
      <c r="B65" s="47" t="s">
        <v>134</v>
      </c>
      <c r="C65" s="48" t="s">
        <v>125</v>
      </c>
      <c r="D65" s="49">
        <v>9449.6375966427404</v>
      </c>
      <c r="E65" s="49">
        <v>11922.5405189921</v>
      </c>
      <c r="F65" s="49">
        <v>20938.163822099399</v>
      </c>
      <c r="G65" s="49">
        <v>28432.499824975101</v>
      </c>
      <c r="H65" s="49">
        <v>42346.748478155299</v>
      </c>
      <c r="I65" s="50">
        <f t="shared" si="0"/>
        <v>0.48937830788124814</v>
      </c>
    </row>
    <row r="66" spans="1:9">
      <c r="A66" s="46">
        <v>287</v>
      </c>
      <c r="B66" s="47" t="s">
        <v>135</v>
      </c>
      <c r="C66" s="48" t="s">
        <v>125</v>
      </c>
      <c r="D66" s="51">
        <v>0</v>
      </c>
      <c r="E66" s="51">
        <v>0</v>
      </c>
      <c r="F66" s="51"/>
      <c r="G66" s="51"/>
      <c r="H66" s="51"/>
      <c r="I66" s="50" t="str">
        <f t="shared" si="0"/>
        <v/>
      </c>
    </row>
    <row r="67" spans="1:9">
      <c r="A67" s="46">
        <v>288</v>
      </c>
      <c r="B67" s="47" t="s">
        <v>136</v>
      </c>
      <c r="C67" s="48" t="s">
        <v>125</v>
      </c>
      <c r="D67" s="51">
        <v>0</v>
      </c>
      <c r="E67" s="51">
        <v>0</v>
      </c>
      <c r="F67" s="51"/>
      <c r="G67" s="51"/>
      <c r="H67" s="51"/>
      <c r="I67" s="50" t="str">
        <f t="shared" si="0"/>
        <v/>
      </c>
    </row>
    <row r="68" spans="1:9">
      <c r="A68" s="46">
        <v>289</v>
      </c>
      <c r="B68" s="47" t="s">
        <v>137</v>
      </c>
      <c r="C68" s="48" t="s">
        <v>125</v>
      </c>
      <c r="D68" s="51">
        <v>0</v>
      </c>
      <c r="E68" s="51">
        <v>0</v>
      </c>
      <c r="F68" s="51"/>
      <c r="G68" s="51"/>
      <c r="H68" s="51"/>
      <c r="I68" s="50" t="str">
        <f t="shared" si="0"/>
        <v/>
      </c>
    </row>
    <row r="69" spans="1:9">
      <c r="A69" s="46">
        <v>290</v>
      </c>
      <c r="B69" s="47" t="s">
        <v>138</v>
      </c>
      <c r="C69" s="48" t="s">
        <v>125</v>
      </c>
      <c r="D69" s="49">
        <v>0</v>
      </c>
      <c r="E69" s="49">
        <v>0</v>
      </c>
      <c r="F69" s="51"/>
      <c r="G69" s="51">
        <v>26.972999999999999</v>
      </c>
      <c r="H69" s="112">
        <v>23.486407109999998</v>
      </c>
      <c r="I69" s="50">
        <f t="shared" si="0"/>
        <v>-0.12926233233233242</v>
      </c>
    </row>
    <row r="70" spans="1:9">
      <c r="A70" s="46">
        <v>291</v>
      </c>
      <c r="B70" s="47" t="s">
        <v>139</v>
      </c>
      <c r="C70" s="48" t="s">
        <v>125</v>
      </c>
      <c r="D70" s="51">
        <v>0</v>
      </c>
      <c r="E70" s="51">
        <v>0</v>
      </c>
      <c r="F70" s="51"/>
      <c r="G70" s="51"/>
      <c r="H70" s="112"/>
      <c r="I70" s="50" t="str">
        <f t="shared" ref="I70:I72" si="1">IFERROR(H70/G70-1,"")</f>
        <v/>
      </c>
    </row>
    <row r="71" spans="1:9">
      <c r="A71" s="46">
        <v>292</v>
      </c>
      <c r="B71" s="47" t="s">
        <v>140</v>
      </c>
      <c r="C71" s="48" t="s">
        <v>125</v>
      </c>
      <c r="D71" s="49">
        <v>0</v>
      </c>
      <c r="E71" s="49">
        <v>0</v>
      </c>
      <c r="F71" s="51"/>
      <c r="G71" s="51">
        <v>26.972999999999999</v>
      </c>
      <c r="H71" s="112">
        <v>23.486407109999998</v>
      </c>
      <c r="I71" s="50">
        <f t="shared" si="1"/>
        <v>-0.12926233233233242</v>
      </c>
    </row>
    <row r="72" spans="1:9">
      <c r="A72" s="46">
        <v>293</v>
      </c>
      <c r="B72" s="47" t="s">
        <v>141</v>
      </c>
      <c r="C72" s="48" t="s">
        <v>125</v>
      </c>
      <c r="D72" s="49">
        <v>408.30879728625001</v>
      </c>
      <c r="E72" s="49">
        <v>1300.5672642980001</v>
      </c>
      <c r="F72" s="49">
        <v>1483.6499234448399</v>
      </c>
      <c r="G72" s="49">
        <v>5005.7341603029499</v>
      </c>
      <c r="H72" s="49">
        <v>7108.1596875979103</v>
      </c>
      <c r="I72" s="50">
        <f t="shared" si="1"/>
        <v>0.42000343205755075</v>
      </c>
    </row>
    <row r="76" spans="1:9">
      <c r="D76" s="55"/>
      <c r="E76" s="55"/>
      <c r="F76" s="55"/>
      <c r="G76" s="55"/>
      <c r="H76" s="55"/>
    </row>
    <row r="77" spans="1:9">
      <c r="D77" s="58"/>
      <c r="E77" s="58"/>
      <c r="F77" s="58"/>
      <c r="G77" s="58"/>
      <c r="H77" s="58"/>
    </row>
    <row r="78" spans="1:9">
      <c r="D78" s="58"/>
      <c r="E78" s="58"/>
      <c r="F78" s="58"/>
      <c r="G78" s="58"/>
      <c r="H78" s="58"/>
      <c r="I78" s="69"/>
    </row>
    <row r="79" spans="1:9">
      <c r="D79" s="58"/>
      <c r="E79" s="58"/>
      <c r="F79" s="58"/>
      <c r="G79" s="58"/>
      <c r="H79" s="58"/>
    </row>
    <row r="80" spans="1:9">
      <c r="D80" s="58"/>
      <c r="E80" s="58"/>
      <c r="F80" s="58"/>
      <c r="G80" s="58"/>
      <c r="H80" s="58"/>
    </row>
    <row r="81" spans="4:8">
      <c r="D81" s="58"/>
      <c r="E81" s="58"/>
      <c r="F81" s="58"/>
      <c r="G81" s="58"/>
      <c r="H81" s="58"/>
    </row>
    <row r="82" spans="4:8">
      <c r="D82" s="58"/>
      <c r="E82" s="58"/>
      <c r="F82" s="58"/>
      <c r="G82" s="58"/>
      <c r="H82" s="58"/>
    </row>
    <row r="83" spans="4:8">
      <c r="D83" s="58"/>
      <c r="E83" s="58"/>
      <c r="F83" s="58"/>
      <c r="G83" s="58"/>
      <c r="H83" s="58"/>
    </row>
    <row r="84" spans="4:8">
      <c r="D84" s="58"/>
      <c r="E84" s="58"/>
      <c r="F84" s="58"/>
      <c r="G84" s="58"/>
      <c r="H84" s="58"/>
    </row>
    <row r="85" spans="4:8">
      <c r="D85" s="58"/>
      <c r="E85" s="58"/>
      <c r="F85" s="58"/>
      <c r="G85" s="58"/>
      <c r="H85" s="58"/>
    </row>
    <row r="86" spans="4:8">
      <c r="D86" s="58"/>
      <c r="E86" s="58"/>
      <c r="F86" s="58"/>
      <c r="G86" s="58"/>
      <c r="H86" s="58"/>
    </row>
    <row r="87" spans="4:8">
      <c r="D87" s="58"/>
      <c r="E87" s="58"/>
      <c r="F87" s="58"/>
      <c r="G87" s="58"/>
      <c r="H87" s="58"/>
    </row>
    <row r="88" spans="4:8">
      <c r="D88" s="58"/>
      <c r="E88" s="58"/>
      <c r="F88" s="58"/>
      <c r="G88" s="58"/>
      <c r="H88" s="58"/>
    </row>
    <row r="89" spans="4:8">
      <c r="D89" s="58"/>
      <c r="E89" s="58"/>
      <c r="F89" s="58"/>
      <c r="G89" s="58"/>
      <c r="H89" s="58"/>
    </row>
    <row r="90" spans="4:8">
      <c r="D90" s="58"/>
      <c r="E90" s="58"/>
      <c r="F90" s="58"/>
      <c r="G90" s="58"/>
      <c r="H90" s="58"/>
    </row>
    <row r="91" spans="4:8">
      <c r="D91" s="58"/>
      <c r="E91" s="58"/>
      <c r="F91" s="58"/>
      <c r="G91" s="58"/>
      <c r="H91" s="58"/>
    </row>
    <row r="92" spans="4:8">
      <c r="D92" s="58"/>
      <c r="E92" s="58"/>
      <c r="F92" s="58"/>
      <c r="G92" s="58"/>
      <c r="H92" s="58"/>
    </row>
    <row r="93" spans="4:8">
      <c r="D93" s="58"/>
      <c r="E93" s="58"/>
      <c r="F93" s="58"/>
      <c r="G93" s="58"/>
      <c r="H93" s="58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I3:I4"/>
    <mergeCell ref="A2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defaultRowHeight="12.75"/>
  <cols>
    <col min="1" max="1" width="171.85546875" customWidth="1"/>
  </cols>
  <sheetData>
    <row r="1" spans="1:1" ht="18">
      <c r="A1" s="71" t="s">
        <v>183</v>
      </c>
    </row>
    <row r="2" spans="1:1" ht="160.5" customHeight="1">
      <c r="A2" s="72" t="s">
        <v>184</v>
      </c>
    </row>
    <row r="3" spans="1:1" ht="88.5" customHeight="1">
      <c r="A3" s="72" t="s">
        <v>185</v>
      </c>
    </row>
    <row r="4" spans="1:1" ht="18">
      <c r="A4" s="71" t="s">
        <v>186</v>
      </c>
    </row>
    <row r="5" spans="1:1" ht="35.25" customHeight="1">
      <c r="A5" s="72" t="s">
        <v>187</v>
      </c>
    </row>
    <row r="6" spans="1:1" ht="20.25" customHeight="1">
      <c r="A6" s="72" t="s">
        <v>188</v>
      </c>
    </row>
    <row r="7" spans="1:1" ht="38.25" customHeight="1">
      <c r="A7" s="72" t="s">
        <v>189</v>
      </c>
    </row>
    <row r="8" spans="1:1" ht="51.75" customHeight="1">
      <c r="A8" s="72" t="s">
        <v>190</v>
      </c>
    </row>
    <row r="9" spans="1:1" ht="66" customHeight="1">
      <c r="A9" s="72" t="s">
        <v>191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Ключи</vt:lpstr>
      <vt:lpstr>Изменение стоимости март 2021</vt:lpstr>
      <vt:lpstr>Активы</vt:lpstr>
      <vt:lpstr>Методология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Азарина Варвара Сергеевна</dc:creator>
  <cp:lastModifiedBy>Пользователь Windows</cp:lastModifiedBy>
  <cp:lastPrinted>2021-02-12T08:38:02Z</cp:lastPrinted>
  <dcterms:created xsi:type="dcterms:W3CDTF">2020-08-17T12:03:05Z</dcterms:created>
  <dcterms:modified xsi:type="dcterms:W3CDTF">2021-05-24T12:02:50Z</dcterms:modified>
</cp:coreProperties>
</file>