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'A1'!$A:$M</definedName>
    <definedName name="_xlnm.Print_Area" localSheetId="9">A1_RUS!$A:$M</definedName>
    <definedName name="_xlnm.Print_Area" localSheetId="19">'A2'!$A$1:$L$58</definedName>
    <definedName name="_xlnm.Print_Area" localSheetId="10">A2_RUS!$A$8:$L$58</definedName>
    <definedName name="_xlnm.Print_Area" localSheetId="20">'A3'!$A$1:$M$61</definedName>
    <definedName name="_xlnm.Print_Area" localSheetId="11">A3_RUS!$A$8:$M$61</definedName>
    <definedName name="_xlnm.Print_Area" localSheetId="21">'A4'!$A$1:$AR$58</definedName>
    <definedName name="_xlnm.Print_Area" localSheetId="12">A4_RUS!$A$4:$AR$60</definedName>
    <definedName name="_xlnm.Print_Area" localSheetId="23">'A6'!$A$1:$L$54</definedName>
    <definedName name="_xlnm.Print_Area" localSheetId="14">A6_RUS!$A$8:$L$54</definedName>
    <definedName name="_xlnm.Print_Area" localSheetId="24">'A7'!$A$1:$M$65</definedName>
    <definedName name="_xlnm.Print_Area" localSheetId="15">A7_RUS!$A$8:$M$61</definedName>
    <definedName name="_xlnm.Print_Area" localSheetId="25">'A8'!$A$1:$AR$53</definedName>
    <definedName name="_xlnm.Print_Area" localSheetId="16">A8_RUS!$A$1:$AR$48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19" l="1"/>
  <c r="E13" i="19"/>
  <c r="F13" i="19"/>
  <c r="G13" i="19"/>
  <c r="H13" i="19"/>
  <c r="I13" i="19"/>
  <c r="J13" i="19"/>
  <c r="K13" i="19"/>
  <c r="L13" i="19"/>
  <c r="M14" i="19"/>
  <c r="M13" i="19" s="1"/>
  <c r="M13" i="10" s="1"/>
  <c r="M15" i="19"/>
  <c r="D16" i="19"/>
  <c r="E16" i="19"/>
  <c r="F16" i="19"/>
  <c r="M16" i="19" s="1"/>
  <c r="M16" i="10" s="1"/>
  <c r="G16" i="19"/>
  <c r="H16" i="19"/>
  <c r="I16" i="19"/>
  <c r="J16" i="19"/>
  <c r="K16" i="19"/>
  <c r="L16" i="19"/>
  <c r="M17" i="19"/>
  <c r="M18" i="19"/>
  <c r="D19" i="19"/>
  <c r="E19" i="19"/>
  <c r="F19" i="19"/>
  <c r="M19" i="19" s="1"/>
  <c r="M19" i="10" s="1"/>
  <c r="G19" i="19"/>
  <c r="H19" i="19"/>
  <c r="I19" i="19"/>
  <c r="I22" i="19" s="1"/>
  <c r="I22" i="10" s="1"/>
  <c r="J19" i="19"/>
  <c r="J22" i="19" s="1"/>
  <c r="J22" i="10" s="1"/>
  <c r="K19" i="19"/>
  <c r="K22" i="19" s="1"/>
  <c r="K22" i="10" s="1"/>
  <c r="L19" i="19"/>
  <c r="M20" i="19"/>
  <c r="M21" i="19"/>
  <c r="D22" i="19"/>
  <c r="E22" i="19"/>
  <c r="F22" i="19"/>
  <c r="G22" i="19"/>
  <c r="H22" i="19"/>
  <c r="L22" i="19"/>
  <c r="D25" i="19"/>
  <c r="M25" i="19" s="1"/>
  <c r="M25" i="10" s="1"/>
  <c r="E25" i="19"/>
  <c r="F25" i="19"/>
  <c r="G25" i="19"/>
  <c r="H25" i="19"/>
  <c r="I25" i="19"/>
  <c r="J25" i="19"/>
  <c r="K25" i="19"/>
  <c r="L25" i="19"/>
  <c r="M26" i="19"/>
  <c r="M27" i="19"/>
  <c r="D28" i="19"/>
  <c r="M28" i="19" s="1"/>
  <c r="M28" i="10" s="1"/>
  <c r="E28" i="19"/>
  <c r="F28" i="19"/>
  <c r="G28" i="19"/>
  <c r="H28" i="19"/>
  <c r="I28" i="19"/>
  <c r="J28" i="19"/>
  <c r="K28" i="19"/>
  <c r="L28" i="19"/>
  <c r="M29" i="19"/>
  <c r="M30" i="19"/>
  <c r="D31" i="19"/>
  <c r="D34" i="19" s="1"/>
  <c r="E31" i="19"/>
  <c r="E34" i="19" s="1"/>
  <c r="E34" i="10" s="1"/>
  <c r="F31" i="19"/>
  <c r="G31" i="19"/>
  <c r="H31" i="19"/>
  <c r="I31" i="19"/>
  <c r="J31" i="19"/>
  <c r="K31" i="19"/>
  <c r="K34" i="19" s="1"/>
  <c r="K34" i="10" s="1"/>
  <c r="L31" i="19"/>
  <c r="L34" i="19" s="1"/>
  <c r="L34" i="10" s="1"/>
  <c r="M32" i="19"/>
  <c r="M33" i="19"/>
  <c r="F34" i="19"/>
  <c r="G34" i="19"/>
  <c r="H34" i="19"/>
  <c r="I34" i="19"/>
  <c r="J34" i="19"/>
  <c r="M36" i="19"/>
  <c r="M37" i="19"/>
  <c r="M38" i="19"/>
  <c r="D41" i="19"/>
  <c r="M41" i="19" s="1"/>
  <c r="M41" i="10" s="1"/>
  <c r="E41" i="19"/>
  <c r="F41" i="19"/>
  <c r="G41" i="19"/>
  <c r="H41" i="19"/>
  <c r="I41" i="19"/>
  <c r="J41" i="19"/>
  <c r="K41" i="19"/>
  <c r="L41" i="19"/>
  <c r="M42" i="19"/>
  <c r="M43" i="19"/>
  <c r="D44" i="19"/>
  <c r="E44" i="19"/>
  <c r="F44" i="19"/>
  <c r="G44" i="19"/>
  <c r="M44" i="19" s="1"/>
  <c r="M44" i="10" s="1"/>
  <c r="H44" i="19"/>
  <c r="I44" i="19"/>
  <c r="J44" i="19"/>
  <c r="K44" i="19"/>
  <c r="L44" i="19"/>
  <c r="M45" i="19"/>
  <c r="M46" i="19"/>
  <c r="D47" i="19"/>
  <c r="M47" i="19" s="1"/>
  <c r="M47" i="10" s="1"/>
  <c r="E47" i="19"/>
  <c r="F47" i="19"/>
  <c r="G47" i="19"/>
  <c r="H47" i="19"/>
  <c r="I47" i="19"/>
  <c r="I50" i="19" s="1"/>
  <c r="I50" i="10" s="1"/>
  <c r="J47" i="19"/>
  <c r="K47" i="19"/>
  <c r="K50" i="19" s="1"/>
  <c r="L47" i="19"/>
  <c r="L50" i="19" s="1"/>
  <c r="L50" i="10" s="1"/>
  <c r="M48" i="19"/>
  <c r="M49" i="19"/>
  <c r="E50" i="19"/>
  <c r="F50" i="19"/>
  <c r="G50" i="19"/>
  <c r="H50" i="19"/>
  <c r="J50" i="19"/>
  <c r="M52" i="19"/>
  <c r="M53" i="19"/>
  <c r="M54" i="19"/>
  <c r="D13" i="10"/>
  <c r="E13" i="10"/>
  <c r="F13" i="10"/>
  <c r="G13" i="10"/>
  <c r="H13" i="10"/>
  <c r="I13" i="10"/>
  <c r="J13" i="10"/>
  <c r="K13" i="10"/>
  <c r="L13" i="10"/>
  <c r="D14" i="10"/>
  <c r="E14" i="10"/>
  <c r="F14" i="10"/>
  <c r="G14" i="10"/>
  <c r="H14" i="10"/>
  <c r="I14" i="10"/>
  <c r="J14" i="10"/>
  <c r="K14" i="10"/>
  <c r="L14" i="10"/>
  <c r="M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L17" i="10"/>
  <c r="M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D20" i="10"/>
  <c r="E20" i="10"/>
  <c r="F20" i="10"/>
  <c r="G20" i="10"/>
  <c r="H20" i="10"/>
  <c r="I20" i="10"/>
  <c r="J20" i="10"/>
  <c r="K20" i="10"/>
  <c r="L20" i="10"/>
  <c r="M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L22" i="10"/>
  <c r="F23" i="10"/>
  <c r="G23" i="10"/>
  <c r="H23" i="10"/>
  <c r="I23" i="10"/>
  <c r="J23" i="10"/>
  <c r="K23" i="10"/>
  <c r="L23" i="10"/>
  <c r="M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E23" i="10" s="1"/>
  <c r="F25" i="10"/>
  <c r="G25" i="10"/>
  <c r="H25" i="10"/>
  <c r="I25" i="10"/>
  <c r="J25" i="10"/>
  <c r="K25" i="10"/>
  <c r="L25" i="10"/>
  <c r="D26" i="10"/>
  <c r="E26" i="10"/>
  <c r="F26" i="10"/>
  <c r="G26" i="10"/>
  <c r="H26" i="10"/>
  <c r="I26" i="10"/>
  <c r="J26" i="10"/>
  <c r="K26" i="10"/>
  <c r="L26" i="10"/>
  <c r="M26" i="10"/>
  <c r="D27" i="10"/>
  <c r="E27" i="10"/>
  <c r="F27" i="10"/>
  <c r="G27" i="10"/>
  <c r="H27" i="10"/>
  <c r="I27" i="10"/>
  <c r="J27" i="10"/>
  <c r="K27" i="10"/>
  <c r="L27" i="10"/>
  <c r="M27" i="10"/>
  <c r="D28" i="10"/>
  <c r="D23" i="10" s="1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L29" i="10"/>
  <c r="M29" i="10"/>
  <c r="D30" i="10"/>
  <c r="E30" i="10"/>
  <c r="F30" i="10"/>
  <c r="G30" i="10"/>
  <c r="H30" i="10"/>
  <c r="I30" i="10"/>
  <c r="J30" i="10"/>
  <c r="K30" i="10"/>
  <c r="L30" i="10"/>
  <c r="M30" i="10"/>
  <c r="D31" i="10"/>
  <c r="E31" i="10"/>
  <c r="F31" i="10"/>
  <c r="G31" i="10"/>
  <c r="H31" i="10"/>
  <c r="I31" i="10"/>
  <c r="J31" i="10"/>
  <c r="K31" i="10"/>
  <c r="L31" i="10"/>
  <c r="D32" i="10"/>
  <c r="E32" i="10"/>
  <c r="F32" i="10"/>
  <c r="G32" i="10"/>
  <c r="H32" i="10"/>
  <c r="I32" i="10"/>
  <c r="J32" i="10"/>
  <c r="K32" i="10"/>
  <c r="L32" i="10"/>
  <c r="M32" i="10"/>
  <c r="D33" i="10"/>
  <c r="E33" i="10"/>
  <c r="F33" i="10"/>
  <c r="G33" i="10"/>
  <c r="H33" i="10"/>
  <c r="I33" i="10"/>
  <c r="J33" i="10"/>
  <c r="K33" i="10"/>
  <c r="L33" i="10"/>
  <c r="M33" i="10"/>
  <c r="F34" i="10"/>
  <c r="G34" i="10"/>
  <c r="H34" i="10"/>
  <c r="I34" i="10"/>
  <c r="J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M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D42" i="10"/>
  <c r="E42" i="10"/>
  <c r="F42" i="10"/>
  <c r="G42" i="10"/>
  <c r="H42" i="10"/>
  <c r="I42" i="10"/>
  <c r="J42" i="10"/>
  <c r="K42" i="10"/>
  <c r="L42" i="10"/>
  <c r="M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D45" i="10"/>
  <c r="E45" i="10"/>
  <c r="F45" i="10"/>
  <c r="G45" i="10"/>
  <c r="H45" i="10"/>
  <c r="I45" i="10"/>
  <c r="J45" i="10"/>
  <c r="K45" i="10"/>
  <c r="L45" i="10"/>
  <c r="M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D48" i="10"/>
  <c r="E48" i="10"/>
  <c r="F48" i="10"/>
  <c r="G48" i="10"/>
  <c r="H48" i="10"/>
  <c r="I48" i="10"/>
  <c r="J48" i="10"/>
  <c r="K48" i="10"/>
  <c r="L48" i="10"/>
  <c r="M48" i="10"/>
  <c r="D49" i="10"/>
  <c r="E49" i="10"/>
  <c r="F49" i="10"/>
  <c r="G49" i="10"/>
  <c r="H49" i="10"/>
  <c r="I49" i="10"/>
  <c r="J49" i="10"/>
  <c r="K49" i="10"/>
  <c r="L49" i="10"/>
  <c r="M49" i="10"/>
  <c r="E50" i="10"/>
  <c r="F50" i="10"/>
  <c r="G50" i="10"/>
  <c r="H50" i="10"/>
  <c r="J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H6" i="20"/>
  <c r="D13" i="20"/>
  <c r="E13" i="20"/>
  <c r="F13" i="20"/>
  <c r="G13" i="20"/>
  <c r="H13" i="20"/>
  <c r="I13" i="20"/>
  <c r="J13" i="20"/>
  <c r="K13" i="20"/>
  <c r="L13" i="20" s="1"/>
  <c r="L13" i="11" s="1"/>
  <c r="L14" i="20"/>
  <c r="L15" i="20"/>
  <c r="D16" i="20"/>
  <c r="E16" i="20"/>
  <c r="F16" i="20"/>
  <c r="G16" i="20"/>
  <c r="H16" i="20"/>
  <c r="L16" i="20" s="1"/>
  <c r="L16" i="11" s="1"/>
  <c r="I16" i="20"/>
  <c r="J16" i="20"/>
  <c r="K16" i="20"/>
  <c r="L17" i="20"/>
  <c r="L18" i="20"/>
  <c r="D19" i="20"/>
  <c r="E19" i="20"/>
  <c r="L19" i="20" s="1"/>
  <c r="L19" i="11" s="1"/>
  <c r="F19" i="20"/>
  <c r="G19" i="20"/>
  <c r="H19" i="20"/>
  <c r="I19" i="20"/>
  <c r="J19" i="20"/>
  <c r="K19" i="20"/>
  <c r="L20" i="20"/>
  <c r="L21" i="20"/>
  <c r="D22" i="20"/>
  <c r="F22" i="20"/>
  <c r="G22" i="20"/>
  <c r="I22" i="20"/>
  <c r="J22" i="20"/>
  <c r="D25" i="20"/>
  <c r="E25" i="20"/>
  <c r="F25" i="20"/>
  <c r="L25" i="20" s="1"/>
  <c r="L25" i="11" s="1"/>
  <c r="G25" i="20"/>
  <c r="H25" i="20"/>
  <c r="I25" i="20"/>
  <c r="I34" i="20" s="1"/>
  <c r="I34" i="11" s="1"/>
  <c r="J25" i="20"/>
  <c r="K25" i="20"/>
  <c r="L26" i="20"/>
  <c r="L27" i="20"/>
  <c r="D28" i="20"/>
  <c r="E28" i="20"/>
  <c r="F28" i="20"/>
  <c r="L28" i="20" s="1"/>
  <c r="L28" i="11" s="1"/>
  <c r="G28" i="20"/>
  <c r="H28" i="20"/>
  <c r="I28" i="20"/>
  <c r="J28" i="20"/>
  <c r="K28" i="20"/>
  <c r="L29" i="20"/>
  <c r="L30" i="20"/>
  <c r="D31" i="20"/>
  <c r="E31" i="20"/>
  <c r="F31" i="20"/>
  <c r="G31" i="20"/>
  <c r="H31" i="20"/>
  <c r="L31" i="20" s="1"/>
  <c r="L31" i="11" s="1"/>
  <c r="I31" i="20"/>
  <c r="J31" i="20"/>
  <c r="K31" i="20"/>
  <c r="K34" i="20" s="1"/>
  <c r="K34" i="11" s="1"/>
  <c r="L32" i="20"/>
  <c r="L33" i="20"/>
  <c r="D34" i="20"/>
  <c r="E34" i="20"/>
  <c r="G34" i="20"/>
  <c r="H34" i="20"/>
  <c r="J34" i="20"/>
  <c r="L36" i="20"/>
  <c r="L37" i="20"/>
  <c r="L38" i="20"/>
  <c r="D41" i="20"/>
  <c r="D50" i="20" s="1"/>
  <c r="E41" i="20"/>
  <c r="F41" i="20"/>
  <c r="G41" i="20"/>
  <c r="H41" i="20"/>
  <c r="I41" i="20"/>
  <c r="J41" i="20"/>
  <c r="K41" i="20"/>
  <c r="L41" i="20"/>
  <c r="L42" i="20"/>
  <c r="L43" i="20"/>
  <c r="D44" i="20"/>
  <c r="E44" i="20"/>
  <c r="L44" i="20" s="1"/>
  <c r="L44" i="11" s="1"/>
  <c r="F44" i="20"/>
  <c r="G44" i="20"/>
  <c r="H44" i="20"/>
  <c r="I44" i="20"/>
  <c r="I50" i="20" s="1"/>
  <c r="I50" i="11" s="1"/>
  <c r="J44" i="20"/>
  <c r="K44" i="20"/>
  <c r="L45" i="20"/>
  <c r="L46" i="20"/>
  <c r="D47" i="20"/>
  <c r="E47" i="20"/>
  <c r="F47" i="20"/>
  <c r="L47" i="20" s="1"/>
  <c r="L47" i="11" s="1"/>
  <c r="G47" i="20"/>
  <c r="H47" i="20"/>
  <c r="I47" i="20"/>
  <c r="J47" i="20"/>
  <c r="K47" i="20"/>
  <c r="L48" i="20"/>
  <c r="L49" i="20"/>
  <c r="E50" i="20"/>
  <c r="G50" i="20"/>
  <c r="H50" i="20"/>
  <c r="J50" i="20"/>
  <c r="K50" i="20"/>
  <c r="L52" i="20"/>
  <c r="L53" i="20"/>
  <c r="L54" i="20"/>
  <c r="D13" i="11"/>
  <c r="E13" i="11"/>
  <c r="F13" i="11"/>
  <c r="G13" i="11"/>
  <c r="H13" i="11"/>
  <c r="I13" i="11"/>
  <c r="J13" i="11"/>
  <c r="K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D17" i="11"/>
  <c r="E17" i="11"/>
  <c r="F17" i="11"/>
  <c r="G17" i="11"/>
  <c r="H17" i="11"/>
  <c r="I17" i="11"/>
  <c r="J17" i="11"/>
  <c r="K17" i="11"/>
  <c r="L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D20" i="11"/>
  <c r="E20" i="11"/>
  <c r="F20" i="11"/>
  <c r="G20" i="11"/>
  <c r="H20" i="11"/>
  <c r="I20" i="11"/>
  <c r="J20" i="11"/>
  <c r="K20" i="11"/>
  <c r="L20" i="11"/>
  <c r="D21" i="11"/>
  <c r="E21" i="11"/>
  <c r="F21" i="11"/>
  <c r="G21" i="11"/>
  <c r="H21" i="11"/>
  <c r="I21" i="11"/>
  <c r="J21" i="11"/>
  <c r="K21" i="11"/>
  <c r="L21" i="11"/>
  <c r="D22" i="11"/>
  <c r="F22" i="11"/>
  <c r="G22" i="11"/>
  <c r="I22" i="11"/>
  <c r="J22" i="11"/>
  <c r="D23" i="11"/>
  <c r="E23" i="11"/>
  <c r="F23" i="1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4" i="11"/>
  <c r="E34" i="11"/>
  <c r="G34" i="11"/>
  <c r="H34" i="11"/>
  <c r="J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L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L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D45" i="11"/>
  <c r="E45" i="11"/>
  <c r="F45" i="11"/>
  <c r="G45" i="11"/>
  <c r="H45" i="11"/>
  <c r="I45" i="11"/>
  <c r="J45" i="11"/>
  <c r="K45" i="11"/>
  <c r="L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D48" i="11"/>
  <c r="E48" i="11"/>
  <c r="F48" i="11"/>
  <c r="G48" i="11"/>
  <c r="H48" i="11"/>
  <c r="I48" i="11"/>
  <c r="J48" i="11"/>
  <c r="K48" i="11"/>
  <c r="L48" i="11"/>
  <c r="D49" i="11"/>
  <c r="E49" i="11"/>
  <c r="F49" i="11"/>
  <c r="G49" i="11"/>
  <c r="H49" i="11"/>
  <c r="I49" i="11"/>
  <c r="J49" i="11"/>
  <c r="K49" i="11"/>
  <c r="L49" i="11"/>
  <c r="E50" i="11"/>
  <c r="G50" i="11"/>
  <c r="H50" i="11"/>
  <c r="J50" i="11"/>
  <c r="K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I6" i="21"/>
  <c r="D13" i="21"/>
  <c r="E13" i="21"/>
  <c r="F13" i="21"/>
  <c r="G13" i="21"/>
  <c r="H13" i="21"/>
  <c r="I13" i="21"/>
  <c r="J13" i="21"/>
  <c r="K13" i="21"/>
  <c r="L13" i="21"/>
  <c r="K14" i="21"/>
  <c r="M14" i="21" s="1"/>
  <c r="K15" i="21"/>
  <c r="M15" i="21"/>
  <c r="D16" i="21"/>
  <c r="E16" i="21"/>
  <c r="K16" i="21" s="1"/>
  <c r="K16" i="12" s="1"/>
  <c r="F16" i="21"/>
  <c r="F22" i="21" s="1"/>
  <c r="F22" i="12" s="1"/>
  <c r="G16" i="21"/>
  <c r="H16" i="21"/>
  <c r="I16" i="21"/>
  <c r="J16" i="21"/>
  <c r="L16" i="21"/>
  <c r="K17" i="21"/>
  <c r="M17" i="21" s="1"/>
  <c r="K18" i="21"/>
  <c r="M18" i="21" s="1"/>
  <c r="M18" i="12" s="1"/>
  <c r="D19" i="21"/>
  <c r="E19" i="21"/>
  <c r="K19" i="21" s="1"/>
  <c r="F19" i="21"/>
  <c r="G19" i="21"/>
  <c r="G22" i="21" s="1"/>
  <c r="G22" i="12" s="1"/>
  <c r="H19" i="21"/>
  <c r="H22" i="21" s="1"/>
  <c r="H22" i="12" s="1"/>
  <c r="I19" i="21"/>
  <c r="J19" i="21"/>
  <c r="J22" i="21" s="1"/>
  <c r="J22" i="12" s="1"/>
  <c r="L19" i="21"/>
  <c r="K20" i="21"/>
  <c r="M20" i="21"/>
  <c r="M19" i="21" s="1"/>
  <c r="K21" i="21"/>
  <c r="M21" i="21" s="1"/>
  <c r="M21" i="12" s="1"/>
  <c r="D22" i="21"/>
  <c r="I22" i="21"/>
  <c r="L22" i="21"/>
  <c r="D25" i="21"/>
  <c r="E25" i="21"/>
  <c r="K25" i="21" s="1"/>
  <c r="K25" i="12" s="1"/>
  <c r="F25" i="21"/>
  <c r="G25" i="21"/>
  <c r="H25" i="21"/>
  <c r="I25" i="21"/>
  <c r="J25" i="21"/>
  <c r="J34" i="21" s="1"/>
  <c r="J34" i="12" s="1"/>
  <c r="L25" i="21"/>
  <c r="K26" i="21"/>
  <c r="M26" i="21"/>
  <c r="K27" i="21"/>
  <c r="M27" i="21" s="1"/>
  <c r="M27" i="12" s="1"/>
  <c r="D28" i="21"/>
  <c r="K28" i="21" s="1"/>
  <c r="K28" i="12" s="1"/>
  <c r="E28" i="21"/>
  <c r="F28" i="21"/>
  <c r="G28" i="21"/>
  <c r="G34" i="21" s="1"/>
  <c r="G34" i="12" s="1"/>
  <c r="H28" i="21"/>
  <c r="I28" i="21"/>
  <c r="J28" i="21"/>
  <c r="L28" i="21"/>
  <c r="K29" i="21"/>
  <c r="M29" i="21"/>
  <c r="M28" i="21" s="1"/>
  <c r="M28" i="12" s="1"/>
  <c r="K30" i="21"/>
  <c r="M30" i="21"/>
  <c r="D31" i="21"/>
  <c r="D34" i="21" s="1"/>
  <c r="D34" i="12" s="1"/>
  <c r="E31" i="21"/>
  <c r="F31" i="21"/>
  <c r="F34" i="21" s="1"/>
  <c r="F34" i="12" s="1"/>
  <c r="G31" i="21"/>
  <c r="H31" i="21"/>
  <c r="I31" i="21"/>
  <c r="I34" i="21" s="1"/>
  <c r="I34" i="12" s="1"/>
  <c r="J31" i="21"/>
  <c r="K31" i="21"/>
  <c r="K34" i="21" s="1"/>
  <c r="K34" i="12" s="1"/>
  <c r="L31" i="21"/>
  <c r="L34" i="21" s="1"/>
  <c r="L34" i="12" s="1"/>
  <c r="K32" i="21"/>
  <c r="M32" i="21" s="1"/>
  <c r="K33" i="21"/>
  <c r="M33" i="21"/>
  <c r="E34" i="21"/>
  <c r="H34" i="21"/>
  <c r="K36" i="21"/>
  <c r="M36" i="21" s="1"/>
  <c r="M36" i="12" s="1"/>
  <c r="K37" i="21"/>
  <c r="M37" i="21" s="1"/>
  <c r="M37" i="12" s="1"/>
  <c r="K38" i="21"/>
  <c r="M38" i="21"/>
  <c r="D41" i="21"/>
  <c r="E41" i="21"/>
  <c r="K41" i="21" s="1"/>
  <c r="K41" i="12" s="1"/>
  <c r="F41" i="21"/>
  <c r="G41" i="21"/>
  <c r="H41" i="21"/>
  <c r="I41" i="21"/>
  <c r="J41" i="21"/>
  <c r="L41" i="21"/>
  <c r="K42" i="21"/>
  <c r="M42" i="21" s="1"/>
  <c r="K43" i="21"/>
  <c r="M43" i="21" s="1"/>
  <c r="M43" i="12" s="1"/>
  <c r="D44" i="21"/>
  <c r="E44" i="21"/>
  <c r="E50" i="21" s="1"/>
  <c r="E50" i="12" s="1"/>
  <c r="F44" i="21"/>
  <c r="G44" i="21"/>
  <c r="H44" i="21"/>
  <c r="I44" i="21"/>
  <c r="J44" i="21"/>
  <c r="L44" i="21"/>
  <c r="K45" i="21"/>
  <c r="M45" i="21"/>
  <c r="K46" i="21"/>
  <c r="M46" i="21" s="1"/>
  <c r="M46" i="12" s="1"/>
  <c r="D47" i="21"/>
  <c r="D50" i="21" s="1"/>
  <c r="D50" i="12" s="1"/>
  <c r="E47" i="21"/>
  <c r="F47" i="21"/>
  <c r="G47" i="21"/>
  <c r="G50" i="21" s="1"/>
  <c r="G50" i="12" s="1"/>
  <c r="H47" i="21"/>
  <c r="I47" i="21"/>
  <c r="J47" i="21"/>
  <c r="J50" i="21" s="1"/>
  <c r="J50" i="12" s="1"/>
  <c r="L47" i="21"/>
  <c r="L50" i="21" s="1"/>
  <c r="L50" i="12" s="1"/>
  <c r="K48" i="21"/>
  <c r="M48" i="21"/>
  <c r="M47" i="21" s="1"/>
  <c r="K49" i="21"/>
  <c r="M49" i="21"/>
  <c r="F50" i="21"/>
  <c r="H50" i="21"/>
  <c r="I50" i="21"/>
  <c r="K52" i="21"/>
  <c r="M52" i="21" s="1"/>
  <c r="M52" i="12" s="1"/>
  <c r="K53" i="21"/>
  <c r="M53" i="21"/>
  <c r="K54" i="21"/>
  <c r="M54" i="21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I20" i="12"/>
  <c r="J20" i="12"/>
  <c r="K20" i="12"/>
  <c r="L20" i="12"/>
  <c r="M20" i="12"/>
  <c r="D21" i="12"/>
  <c r="E21" i="12"/>
  <c r="F21" i="12"/>
  <c r="G21" i="12"/>
  <c r="H21" i="12"/>
  <c r="I21" i="12"/>
  <c r="J21" i="12"/>
  <c r="K21" i="12"/>
  <c r="L21" i="12"/>
  <c r="D22" i="12"/>
  <c r="I22" i="12"/>
  <c r="L22" i="12"/>
  <c r="D23" i="12"/>
  <c r="E23" i="12"/>
  <c r="F23" i="12"/>
  <c r="G23" i="12"/>
  <c r="H23" i="12"/>
  <c r="I23" i="12"/>
  <c r="J23" i="12"/>
  <c r="K23" i="12"/>
  <c r="L23" i="12"/>
  <c r="M23" i="12"/>
  <c r="D24" i="12"/>
  <c r="E24" i="12"/>
  <c r="F24" i="12"/>
  <c r="G24" i="12"/>
  <c r="H24" i="12"/>
  <c r="I24" i="12"/>
  <c r="J24" i="12"/>
  <c r="K24" i="12"/>
  <c r="L24" i="12"/>
  <c r="M24" i="12"/>
  <c r="D25" i="12"/>
  <c r="E25" i="12"/>
  <c r="F25" i="12"/>
  <c r="G25" i="12"/>
  <c r="H25" i="12"/>
  <c r="I25" i="12"/>
  <c r="J25" i="12"/>
  <c r="L25" i="12"/>
  <c r="D26" i="12"/>
  <c r="E26" i="12"/>
  <c r="F26" i="12"/>
  <c r="G26" i="12"/>
  <c r="H26" i="12"/>
  <c r="I26" i="12"/>
  <c r="J26" i="12"/>
  <c r="K26" i="12"/>
  <c r="L26" i="12"/>
  <c r="M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L28" i="12"/>
  <c r="D29" i="12"/>
  <c r="E29" i="12"/>
  <c r="F29" i="12"/>
  <c r="G29" i="12"/>
  <c r="H29" i="12"/>
  <c r="I29" i="12"/>
  <c r="J29" i="12"/>
  <c r="K29" i="12"/>
  <c r="L29" i="12"/>
  <c r="M29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D32" i="12"/>
  <c r="E32" i="12"/>
  <c r="F32" i="12"/>
  <c r="G32" i="12"/>
  <c r="H32" i="12"/>
  <c r="I32" i="12"/>
  <c r="J32" i="12"/>
  <c r="K32" i="12"/>
  <c r="L32" i="12"/>
  <c r="D33" i="12"/>
  <c r="E33" i="12"/>
  <c r="F33" i="12"/>
  <c r="G33" i="12"/>
  <c r="H33" i="12"/>
  <c r="I33" i="12"/>
  <c r="J33" i="12"/>
  <c r="K33" i="12"/>
  <c r="L33" i="12"/>
  <c r="M33" i="12"/>
  <c r="E34" i="12"/>
  <c r="H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G36" i="12"/>
  <c r="H36" i="12"/>
  <c r="I36" i="12"/>
  <c r="J36" i="12"/>
  <c r="K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G39" i="12"/>
  <c r="H39" i="12"/>
  <c r="I39" i="12"/>
  <c r="J39" i="12"/>
  <c r="K39" i="12"/>
  <c r="L39" i="12"/>
  <c r="M39" i="12"/>
  <c r="D40" i="12"/>
  <c r="E40" i="12"/>
  <c r="F40" i="12"/>
  <c r="G40" i="12"/>
  <c r="H40" i="12"/>
  <c r="I40" i="12"/>
  <c r="J40" i="12"/>
  <c r="K40" i="12"/>
  <c r="L40" i="12"/>
  <c r="M40" i="12"/>
  <c r="D41" i="12"/>
  <c r="E41" i="12"/>
  <c r="F41" i="12"/>
  <c r="G41" i="12"/>
  <c r="H41" i="12"/>
  <c r="I41" i="12"/>
  <c r="J41" i="12"/>
  <c r="L41" i="12"/>
  <c r="D42" i="12"/>
  <c r="E42" i="12"/>
  <c r="F42" i="12"/>
  <c r="G42" i="12"/>
  <c r="H42" i="12"/>
  <c r="I42" i="12"/>
  <c r="J42" i="12"/>
  <c r="K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K45" i="12"/>
  <c r="L45" i="12"/>
  <c r="M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L47" i="12"/>
  <c r="D48" i="12"/>
  <c r="E48" i="12"/>
  <c r="F48" i="12"/>
  <c r="G48" i="12"/>
  <c r="H48" i="12"/>
  <c r="I48" i="12"/>
  <c r="J48" i="12"/>
  <c r="K48" i="12"/>
  <c r="L48" i="12"/>
  <c r="M48" i="12"/>
  <c r="D49" i="12"/>
  <c r="E49" i="12"/>
  <c r="F49" i="12"/>
  <c r="G49" i="12"/>
  <c r="H49" i="12"/>
  <c r="I49" i="12"/>
  <c r="J49" i="12"/>
  <c r="K49" i="12"/>
  <c r="L49" i="12"/>
  <c r="M49" i="12"/>
  <c r="F50" i="12"/>
  <c r="H50" i="12"/>
  <c r="I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R6" i="22"/>
  <c r="D13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AH13" i="22"/>
  <c r="AI13" i="22"/>
  <c r="AJ13" i="22"/>
  <c r="AK13" i="22"/>
  <c r="AL13" i="22"/>
  <c r="AM13" i="22"/>
  <c r="AN13" i="22"/>
  <c r="AO13" i="22"/>
  <c r="AP13" i="22"/>
  <c r="AQ13" i="22"/>
  <c r="AR13" i="22"/>
  <c r="D16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AH16" i="22"/>
  <c r="AI16" i="22"/>
  <c r="AJ16" i="22"/>
  <c r="AK16" i="22"/>
  <c r="AL16" i="22"/>
  <c r="AM16" i="22"/>
  <c r="AN16" i="22"/>
  <c r="AO16" i="22"/>
  <c r="AP16" i="22"/>
  <c r="AQ16" i="22"/>
  <c r="AR16" i="22"/>
  <c r="D19" i="22"/>
  <c r="D22" i="22" s="1"/>
  <c r="D22" i="13" s="1"/>
  <c r="E19" i="22"/>
  <c r="F19" i="22"/>
  <c r="G19" i="22"/>
  <c r="G22" i="22" s="1"/>
  <c r="G22" i="13" s="1"/>
  <c r="H19" i="22"/>
  <c r="I19" i="22"/>
  <c r="J19" i="22"/>
  <c r="J22" i="22" s="1"/>
  <c r="J22" i="13" s="1"/>
  <c r="K19" i="22"/>
  <c r="L19" i="22"/>
  <c r="L22" i="22" s="1"/>
  <c r="L22" i="13" s="1"/>
  <c r="M19" i="22"/>
  <c r="N19" i="22"/>
  <c r="O19" i="22"/>
  <c r="O22" i="22" s="1"/>
  <c r="O22" i="13" s="1"/>
  <c r="P19" i="22"/>
  <c r="Q19" i="22"/>
  <c r="R19" i="22"/>
  <c r="R22" i="22" s="1"/>
  <c r="R22" i="13" s="1"/>
  <c r="S19" i="22"/>
  <c r="T19" i="22"/>
  <c r="T22" i="22" s="1"/>
  <c r="T22" i="13" s="1"/>
  <c r="U19" i="22"/>
  <c r="V19" i="22"/>
  <c r="W19" i="22"/>
  <c r="W22" i="22" s="1"/>
  <c r="W22" i="13" s="1"/>
  <c r="X19" i="22"/>
  <c r="Y19" i="22"/>
  <c r="Z19" i="22"/>
  <c r="Z22" i="22" s="1"/>
  <c r="Z22" i="13" s="1"/>
  <c r="AA19" i="22"/>
  <c r="AB19" i="22"/>
  <c r="AB22" i="22" s="1"/>
  <c r="AB22" i="13" s="1"/>
  <c r="AC19" i="22"/>
  <c r="AD19" i="22"/>
  <c r="AE19" i="22"/>
  <c r="AE22" i="22" s="1"/>
  <c r="AE22" i="13" s="1"/>
  <c r="AF19" i="22"/>
  <c r="AG19" i="22"/>
  <c r="AH19" i="22"/>
  <c r="AH22" i="22" s="1"/>
  <c r="AH22" i="13" s="1"/>
  <c r="AI19" i="22"/>
  <c r="AJ19" i="22"/>
  <c r="AJ22" i="22" s="1"/>
  <c r="AJ22" i="13" s="1"/>
  <c r="AK19" i="22"/>
  <c r="AL19" i="22"/>
  <c r="AM19" i="22"/>
  <c r="AM22" i="22" s="1"/>
  <c r="AM22" i="13" s="1"/>
  <c r="AN19" i="22"/>
  <c r="AO19" i="22"/>
  <c r="AP19" i="22"/>
  <c r="AP22" i="22" s="1"/>
  <c r="AP22" i="13" s="1"/>
  <c r="AQ19" i="22"/>
  <c r="AR19" i="22"/>
  <c r="AR22" i="22" s="1"/>
  <c r="AR22" i="13" s="1"/>
  <c r="E22" i="22"/>
  <c r="F22" i="22"/>
  <c r="H22" i="22"/>
  <c r="I22" i="22"/>
  <c r="K22" i="22"/>
  <c r="M22" i="22"/>
  <c r="N22" i="22"/>
  <c r="P22" i="22"/>
  <c r="Q22" i="22"/>
  <c r="S22" i="22"/>
  <c r="U22" i="22"/>
  <c r="V22" i="22"/>
  <c r="X22" i="22"/>
  <c r="Y22" i="22"/>
  <c r="AA22" i="22"/>
  <c r="AC22" i="22"/>
  <c r="AD22" i="22"/>
  <c r="AF22" i="22"/>
  <c r="AG22" i="22"/>
  <c r="AI22" i="22"/>
  <c r="AK22" i="22"/>
  <c r="AL22" i="22"/>
  <c r="AN22" i="22"/>
  <c r="AO22" i="22"/>
  <c r="AQ22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AH28" i="22"/>
  <c r="AI28" i="22"/>
  <c r="AJ28" i="22"/>
  <c r="AK28" i="22"/>
  <c r="AL28" i="22"/>
  <c r="AM28" i="22"/>
  <c r="AN28" i="22"/>
  <c r="AO28" i="22"/>
  <c r="AP28" i="22"/>
  <c r="AQ28" i="22"/>
  <c r="AR28" i="22"/>
  <c r="D31" i="22"/>
  <c r="E31" i="22"/>
  <c r="F31" i="22"/>
  <c r="F34" i="22" s="1"/>
  <c r="F34" i="13" s="1"/>
  <c r="G31" i="22"/>
  <c r="H31" i="22"/>
  <c r="H34" i="22" s="1"/>
  <c r="H34" i="13" s="1"/>
  <c r="I31" i="22"/>
  <c r="J31" i="22"/>
  <c r="K31" i="22"/>
  <c r="K34" i="22" s="1"/>
  <c r="K34" i="13" s="1"/>
  <c r="L31" i="22"/>
  <c r="M31" i="22"/>
  <c r="N31" i="22"/>
  <c r="N34" i="22" s="1"/>
  <c r="N34" i="13" s="1"/>
  <c r="O31" i="22"/>
  <c r="P31" i="22"/>
  <c r="P34" i="22" s="1"/>
  <c r="P34" i="13" s="1"/>
  <c r="Q31" i="22"/>
  <c r="R31" i="22"/>
  <c r="S31" i="22"/>
  <c r="S34" i="22" s="1"/>
  <c r="S34" i="13" s="1"/>
  <c r="T31" i="22"/>
  <c r="U31" i="22"/>
  <c r="V31" i="22"/>
  <c r="V34" i="22" s="1"/>
  <c r="V34" i="13" s="1"/>
  <c r="W31" i="22"/>
  <c r="X31" i="22"/>
  <c r="X34" i="22" s="1"/>
  <c r="X34" i="13" s="1"/>
  <c r="Y31" i="22"/>
  <c r="Z31" i="22"/>
  <c r="AA31" i="22"/>
  <c r="AA34" i="22" s="1"/>
  <c r="AA34" i="13" s="1"/>
  <c r="AB31" i="22"/>
  <c r="AC31" i="22"/>
  <c r="AD31" i="22"/>
  <c r="AD34" i="22" s="1"/>
  <c r="AD34" i="13" s="1"/>
  <c r="AE31" i="22"/>
  <c r="AF31" i="22"/>
  <c r="AF34" i="22" s="1"/>
  <c r="AF34" i="13" s="1"/>
  <c r="AG31" i="22"/>
  <c r="AH31" i="22"/>
  <c r="AI31" i="22"/>
  <c r="AI34" i="22" s="1"/>
  <c r="AI34" i="13" s="1"/>
  <c r="AJ31" i="22"/>
  <c r="AK31" i="22"/>
  <c r="AL31" i="22"/>
  <c r="AL34" i="22" s="1"/>
  <c r="AL34" i="13" s="1"/>
  <c r="AM31" i="22"/>
  <c r="AN31" i="22"/>
  <c r="AN34" i="22" s="1"/>
  <c r="AN34" i="13" s="1"/>
  <c r="AO31" i="22"/>
  <c r="AP31" i="22"/>
  <c r="AQ31" i="22"/>
  <c r="AQ34" i="22" s="1"/>
  <c r="AQ34" i="13" s="1"/>
  <c r="AR31" i="22"/>
  <c r="D34" i="22"/>
  <c r="E34" i="22"/>
  <c r="G34" i="22"/>
  <c r="I34" i="22"/>
  <c r="J34" i="22"/>
  <c r="L34" i="22"/>
  <c r="M34" i="22"/>
  <c r="O34" i="22"/>
  <c r="Q34" i="22"/>
  <c r="R34" i="22"/>
  <c r="T34" i="22"/>
  <c r="U34" i="22"/>
  <c r="W34" i="22"/>
  <c r="Y34" i="22"/>
  <c r="Z34" i="22"/>
  <c r="AB34" i="22"/>
  <c r="AC34" i="22"/>
  <c r="AE34" i="22"/>
  <c r="AG34" i="22"/>
  <c r="AH34" i="22"/>
  <c r="AJ34" i="22"/>
  <c r="AK34" i="22"/>
  <c r="AM34" i="22"/>
  <c r="AO34" i="22"/>
  <c r="AP34" i="22"/>
  <c r="AR34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S41" i="22"/>
  <c r="T41" i="22"/>
  <c r="U41" i="22"/>
  <c r="V41" i="22"/>
  <c r="W41" i="22"/>
  <c r="X41" i="22"/>
  <c r="Y41" i="22"/>
  <c r="Z41" i="22"/>
  <c r="AA41" i="22"/>
  <c r="AB41" i="22"/>
  <c r="AC41" i="22"/>
  <c r="AD41" i="22"/>
  <c r="AE41" i="22"/>
  <c r="AF41" i="22"/>
  <c r="AG41" i="22"/>
  <c r="AH41" i="22"/>
  <c r="AI41" i="22"/>
  <c r="AJ41" i="22"/>
  <c r="AK41" i="22"/>
  <c r="AL41" i="22"/>
  <c r="AM41" i="22"/>
  <c r="AN41" i="22"/>
  <c r="AO41" i="22"/>
  <c r="AP41" i="22"/>
  <c r="AQ41" i="22"/>
  <c r="AR41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F44" i="22"/>
  <c r="AG44" i="22"/>
  <c r="AH44" i="22"/>
  <c r="AI44" i="22"/>
  <c r="AJ44" i="22"/>
  <c r="AK44" i="22"/>
  <c r="AL44" i="22"/>
  <c r="AM44" i="22"/>
  <c r="AN44" i="22"/>
  <c r="AO44" i="22"/>
  <c r="AP44" i="22"/>
  <c r="AQ44" i="22"/>
  <c r="AR44" i="22"/>
  <c r="D47" i="22"/>
  <c r="D50" i="22" s="1"/>
  <c r="D50" i="13" s="1"/>
  <c r="E47" i="22"/>
  <c r="F47" i="22"/>
  <c r="G47" i="22"/>
  <c r="G50" i="22" s="1"/>
  <c r="G50" i="13" s="1"/>
  <c r="H47" i="22"/>
  <c r="I47" i="22"/>
  <c r="J47" i="22"/>
  <c r="J50" i="22" s="1"/>
  <c r="J50" i="13" s="1"/>
  <c r="K47" i="22"/>
  <c r="L47" i="22"/>
  <c r="L50" i="22" s="1"/>
  <c r="L50" i="13" s="1"/>
  <c r="M47" i="22"/>
  <c r="N47" i="22"/>
  <c r="O47" i="22"/>
  <c r="O50" i="22" s="1"/>
  <c r="O50" i="13" s="1"/>
  <c r="P47" i="22"/>
  <c r="Q47" i="22"/>
  <c r="R47" i="22"/>
  <c r="R50" i="22" s="1"/>
  <c r="R50" i="13" s="1"/>
  <c r="S47" i="22"/>
  <c r="T47" i="22"/>
  <c r="T50" i="22" s="1"/>
  <c r="T50" i="13" s="1"/>
  <c r="U47" i="22"/>
  <c r="V47" i="22"/>
  <c r="W47" i="22"/>
  <c r="W50" i="22" s="1"/>
  <c r="W50" i="13" s="1"/>
  <c r="X47" i="22"/>
  <c r="Y47" i="22"/>
  <c r="Z47" i="22"/>
  <c r="Z50" i="22" s="1"/>
  <c r="Z50" i="13" s="1"/>
  <c r="AA47" i="22"/>
  <c r="AB47" i="22"/>
  <c r="AB50" i="22" s="1"/>
  <c r="AB50" i="13" s="1"/>
  <c r="AC47" i="22"/>
  <c r="AD47" i="22"/>
  <c r="AE47" i="22"/>
  <c r="AE50" i="22" s="1"/>
  <c r="AE50" i="13" s="1"/>
  <c r="AF47" i="22"/>
  <c r="AG47" i="22"/>
  <c r="AH47" i="22"/>
  <c r="AH50" i="22" s="1"/>
  <c r="AH50" i="13" s="1"/>
  <c r="AI47" i="22"/>
  <c r="AJ47" i="22"/>
  <c r="AJ50" i="22" s="1"/>
  <c r="AJ50" i="13" s="1"/>
  <c r="AK47" i="22"/>
  <c r="AL47" i="22"/>
  <c r="AM47" i="22"/>
  <c r="AM50" i="22" s="1"/>
  <c r="AM50" i="13" s="1"/>
  <c r="AN47" i="22"/>
  <c r="AO47" i="22"/>
  <c r="AP47" i="22"/>
  <c r="AP50" i="22" s="1"/>
  <c r="AP50" i="13" s="1"/>
  <c r="AQ47" i="22"/>
  <c r="AR47" i="22"/>
  <c r="AR50" i="22" s="1"/>
  <c r="AR50" i="13" s="1"/>
  <c r="E50" i="22"/>
  <c r="F50" i="22"/>
  <c r="H50" i="22"/>
  <c r="I50" i="22"/>
  <c r="K50" i="22"/>
  <c r="M50" i="22"/>
  <c r="N50" i="22"/>
  <c r="P50" i="22"/>
  <c r="Q50" i="22"/>
  <c r="S50" i="22"/>
  <c r="U50" i="22"/>
  <c r="V50" i="22"/>
  <c r="X50" i="22"/>
  <c r="Y50" i="22"/>
  <c r="AA50" i="22"/>
  <c r="AC50" i="22"/>
  <c r="AD50" i="22"/>
  <c r="AF50" i="22"/>
  <c r="AG50" i="22"/>
  <c r="AI50" i="22"/>
  <c r="AK50" i="22"/>
  <c r="AL50" i="22"/>
  <c r="AN50" i="22"/>
  <c r="AO50" i="22"/>
  <c r="AQ50" i="22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E22" i="13"/>
  <c r="F22" i="13"/>
  <c r="H22" i="13"/>
  <c r="I22" i="13"/>
  <c r="K22" i="13"/>
  <c r="M22" i="13"/>
  <c r="N22" i="13"/>
  <c r="P22" i="13"/>
  <c r="Q22" i="13"/>
  <c r="S22" i="13"/>
  <c r="U22" i="13"/>
  <c r="V22" i="13"/>
  <c r="X22" i="13"/>
  <c r="Y22" i="13"/>
  <c r="AA22" i="13"/>
  <c r="AC22" i="13"/>
  <c r="AD22" i="13"/>
  <c r="AF22" i="13"/>
  <c r="AG22" i="13"/>
  <c r="AI22" i="13"/>
  <c r="AK22" i="13"/>
  <c r="AL22" i="13"/>
  <c r="AN22" i="13"/>
  <c r="AO22" i="13"/>
  <c r="AQ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G34" i="13"/>
  <c r="I34" i="13"/>
  <c r="J34" i="13"/>
  <c r="L34" i="13"/>
  <c r="M34" i="13"/>
  <c r="O34" i="13"/>
  <c r="Q34" i="13"/>
  <c r="R34" i="13"/>
  <c r="T34" i="13"/>
  <c r="U34" i="13"/>
  <c r="W34" i="13"/>
  <c r="Y34" i="13"/>
  <c r="Z34" i="13"/>
  <c r="AB34" i="13"/>
  <c r="AC34" i="13"/>
  <c r="AE34" i="13"/>
  <c r="AG34" i="13"/>
  <c r="AH34" i="13"/>
  <c r="AJ34" i="13"/>
  <c r="AK34" i="13"/>
  <c r="AM34" i="13"/>
  <c r="AO34" i="13"/>
  <c r="AP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K48" i="13"/>
  <c r="AL48" i="13"/>
  <c r="AM48" i="13"/>
  <c r="AN48" i="13"/>
  <c r="AO48" i="13"/>
  <c r="AP48" i="13"/>
  <c r="AQ48" i="13"/>
  <c r="AR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E50" i="13"/>
  <c r="F50" i="13"/>
  <c r="H50" i="13"/>
  <c r="I50" i="13"/>
  <c r="K50" i="13"/>
  <c r="M50" i="13"/>
  <c r="N50" i="13"/>
  <c r="P50" i="13"/>
  <c r="Q50" i="13"/>
  <c r="S50" i="13"/>
  <c r="U50" i="13"/>
  <c r="V50" i="13"/>
  <c r="X50" i="13"/>
  <c r="Y50" i="13"/>
  <c r="AA50" i="13"/>
  <c r="AC50" i="13"/>
  <c r="AD50" i="13"/>
  <c r="AF50" i="13"/>
  <c r="AG50" i="13"/>
  <c r="AI50" i="13"/>
  <c r="AK50" i="13"/>
  <c r="AL50" i="13"/>
  <c r="AN50" i="13"/>
  <c r="AO50" i="13"/>
  <c r="AQ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H6" i="23"/>
  <c r="D25" i="23"/>
  <c r="E25" i="23"/>
  <c r="F25" i="23"/>
  <c r="G25" i="23"/>
  <c r="H25" i="23"/>
  <c r="I25" i="23"/>
  <c r="I25" i="14" s="1"/>
  <c r="J25" i="23"/>
  <c r="J25" i="14" s="1"/>
  <c r="K25" i="23"/>
  <c r="L25" i="23"/>
  <c r="M25" i="23"/>
  <c r="M26" i="23"/>
  <c r="M27" i="23"/>
  <c r="M27" i="14" s="1"/>
  <c r="D28" i="23"/>
  <c r="E28" i="23"/>
  <c r="F28" i="23"/>
  <c r="G28" i="23"/>
  <c r="H28" i="23"/>
  <c r="I28" i="23"/>
  <c r="J28" i="23"/>
  <c r="K28" i="23"/>
  <c r="K28" i="14" s="1"/>
  <c r="L28" i="23"/>
  <c r="M28" i="23"/>
  <c r="M29" i="23"/>
  <c r="M30" i="23"/>
  <c r="D31" i="23"/>
  <c r="E31" i="23"/>
  <c r="E31" i="14" s="1"/>
  <c r="F31" i="23"/>
  <c r="G31" i="23"/>
  <c r="G34" i="23" s="1"/>
  <c r="H31" i="23"/>
  <c r="H34" i="23" s="1"/>
  <c r="H34" i="14" s="1"/>
  <c r="I31" i="23"/>
  <c r="J31" i="23"/>
  <c r="J34" i="23" s="1"/>
  <c r="J34" i="14" s="1"/>
  <c r="K31" i="23"/>
  <c r="L31" i="23"/>
  <c r="M31" i="23"/>
  <c r="M31" i="14" s="1"/>
  <c r="M32" i="23"/>
  <c r="M33" i="23"/>
  <c r="D34" i="23"/>
  <c r="E34" i="23"/>
  <c r="F34" i="23"/>
  <c r="I34" i="23"/>
  <c r="K34" i="23"/>
  <c r="L34" i="23"/>
  <c r="D37" i="23"/>
  <c r="E37" i="23"/>
  <c r="F37" i="23"/>
  <c r="G37" i="23"/>
  <c r="H37" i="23"/>
  <c r="I37" i="23"/>
  <c r="I37" i="14" s="1"/>
  <c r="J37" i="23"/>
  <c r="K37" i="23"/>
  <c r="L37" i="23"/>
  <c r="M38" i="23"/>
  <c r="M37" i="23" s="1"/>
  <c r="M37" i="14" s="1"/>
  <c r="M39" i="23"/>
  <c r="M39" i="14" s="1"/>
  <c r="D40" i="23"/>
  <c r="E40" i="23"/>
  <c r="F40" i="23"/>
  <c r="G40" i="23"/>
  <c r="H40" i="23"/>
  <c r="I40" i="23"/>
  <c r="J40" i="23"/>
  <c r="K40" i="23"/>
  <c r="M40" i="23" s="1"/>
  <c r="M40" i="14" s="1"/>
  <c r="L40" i="23"/>
  <c r="M41" i="23"/>
  <c r="M42" i="23"/>
  <c r="D43" i="23"/>
  <c r="D46" i="23" s="1"/>
  <c r="E43" i="23"/>
  <c r="F43" i="23"/>
  <c r="G43" i="23"/>
  <c r="H43" i="23"/>
  <c r="I43" i="23"/>
  <c r="I46" i="23" s="1"/>
  <c r="J43" i="23"/>
  <c r="J46" i="23" s="1"/>
  <c r="K43" i="23"/>
  <c r="L43" i="23"/>
  <c r="L46" i="23" s="1"/>
  <c r="M44" i="23"/>
  <c r="M45" i="23"/>
  <c r="E46" i="23"/>
  <c r="F46" i="23"/>
  <c r="G46" i="23"/>
  <c r="G48" i="23" s="1"/>
  <c r="H46" i="23"/>
  <c r="K46" i="23"/>
  <c r="E48" i="23"/>
  <c r="E50" i="23" s="1"/>
  <c r="E50" i="14" s="1"/>
  <c r="F48" i="23"/>
  <c r="F50" i="23" s="1"/>
  <c r="F50" i="14" s="1"/>
  <c r="K48" i="23"/>
  <c r="K48" i="14" s="1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D15" i="14"/>
  <c r="E15" i="14"/>
  <c r="F15" i="14"/>
  <c r="G15" i="14"/>
  <c r="H15" i="14"/>
  <c r="I15" i="14"/>
  <c r="J15" i="14"/>
  <c r="K15" i="14"/>
  <c r="L15" i="14"/>
  <c r="M15" i="14"/>
  <c r="D16" i="14"/>
  <c r="E16" i="14"/>
  <c r="F16" i="14"/>
  <c r="G16" i="14"/>
  <c r="H16" i="14"/>
  <c r="I16" i="14"/>
  <c r="J16" i="14"/>
  <c r="K16" i="14"/>
  <c r="L16" i="14"/>
  <c r="M16" i="14"/>
  <c r="D17" i="14"/>
  <c r="E17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E24" i="14"/>
  <c r="F24" i="14"/>
  <c r="G24" i="14"/>
  <c r="H24" i="14"/>
  <c r="I24" i="14"/>
  <c r="J24" i="14"/>
  <c r="K24" i="14"/>
  <c r="L24" i="14"/>
  <c r="M24" i="14"/>
  <c r="D25" i="14"/>
  <c r="E25" i="14"/>
  <c r="F25" i="14"/>
  <c r="G25" i="14"/>
  <c r="H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D28" i="14"/>
  <c r="E28" i="14"/>
  <c r="F28" i="14"/>
  <c r="G28" i="14"/>
  <c r="H28" i="14"/>
  <c r="I28" i="14"/>
  <c r="J28" i="14"/>
  <c r="L28" i="14"/>
  <c r="M28" i="14"/>
  <c r="D29" i="14"/>
  <c r="E29" i="14"/>
  <c r="F29" i="14"/>
  <c r="G29" i="14"/>
  <c r="H29" i="14"/>
  <c r="I29" i="14"/>
  <c r="J29" i="14"/>
  <c r="K29" i="14"/>
  <c r="L29" i="14"/>
  <c r="M29" i="14"/>
  <c r="D30" i="14"/>
  <c r="E30" i="14"/>
  <c r="F30" i="14"/>
  <c r="G30" i="14"/>
  <c r="H30" i="14"/>
  <c r="I30" i="14"/>
  <c r="J30" i="14"/>
  <c r="K30" i="14"/>
  <c r="L30" i="14"/>
  <c r="M30" i="14"/>
  <c r="D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M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I34" i="14"/>
  <c r="K34" i="14"/>
  <c r="L34" i="14"/>
  <c r="D35" i="14"/>
  <c r="E35" i="14"/>
  <c r="F35" i="14"/>
  <c r="G35" i="14"/>
  <c r="H35" i="14"/>
  <c r="I35" i="14"/>
  <c r="J35" i="14"/>
  <c r="K35" i="14"/>
  <c r="L35" i="14"/>
  <c r="M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M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L40" i="14"/>
  <c r="D41" i="14"/>
  <c r="E41" i="14"/>
  <c r="F41" i="14"/>
  <c r="G41" i="14"/>
  <c r="H41" i="14"/>
  <c r="I41" i="14"/>
  <c r="J41" i="14"/>
  <c r="K41" i="14"/>
  <c r="L41" i="14"/>
  <c r="M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D44" i="14"/>
  <c r="E44" i="14"/>
  <c r="F44" i="14"/>
  <c r="G44" i="14"/>
  <c r="H44" i="14"/>
  <c r="I44" i="14"/>
  <c r="J44" i="14"/>
  <c r="K44" i="14"/>
  <c r="L44" i="14"/>
  <c r="M44" i="14"/>
  <c r="D45" i="14"/>
  <c r="E45" i="14"/>
  <c r="F45" i="14"/>
  <c r="G45" i="14"/>
  <c r="H45" i="14"/>
  <c r="I45" i="14"/>
  <c r="J45" i="14"/>
  <c r="K45" i="14"/>
  <c r="L45" i="14"/>
  <c r="M45" i="14"/>
  <c r="E46" i="14"/>
  <c r="F46" i="14"/>
  <c r="H46" i="14"/>
  <c r="K46" i="14"/>
  <c r="D47" i="14"/>
  <c r="E47" i="14"/>
  <c r="F47" i="14"/>
  <c r="G47" i="14"/>
  <c r="H47" i="14"/>
  <c r="I47" i="14"/>
  <c r="J47" i="14"/>
  <c r="K47" i="14"/>
  <c r="L47" i="14"/>
  <c r="M47" i="14"/>
  <c r="E48" i="14"/>
  <c r="F48" i="14"/>
  <c r="D49" i="14"/>
  <c r="E49" i="14"/>
  <c r="F49" i="14"/>
  <c r="G49" i="14"/>
  <c r="H49" i="14"/>
  <c r="I49" i="14"/>
  <c r="J49" i="14"/>
  <c r="K49" i="14"/>
  <c r="L49" i="14"/>
  <c r="M49" i="14"/>
  <c r="H5" i="24"/>
  <c r="D25" i="24"/>
  <c r="E25" i="24"/>
  <c r="F25" i="24"/>
  <c r="F25" i="15" s="1"/>
  <c r="G25" i="24"/>
  <c r="H25" i="24"/>
  <c r="I25" i="24"/>
  <c r="J25" i="24"/>
  <c r="J25" i="15" s="1"/>
  <c r="K25" i="24"/>
  <c r="L26" i="24"/>
  <c r="L25" i="24" s="1"/>
  <c r="L25" i="15" s="1"/>
  <c r="L27" i="24"/>
  <c r="L27" i="15" s="1"/>
  <c r="D28" i="24"/>
  <c r="E28" i="24"/>
  <c r="L28" i="24" s="1"/>
  <c r="F28" i="24"/>
  <c r="F34" i="24" s="1"/>
  <c r="G28" i="24"/>
  <c r="G28" i="15" s="1"/>
  <c r="H28" i="24"/>
  <c r="I28" i="24"/>
  <c r="J28" i="24"/>
  <c r="K28" i="24"/>
  <c r="K28" i="15" s="1"/>
  <c r="L29" i="24"/>
  <c r="L30" i="24"/>
  <c r="D31" i="24"/>
  <c r="D34" i="24" s="1"/>
  <c r="E31" i="24"/>
  <c r="F31" i="24"/>
  <c r="G31" i="24"/>
  <c r="H31" i="24"/>
  <c r="H34" i="24" s="1"/>
  <c r="H34" i="15" s="1"/>
  <c r="I31" i="24"/>
  <c r="J31" i="24"/>
  <c r="K31" i="24"/>
  <c r="K34" i="24" s="1"/>
  <c r="K34" i="15" s="1"/>
  <c r="L32" i="24"/>
  <c r="L33" i="24"/>
  <c r="G34" i="24"/>
  <c r="I34" i="24"/>
  <c r="J34" i="24"/>
  <c r="D37" i="24"/>
  <c r="E37" i="24"/>
  <c r="F37" i="24"/>
  <c r="F37" i="15" s="1"/>
  <c r="G37" i="24"/>
  <c r="H37" i="24"/>
  <c r="I37" i="24"/>
  <c r="J37" i="24"/>
  <c r="K37" i="24"/>
  <c r="L38" i="24"/>
  <c r="L39" i="24"/>
  <c r="L39" i="15" s="1"/>
  <c r="D40" i="24"/>
  <c r="D46" i="24" s="1"/>
  <c r="E40" i="24"/>
  <c r="F40" i="24"/>
  <c r="G40" i="24"/>
  <c r="H40" i="24"/>
  <c r="I40" i="24"/>
  <c r="J40" i="24"/>
  <c r="K40" i="24"/>
  <c r="K40" i="15" s="1"/>
  <c r="L41" i="24"/>
  <c r="L42" i="24"/>
  <c r="D43" i="24"/>
  <c r="E43" i="24"/>
  <c r="L43" i="24" s="1"/>
  <c r="L43" i="15" s="1"/>
  <c r="F43" i="24"/>
  <c r="G43" i="24"/>
  <c r="H43" i="24"/>
  <c r="H43" i="15" s="1"/>
  <c r="I43" i="24"/>
  <c r="J43" i="24"/>
  <c r="J46" i="24" s="1"/>
  <c r="J48" i="24" s="1"/>
  <c r="K43" i="24"/>
  <c r="K46" i="24" s="1"/>
  <c r="K48" i="24" s="1"/>
  <c r="K48" i="15" s="1"/>
  <c r="L44" i="24"/>
  <c r="L45" i="24"/>
  <c r="E46" i="24"/>
  <c r="E46" i="15" s="1"/>
  <c r="G46" i="24"/>
  <c r="H46" i="24"/>
  <c r="H48" i="24" s="1"/>
  <c r="G48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G24" i="15"/>
  <c r="H24" i="15"/>
  <c r="I24" i="15"/>
  <c r="J24" i="15"/>
  <c r="K24" i="15"/>
  <c r="L24" i="15"/>
  <c r="D25" i="15"/>
  <c r="E25" i="15"/>
  <c r="G25" i="15"/>
  <c r="H25" i="15"/>
  <c r="I25" i="15"/>
  <c r="K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D28" i="15"/>
  <c r="E28" i="15"/>
  <c r="F28" i="15"/>
  <c r="H28" i="15"/>
  <c r="I28" i="15"/>
  <c r="J28" i="15"/>
  <c r="L28" i="15"/>
  <c r="D29" i="15"/>
  <c r="E29" i="15"/>
  <c r="F29" i="15"/>
  <c r="G29" i="15"/>
  <c r="H29" i="15"/>
  <c r="I29" i="15"/>
  <c r="J29" i="15"/>
  <c r="K29" i="15"/>
  <c r="L29" i="15"/>
  <c r="D30" i="15"/>
  <c r="E30" i="15"/>
  <c r="F30" i="15"/>
  <c r="G30" i="15"/>
  <c r="H30" i="15"/>
  <c r="I30" i="15"/>
  <c r="J30" i="15"/>
  <c r="K30" i="15"/>
  <c r="L30" i="15"/>
  <c r="E31" i="15"/>
  <c r="F31" i="15"/>
  <c r="G31" i="15"/>
  <c r="I31" i="15"/>
  <c r="J31" i="15"/>
  <c r="K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F34" i="15"/>
  <c r="G34" i="15"/>
  <c r="I34" i="15"/>
  <c r="J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G37" i="15"/>
  <c r="H37" i="15"/>
  <c r="I37" i="15"/>
  <c r="J37" i="15"/>
  <c r="K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D40" i="15"/>
  <c r="E40" i="15"/>
  <c r="F40" i="15"/>
  <c r="G40" i="15"/>
  <c r="H40" i="15"/>
  <c r="I40" i="15"/>
  <c r="J40" i="15"/>
  <c r="D41" i="15"/>
  <c r="E41" i="15"/>
  <c r="F41" i="15"/>
  <c r="G41" i="15"/>
  <c r="H41" i="15"/>
  <c r="I41" i="15"/>
  <c r="J41" i="15"/>
  <c r="K41" i="15"/>
  <c r="L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I43" i="15"/>
  <c r="J43" i="15"/>
  <c r="K43" i="15"/>
  <c r="D44" i="15"/>
  <c r="E44" i="15"/>
  <c r="F44" i="15"/>
  <c r="G44" i="15"/>
  <c r="H44" i="15"/>
  <c r="I44" i="15"/>
  <c r="J44" i="15"/>
  <c r="K44" i="15"/>
  <c r="L44" i="15"/>
  <c r="D45" i="15"/>
  <c r="E45" i="15"/>
  <c r="F45" i="15"/>
  <c r="G45" i="15"/>
  <c r="H45" i="15"/>
  <c r="I45" i="15"/>
  <c r="J45" i="15"/>
  <c r="K45" i="15"/>
  <c r="L45" i="15"/>
  <c r="G46" i="15"/>
  <c r="H46" i="15"/>
  <c r="J46" i="15"/>
  <c r="K46" i="15"/>
  <c r="D47" i="15"/>
  <c r="E47" i="15"/>
  <c r="F47" i="15"/>
  <c r="G47" i="15"/>
  <c r="H47" i="15"/>
  <c r="I47" i="15"/>
  <c r="J47" i="15"/>
  <c r="K47" i="15"/>
  <c r="L47" i="15"/>
  <c r="H48" i="15"/>
  <c r="D49" i="15"/>
  <c r="E49" i="15"/>
  <c r="F49" i="15"/>
  <c r="G49" i="15"/>
  <c r="H49" i="15"/>
  <c r="I49" i="15"/>
  <c r="J49" i="15"/>
  <c r="K49" i="15"/>
  <c r="L49" i="15"/>
  <c r="I4" i="25"/>
  <c r="K13" i="25"/>
  <c r="K14" i="25"/>
  <c r="K16" i="25"/>
  <c r="K17" i="25"/>
  <c r="K19" i="25"/>
  <c r="K20" i="25"/>
  <c r="K20" i="16" s="1"/>
  <c r="D25" i="25"/>
  <c r="E25" i="25"/>
  <c r="F25" i="25"/>
  <c r="G25" i="25"/>
  <c r="H25" i="25"/>
  <c r="I25" i="25"/>
  <c r="J25" i="25"/>
  <c r="K25" i="25"/>
  <c r="M25" i="25" s="1"/>
  <c r="M25" i="16" s="1"/>
  <c r="L25" i="25"/>
  <c r="M26" i="25"/>
  <c r="M27" i="25"/>
  <c r="D28" i="25"/>
  <c r="E28" i="25"/>
  <c r="F28" i="25"/>
  <c r="G28" i="25"/>
  <c r="G34" i="25" s="1"/>
  <c r="G34" i="16" s="1"/>
  <c r="H28" i="25"/>
  <c r="I28" i="25"/>
  <c r="J28" i="25"/>
  <c r="K28" i="25"/>
  <c r="M28" i="25" s="1"/>
  <c r="M28" i="16" s="1"/>
  <c r="L28" i="25"/>
  <c r="M29" i="25"/>
  <c r="M30" i="25"/>
  <c r="M30" i="16" s="1"/>
  <c r="D31" i="25"/>
  <c r="E31" i="25"/>
  <c r="F31" i="25"/>
  <c r="G31" i="25"/>
  <c r="H31" i="25"/>
  <c r="H34" i="25" s="1"/>
  <c r="I31" i="25"/>
  <c r="J31" i="25"/>
  <c r="J34" i="25" s="1"/>
  <c r="J34" i="16" s="1"/>
  <c r="K31" i="25"/>
  <c r="L31" i="25"/>
  <c r="M32" i="25"/>
  <c r="M33" i="25"/>
  <c r="D34" i="25"/>
  <c r="E34" i="25"/>
  <c r="F34" i="25"/>
  <c r="I34" i="25"/>
  <c r="L34" i="25"/>
  <c r="D37" i="25"/>
  <c r="D46" i="25" s="1"/>
  <c r="E37" i="25"/>
  <c r="E37" i="16" s="1"/>
  <c r="F37" i="25"/>
  <c r="G37" i="25"/>
  <c r="H37" i="25"/>
  <c r="I37" i="25"/>
  <c r="J37" i="25"/>
  <c r="K37" i="25"/>
  <c r="M38" i="25"/>
  <c r="M38" i="16" s="1"/>
  <c r="M39" i="25"/>
  <c r="D40" i="25"/>
  <c r="E40" i="25"/>
  <c r="F40" i="25"/>
  <c r="G40" i="25"/>
  <c r="H40" i="25"/>
  <c r="I40" i="25"/>
  <c r="I46" i="25" s="1"/>
  <c r="J40" i="25"/>
  <c r="J40" i="16" s="1"/>
  <c r="K40" i="25"/>
  <c r="L40" i="25"/>
  <c r="M41" i="25"/>
  <c r="M42" i="25"/>
  <c r="D43" i="25"/>
  <c r="E43" i="25"/>
  <c r="E46" i="25" s="1"/>
  <c r="F43" i="25"/>
  <c r="F46" i="25" s="1"/>
  <c r="G43" i="25"/>
  <c r="H43" i="25"/>
  <c r="I43" i="25"/>
  <c r="J43" i="25"/>
  <c r="K43" i="25"/>
  <c r="M44" i="25"/>
  <c r="M45" i="25"/>
  <c r="M45" i="16" s="1"/>
  <c r="G46" i="25"/>
  <c r="G48" i="25" s="1"/>
  <c r="H46" i="25"/>
  <c r="K46" i="25"/>
  <c r="L48" i="25"/>
  <c r="L5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L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D28" i="16"/>
  <c r="E28" i="16"/>
  <c r="F28" i="16"/>
  <c r="H28" i="16"/>
  <c r="I28" i="16"/>
  <c r="J28" i="16"/>
  <c r="K28" i="16"/>
  <c r="L28" i="16"/>
  <c r="D29" i="16"/>
  <c r="E29" i="16"/>
  <c r="F29" i="16"/>
  <c r="G29" i="16"/>
  <c r="H29" i="16"/>
  <c r="I29" i="16"/>
  <c r="J29" i="16"/>
  <c r="K29" i="16"/>
  <c r="L29" i="16"/>
  <c r="M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L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F33" i="16"/>
  <c r="G33" i="16"/>
  <c r="H33" i="16"/>
  <c r="I33" i="16"/>
  <c r="J33" i="16"/>
  <c r="K33" i="16"/>
  <c r="L33" i="16"/>
  <c r="M33" i="16"/>
  <c r="D34" i="16"/>
  <c r="E34" i="16"/>
  <c r="F34" i="16"/>
  <c r="I34" i="16"/>
  <c r="L34" i="16"/>
  <c r="D35" i="16"/>
  <c r="E35" i="16"/>
  <c r="F35" i="16"/>
  <c r="G35" i="16"/>
  <c r="H35" i="16"/>
  <c r="I35" i="16"/>
  <c r="J35" i="16"/>
  <c r="K35" i="16"/>
  <c r="L35" i="16"/>
  <c r="M35" i="16"/>
  <c r="D36" i="16"/>
  <c r="E36" i="16"/>
  <c r="F36" i="16"/>
  <c r="G36" i="16"/>
  <c r="H36" i="16"/>
  <c r="I36" i="16"/>
  <c r="J36" i="16"/>
  <c r="K36" i="16"/>
  <c r="L36" i="16"/>
  <c r="M36" i="16"/>
  <c r="D37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K38" i="16"/>
  <c r="L38" i="16"/>
  <c r="D39" i="16"/>
  <c r="E39" i="16"/>
  <c r="F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K40" i="16"/>
  <c r="L40" i="16"/>
  <c r="D41" i="16"/>
  <c r="E41" i="16"/>
  <c r="F41" i="16"/>
  <c r="G41" i="16"/>
  <c r="H41" i="16"/>
  <c r="I41" i="16"/>
  <c r="J41" i="16"/>
  <c r="K41" i="16"/>
  <c r="L41" i="16"/>
  <c r="M41" i="16"/>
  <c r="D42" i="16"/>
  <c r="E42" i="16"/>
  <c r="F42" i="16"/>
  <c r="G42" i="16"/>
  <c r="H42" i="16"/>
  <c r="I42" i="16"/>
  <c r="J42" i="16"/>
  <c r="K42" i="16"/>
  <c r="L42" i="16"/>
  <c r="M42" i="16"/>
  <c r="D43" i="16"/>
  <c r="E43" i="16"/>
  <c r="G43" i="16"/>
  <c r="H43" i="16"/>
  <c r="I43" i="16"/>
  <c r="J43" i="16"/>
  <c r="K43" i="16"/>
  <c r="L43" i="16"/>
  <c r="D44" i="16"/>
  <c r="E44" i="16"/>
  <c r="F44" i="16"/>
  <c r="G44" i="16"/>
  <c r="H44" i="16"/>
  <c r="I44" i="16"/>
  <c r="J44" i="16"/>
  <c r="K44" i="16"/>
  <c r="L44" i="16"/>
  <c r="M44" i="16"/>
  <c r="D45" i="16"/>
  <c r="E45" i="16"/>
  <c r="F45" i="16"/>
  <c r="G45" i="16"/>
  <c r="H45" i="16"/>
  <c r="I45" i="16"/>
  <c r="J45" i="16"/>
  <c r="K45" i="16"/>
  <c r="L45" i="16"/>
  <c r="G46" i="16"/>
  <c r="H46" i="16"/>
  <c r="L46" i="16"/>
  <c r="D47" i="16"/>
  <c r="E47" i="16"/>
  <c r="F47" i="16"/>
  <c r="G47" i="16"/>
  <c r="H47" i="16"/>
  <c r="I47" i="16"/>
  <c r="J47" i="16"/>
  <c r="K47" i="16"/>
  <c r="L47" i="16"/>
  <c r="M47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L52" i="16"/>
  <c r="O5" i="26"/>
  <c r="D25" i="26"/>
  <c r="E25" i="26"/>
  <c r="F25" i="26"/>
  <c r="G25" i="26"/>
  <c r="H25" i="26"/>
  <c r="I25" i="26"/>
  <c r="J25" i="26"/>
  <c r="K25" i="26"/>
  <c r="K34" i="26" s="1"/>
  <c r="L25" i="26"/>
  <c r="M25" i="26"/>
  <c r="N25" i="26"/>
  <c r="O25" i="26"/>
  <c r="P25" i="26"/>
  <c r="Q25" i="26"/>
  <c r="R25" i="26"/>
  <c r="S25" i="26"/>
  <c r="S34" i="26" s="1"/>
  <c r="T25" i="26"/>
  <c r="U25" i="26"/>
  <c r="V25" i="26"/>
  <c r="W25" i="26"/>
  <c r="X25" i="26"/>
  <c r="Y25" i="26"/>
  <c r="Z25" i="26"/>
  <c r="AA25" i="26"/>
  <c r="AA34" i="26" s="1"/>
  <c r="AB25" i="26"/>
  <c r="AC25" i="26"/>
  <c r="AD25" i="26"/>
  <c r="AE25" i="26"/>
  <c r="AF25" i="26"/>
  <c r="AG25" i="26"/>
  <c r="AH25" i="26"/>
  <c r="AI25" i="26"/>
  <c r="AI34" i="26" s="1"/>
  <c r="AJ25" i="26"/>
  <c r="AK25" i="26"/>
  <c r="AL25" i="26"/>
  <c r="AM25" i="26"/>
  <c r="AN25" i="26"/>
  <c r="AO25" i="26"/>
  <c r="AP25" i="26"/>
  <c r="AQ25" i="26"/>
  <c r="AQ34" i="26" s="1"/>
  <c r="AR25" i="26"/>
  <c r="D28" i="26"/>
  <c r="E28" i="26"/>
  <c r="F28" i="26"/>
  <c r="G28" i="26"/>
  <c r="H28" i="26"/>
  <c r="I28" i="26"/>
  <c r="J28" i="26"/>
  <c r="J34" i="26" s="1"/>
  <c r="K28" i="26"/>
  <c r="L28" i="26"/>
  <c r="M28" i="26"/>
  <c r="N28" i="26"/>
  <c r="O28" i="26"/>
  <c r="P28" i="26"/>
  <c r="Q28" i="26"/>
  <c r="R28" i="26"/>
  <c r="R34" i="26" s="1"/>
  <c r="S28" i="26"/>
  <c r="T28" i="26"/>
  <c r="U28" i="26"/>
  <c r="V28" i="26"/>
  <c r="W28" i="26"/>
  <c r="X28" i="26"/>
  <c r="Y28" i="26"/>
  <c r="Z28" i="26"/>
  <c r="Z34" i="26" s="1"/>
  <c r="AA28" i="26"/>
  <c r="AB28" i="26"/>
  <c r="AC28" i="26"/>
  <c r="AD28" i="26"/>
  <c r="AE28" i="26"/>
  <c r="AF28" i="26"/>
  <c r="AG28" i="26"/>
  <c r="AH28" i="26"/>
  <c r="AH34" i="26" s="1"/>
  <c r="AI28" i="26"/>
  <c r="AJ28" i="26"/>
  <c r="AK28" i="26"/>
  <c r="AL28" i="26"/>
  <c r="AM28" i="26"/>
  <c r="AN28" i="26"/>
  <c r="AO28" i="26"/>
  <c r="AP28" i="26"/>
  <c r="AP34" i="26" s="1"/>
  <c r="AQ28" i="26"/>
  <c r="AR28" i="26"/>
  <c r="D31" i="26"/>
  <c r="E31" i="26"/>
  <c r="F31" i="26"/>
  <c r="G31" i="26"/>
  <c r="H31" i="26"/>
  <c r="I31" i="26"/>
  <c r="I26" i="17" s="1"/>
  <c r="J31" i="26"/>
  <c r="K31" i="26"/>
  <c r="L31" i="26"/>
  <c r="M31" i="26"/>
  <c r="N31" i="26"/>
  <c r="O31" i="26"/>
  <c r="P31" i="26"/>
  <c r="Q31" i="26"/>
  <c r="Q26" i="17" s="1"/>
  <c r="R31" i="26"/>
  <c r="S31" i="26"/>
  <c r="T31" i="26"/>
  <c r="U31" i="26"/>
  <c r="V31" i="26"/>
  <c r="W31" i="26"/>
  <c r="X31" i="26"/>
  <c r="Y31" i="26"/>
  <c r="Y26" i="17" s="1"/>
  <c r="Z31" i="26"/>
  <c r="AA31" i="26"/>
  <c r="AB31" i="26"/>
  <c r="AC31" i="26"/>
  <c r="AD31" i="26"/>
  <c r="AE31" i="26"/>
  <c r="AF31" i="26"/>
  <c r="AG31" i="26"/>
  <c r="AG26" i="17" s="1"/>
  <c r="AH31" i="26"/>
  <c r="AI31" i="26"/>
  <c r="AJ31" i="26"/>
  <c r="AK31" i="26"/>
  <c r="AL31" i="26"/>
  <c r="AM31" i="26"/>
  <c r="AN31" i="26"/>
  <c r="AO31" i="26"/>
  <c r="AO26" i="17" s="1"/>
  <c r="AP31" i="26"/>
  <c r="AQ31" i="26"/>
  <c r="AR31" i="26"/>
  <c r="D34" i="26"/>
  <c r="E34" i="26"/>
  <c r="F34" i="26"/>
  <c r="G34" i="26"/>
  <c r="H34" i="26"/>
  <c r="H48" i="26" s="1"/>
  <c r="L34" i="26"/>
  <c r="M34" i="26"/>
  <c r="N34" i="26"/>
  <c r="O34" i="26"/>
  <c r="P34" i="26"/>
  <c r="P48" i="26" s="1"/>
  <c r="T34" i="26"/>
  <c r="U34" i="26"/>
  <c r="V34" i="26"/>
  <c r="W34" i="26"/>
  <c r="X34" i="26"/>
  <c r="X48" i="26" s="1"/>
  <c r="AB34" i="26"/>
  <c r="AC34" i="26"/>
  <c r="AD34" i="26"/>
  <c r="AE34" i="26"/>
  <c r="AF34" i="26"/>
  <c r="AF48" i="26" s="1"/>
  <c r="AJ34" i="26"/>
  <c r="AK34" i="26"/>
  <c r="AL34" i="26"/>
  <c r="AM34" i="26"/>
  <c r="AN34" i="26"/>
  <c r="AN48" i="26" s="1"/>
  <c r="AR34" i="26"/>
  <c r="D37" i="26"/>
  <c r="E37" i="26"/>
  <c r="F37" i="26"/>
  <c r="G37" i="26"/>
  <c r="G46" i="26" s="1"/>
  <c r="H37" i="26"/>
  <c r="I37" i="26"/>
  <c r="J37" i="26"/>
  <c r="K37" i="26"/>
  <c r="L37" i="26"/>
  <c r="M37" i="26"/>
  <c r="N37" i="26"/>
  <c r="O37" i="26"/>
  <c r="O46" i="26" s="1"/>
  <c r="P37" i="26"/>
  <c r="Q37" i="26"/>
  <c r="R37" i="26"/>
  <c r="S37" i="26"/>
  <c r="T37" i="26"/>
  <c r="U37" i="26"/>
  <c r="V37" i="26"/>
  <c r="W37" i="26"/>
  <c r="W46" i="26" s="1"/>
  <c r="X37" i="26"/>
  <c r="Y37" i="26"/>
  <c r="Z37" i="26"/>
  <c r="AA37" i="26"/>
  <c r="AB37" i="26"/>
  <c r="AC37" i="26"/>
  <c r="AD37" i="26"/>
  <c r="AE37" i="26"/>
  <c r="AE46" i="26" s="1"/>
  <c r="AF37" i="26"/>
  <c r="AG37" i="26"/>
  <c r="AH37" i="26"/>
  <c r="AI37" i="26"/>
  <c r="AJ37" i="26"/>
  <c r="AK37" i="26"/>
  <c r="AL37" i="26"/>
  <c r="AM37" i="26"/>
  <c r="AM46" i="26" s="1"/>
  <c r="AN37" i="26"/>
  <c r="AO37" i="26"/>
  <c r="AP37" i="26"/>
  <c r="AQ37" i="26"/>
  <c r="AR37" i="26"/>
  <c r="D40" i="26"/>
  <c r="E40" i="26"/>
  <c r="F40" i="26"/>
  <c r="F46" i="26" s="1"/>
  <c r="G40" i="26"/>
  <c r="H40" i="26"/>
  <c r="I40" i="26"/>
  <c r="J40" i="26"/>
  <c r="K40" i="26"/>
  <c r="L40" i="26"/>
  <c r="M40" i="26"/>
  <c r="N40" i="26"/>
  <c r="N46" i="26" s="1"/>
  <c r="O40" i="26"/>
  <c r="P40" i="26"/>
  <c r="Q40" i="26"/>
  <c r="R40" i="26"/>
  <c r="S40" i="26"/>
  <c r="T40" i="26"/>
  <c r="U40" i="26"/>
  <c r="V40" i="26"/>
  <c r="V46" i="26" s="1"/>
  <c r="W40" i="26"/>
  <c r="X40" i="26"/>
  <c r="Y40" i="26"/>
  <c r="Z40" i="26"/>
  <c r="AA40" i="26"/>
  <c r="AB40" i="26"/>
  <c r="AC40" i="26"/>
  <c r="AD40" i="26"/>
  <c r="AD46" i="26" s="1"/>
  <c r="AE40" i="26"/>
  <c r="AF40" i="26"/>
  <c r="AG40" i="26"/>
  <c r="AH40" i="26"/>
  <c r="AI40" i="26"/>
  <c r="AJ40" i="26"/>
  <c r="AK40" i="26"/>
  <c r="AL40" i="26"/>
  <c r="AL46" i="26" s="1"/>
  <c r="AM40" i="26"/>
  <c r="AN40" i="26"/>
  <c r="AO40" i="26"/>
  <c r="AP40" i="26"/>
  <c r="AQ40" i="26"/>
  <c r="AR40" i="26"/>
  <c r="D43" i="26"/>
  <c r="E43" i="26"/>
  <c r="E38" i="17" s="1"/>
  <c r="F43" i="26"/>
  <c r="G43" i="26"/>
  <c r="H43" i="26"/>
  <c r="I43" i="26"/>
  <c r="J43" i="26"/>
  <c r="K43" i="26"/>
  <c r="L43" i="26"/>
  <c r="M43" i="26"/>
  <c r="M38" i="17" s="1"/>
  <c r="N43" i="26"/>
  <c r="O43" i="26"/>
  <c r="P43" i="26"/>
  <c r="Q43" i="26"/>
  <c r="R43" i="26"/>
  <c r="S43" i="26"/>
  <c r="T43" i="26"/>
  <c r="U43" i="26"/>
  <c r="U38" i="17" s="1"/>
  <c r="V43" i="26"/>
  <c r="W43" i="26"/>
  <c r="X43" i="26"/>
  <c r="Y43" i="26"/>
  <c r="Z43" i="26"/>
  <c r="AA43" i="26"/>
  <c r="AB43" i="26"/>
  <c r="AC43" i="26"/>
  <c r="AC38" i="17" s="1"/>
  <c r="AD43" i="26"/>
  <c r="AE43" i="26"/>
  <c r="AF43" i="26"/>
  <c r="AG43" i="26"/>
  <c r="AH43" i="26"/>
  <c r="AI43" i="26"/>
  <c r="AJ43" i="26"/>
  <c r="AK43" i="26"/>
  <c r="AK38" i="17" s="1"/>
  <c r="AL43" i="26"/>
  <c r="AM43" i="26"/>
  <c r="AN43" i="26"/>
  <c r="AO43" i="26"/>
  <c r="AP43" i="26"/>
  <c r="AQ43" i="26"/>
  <c r="AR43" i="26"/>
  <c r="D46" i="26"/>
  <c r="D41" i="17" s="1"/>
  <c r="H46" i="26"/>
  <c r="I46" i="26"/>
  <c r="J46" i="26"/>
  <c r="K46" i="26"/>
  <c r="L46" i="26"/>
  <c r="L41" i="17" s="1"/>
  <c r="P46" i="26"/>
  <c r="Q46" i="26"/>
  <c r="R46" i="26"/>
  <c r="S46" i="26"/>
  <c r="T46" i="26"/>
  <c r="T41" i="17" s="1"/>
  <c r="X46" i="26"/>
  <c r="Y46" i="26"/>
  <c r="Z46" i="26"/>
  <c r="AA46" i="26"/>
  <c r="AB46" i="26"/>
  <c r="AB41" i="17" s="1"/>
  <c r="AF46" i="26"/>
  <c r="AG46" i="26"/>
  <c r="AH46" i="26"/>
  <c r="AI46" i="26"/>
  <c r="AJ46" i="26"/>
  <c r="AJ41" i="17" s="1"/>
  <c r="AN46" i="26"/>
  <c r="AO46" i="26"/>
  <c r="AP46" i="26"/>
  <c r="AQ46" i="26"/>
  <c r="AR46" i="26"/>
  <c r="AR41" i="17" s="1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L20" i="17"/>
  <c r="M20" i="17"/>
  <c r="N20" i="17"/>
  <c r="O20" i="17"/>
  <c r="P20" i="17"/>
  <c r="Q20" i="17"/>
  <c r="R20" i="17"/>
  <c r="T20" i="17"/>
  <c r="U20" i="17"/>
  <c r="V20" i="17"/>
  <c r="W20" i="17"/>
  <c r="X20" i="17"/>
  <c r="Y20" i="17"/>
  <c r="Z20" i="17"/>
  <c r="AB20" i="17"/>
  <c r="AC20" i="17"/>
  <c r="AD20" i="17"/>
  <c r="AE20" i="17"/>
  <c r="AF20" i="17"/>
  <c r="AG20" i="17"/>
  <c r="AH20" i="17"/>
  <c r="AJ20" i="17"/>
  <c r="AK20" i="17"/>
  <c r="AL20" i="17"/>
  <c r="AM20" i="17"/>
  <c r="AN20" i="17"/>
  <c r="AO20" i="17"/>
  <c r="AP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3" i="17"/>
  <c r="E23" i="17"/>
  <c r="F23" i="17"/>
  <c r="G23" i="17"/>
  <c r="H23" i="17"/>
  <c r="I23" i="17"/>
  <c r="K23" i="17"/>
  <c r="L23" i="17"/>
  <c r="M23" i="17"/>
  <c r="N23" i="17"/>
  <c r="O23" i="17"/>
  <c r="P23" i="17"/>
  <c r="Q23" i="17"/>
  <c r="S23" i="17"/>
  <c r="T23" i="17"/>
  <c r="U23" i="17"/>
  <c r="V23" i="17"/>
  <c r="W23" i="17"/>
  <c r="X23" i="17"/>
  <c r="Y23" i="17"/>
  <c r="AA23" i="17"/>
  <c r="AB23" i="17"/>
  <c r="AC23" i="17"/>
  <c r="AD23" i="17"/>
  <c r="AE23" i="17"/>
  <c r="AF23" i="17"/>
  <c r="AG23" i="17"/>
  <c r="AI23" i="17"/>
  <c r="AJ23" i="17"/>
  <c r="AK23" i="17"/>
  <c r="AL23" i="17"/>
  <c r="AM23" i="17"/>
  <c r="AN23" i="17"/>
  <c r="AO23" i="17"/>
  <c r="AQ23" i="17"/>
  <c r="AR23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J26" i="17"/>
  <c r="K26" i="17"/>
  <c r="L26" i="17"/>
  <c r="M26" i="17"/>
  <c r="N26" i="17"/>
  <c r="O26" i="17"/>
  <c r="P26" i="17"/>
  <c r="R26" i="17"/>
  <c r="S26" i="17"/>
  <c r="T26" i="17"/>
  <c r="U26" i="17"/>
  <c r="V26" i="17"/>
  <c r="W26" i="17"/>
  <c r="X26" i="17"/>
  <c r="Z26" i="17"/>
  <c r="AA26" i="17"/>
  <c r="AB26" i="17"/>
  <c r="AC26" i="17"/>
  <c r="AD26" i="17"/>
  <c r="AE26" i="17"/>
  <c r="AF26" i="17"/>
  <c r="AH26" i="17"/>
  <c r="AI26" i="17"/>
  <c r="AJ26" i="17"/>
  <c r="AK26" i="17"/>
  <c r="AL26" i="17"/>
  <c r="AM26" i="17"/>
  <c r="AN26" i="17"/>
  <c r="AP26" i="17"/>
  <c r="AQ26" i="17"/>
  <c r="AR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L29" i="17"/>
  <c r="M29" i="17"/>
  <c r="N29" i="17"/>
  <c r="O29" i="17"/>
  <c r="T29" i="17"/>
  <c r="U29" i="17"/>
  <c r="V29" i="17"/>
  <c r="W29" i="17"/>
  <c r="AB29" i="17"/>
  <c r="AC29" i="17"/>
  <c r="AD29" i="17"/>
  <c r="AE29" i="17"/>
  <c r="AJ29" i="17"/>
  <c r="AK29" i="17"/>
  <c r="AL29" i="17"/>
  <c r="AM29" i="17"/>
  <c r="AR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AI30" i="17"/>
  <c r="AJ30" i="17"/>
  <c r="AK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H32" i="17"/>
  <c r="I32" i="17"/>
  <c r="J32" i="17"/>
  <c r="K32" i="17"/>
  <c r="L32" i="17"/>
  <c r="M32" i="17"/>
  <c r="N32" i="17"/>
  <c r="P32" i="17"/>
  <c r="Q32" i="17"/>
  <c r="R32" i="17"/>
  <c r="S32" i="17"/>
  <c r="T32" i="17"/>
  <c r="U32" i="17"/>
  <c r="V32" i="17"/>
  <c r="X32" i="17"/>
  <c r="Y32" i="17"/>
  <c r="Z32" i="17"/>
  <c r="AA32" i="17"/>
  <c r="AB32" i="17"/>
  <c r="AC32" i="17"/>
  <c r="AD32" i="17"/>
  <c r="AF32" i="17"/>
  <c r="AG32" i="17"/>
  <c r="AH32" i="17"/>
  <c r="AI32" i="17"/>
  <c r="AJ32" i="17"/>
  <c r="AK32" i="17"/>
  <c r="AL32" i="17"/>
  <c r="AN32" i="17"/>
  <c r="AO32" i="17"/>
  <c r="AP32" i="17"/>
  <c r="AQ32" i="17"/>
  <c r="AR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I33" i="17"/>
  <c r="AJ33" i="17"/>
  <c r="AK33" i="17"/>
  <c r="AL33" i="17"/>
  <c r="AM33" i="17"/>
  <c r="AN33" i="17"/>
  <c r="AO33" i="17"/>
  <c r="AP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G35" i="17"/>
  <c r="H35" i="17"/>
  <c r="I35" i="17"/>
  <c r="J35" i="17"/>
  <c r="K35" i="17"/>
  <c r="L35" i="17"/>
  <c r="M35" i="17"/>
  <c r="O35" i="17"/>
  <c r="P35" i="17"/>
  <c r="Q35" i="17"/>
  <c r="R35" i="17"/>
  <c r="S35" i="17"/>
  <c r="T35" i="17"/>
  <c r="U35" i="17"/>
  <c r="W35" i="17"/>
  <c r="X35" i="17"/>
  <c r="Y35" i="17"/>
  <c r="Z35" i="17"/>
  <c r="AA35" i="17"/>
  <c r="AB35" i="17"/>
  <c r="AC35" i="17"/>
  <c r="AE35" i="17"/>
  <c r="AF35" i="17"/>
  <c r="AG35" i="17"/>
  <c r="AH35" i="17"/>
  <c r="AI35" i="17"/>
  <c r="AJ35" i="17"/>
  <c r="AK35" i="17"/>
  <c r="AM35" i="17"/>
  <c r="AN35" i="17"/>
  <c r="AO35" i="17"/>
  <c r="AP35" i="17"/>
  <c r="AQ35" i="17"/>
  <c r="AR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AI36" i="17"/>
  <c r="AJ36" i="17"/>
  <c r="AK36" i="17"/>
  <c r="AL36" i="17"/>
  <c r="AM36" i="17"/>
  <c r="AN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F38" i="17"/>
  <c r="G38" i="17"/>
  <c r="H38" i="17"/>
  <c r="I38" i="17"/>
  <c r="J38" i="17"/>
  <c r="K38" i="17"/>
  <c r="L38" i="17"/>
  <c r="N38" i="17"/>
  <c r="O38" i="17"/>
  <c r="P38" i="17"/>
  <c r="Q38" i="17"/>
  <c r="R38" i="17"/>
  <c r="S38" i="17"/>
  <c r="T38" i="17"/>
  <c r="V38" i="17"/>
  <c r="W38" i="17"/>
  <c r="X38" i="17"/>
  <c r="Y38" i="17"/>
  <c r="Z38" i="17"/>
  <c r="AA38" i="17"/>
  <c r="AB38" i="17"/>
  <c r="AD38" i="17"/>
  <c r="AE38" i="17"/>
  <c r="AF38" i="17"/>
  <c r="AG38" i="17"/>
  <c r="AH38" i="17"/>
  <c r="AI38" i="17"/>
  <c r="AJ38" i="17"/>
  <c r="AL38" i="17"/>
  <c r="AM38" i="17"/>
  <c r="AN38" i="17"/>
  <c r="AO38" i="17"/>
  <c r="AP38" i="17"/>
  <c r="AQ38" i="17"/>
  <c r="AR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AI39" i="17"/>
  <c r="AJ39" i="17"/>
  <c r="AK39" i="17"/>
  <c r="AL39" i="17"/>
  <c r="AM39" i="17"/>
  <c r="AN39" i="17"/>
  <c r="AO39" i="17"/>
  <c r="AP39" i="17"/>
  <c r="AQ39" i="17"/>
  <c r="AR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H41" i="17"/>
  <c r="I41" i="17"/>
  <c r="J41" i="17"/>
  <c r="K41" i="17"/>
  <c r="P41" i="17"/>
  <c r="Q41" i="17"/>
  <c r="R41" i="17"/>
  <c r="S41" i="17"/>
  <c r="X41" i="17"/>
  <c r="Y41" i="17"/>
  <c r="Z41" i="17"/>
  <c r="AA41" i="17"/>
  <c r="AF41" i="17"/>
  <c r="AG41" i="17"/>
  <c r="AH41" i="17"/>
  <c r="AI41" i="17"/>
  <c r="AN41" i="17"/>
  <c r="AO41" i="17"/>
  <c r="AP41" i="17"/>
  <c r="AQ41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AI42" i="17"/>
  <c r="AJ42" i="17"/>
  <c r="AK42" i="17"/>
  <c r="AL42" i="17"/>
  <c r="AM42" i="17"/>
  <c r="AN42" i="17"/>
  <c r="AO42" i="17"/>
  <c r="AP42" i="17"/>
  <c r="AQ42" i="17"/>
  <c r="AR42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L48" i="26" l="1"/>
  <c r="AL41" i="17"/>
  <c r="O48" i="26"/>
  <c r="O41" i="17"/>
  <c r="X43" i="17"/>
  <c r="X50" i="26"/>
  <c r="X45" i="17" s="1"/>
  <c r="H50" i="26"/>
  <c r="H45" i="17" s="1"/>
  <c r="H43" i="17"/>
  <c r="AP48" i="26"/>
  <c r="AP29" i="17"/>
  <c r="AH48" i="26"/>
  <c r="AH29" i="17"/>
  <c r="Z48" i="26"/>
  <c r="Z29" i="17"/>
  <c r="R48" i="26"/>
  <c r="R29" i="17"/>
  <c r="J48" i="26"/>
  <c r="J29" i="17"/>
  <c r="AQ48" i="26"/>
  <c r="AQ29" i="17"/>
  <c r="AI29" i="17"/>
  <c r="AI48" i="26"/>
  <c r="AA29" i="17"/>
  <c r="AA48" i="26"/>
  <c r="S48" i="26"/>
  <c r="S29" i="17"/>
  <c r="K48" i="26"/>
  <c r="K29" i="17"/>
  <c r="D48" i="25"/>
  <c r="D46" i="16"/>
  <c r="V48" i="26"/>
  <c r="V41" i="17"/>
  <c r="W48" i="26"/>
  <c r="W41" i="17"/>
  <c r="AF43" i="17"/>
  <c r="AF50" i="26"/>
  <c r="AF45" i="17" s="1"/>
  <c r="G52" i="25"/>
  <c r="G52" i="16" s="1"/>
  <c r="G48" i="16"/>
  <c r="F48" i="25"/>
  <c r="F46" i="16"/>
  <c r="I48" i="25"/>
  <c r="I46" i="16"/>
  <c r="N48" i="26"/>
  <c r="N41" i="17"/>
  <c r="AE48" i="26"/>
  <c r="AE41" i="17"/>
  <c r="E48" i="25"/>
  <c r="E46" i="16"/>
  <c r="AD48" i="26"/>
  <c r="AD41" i="17"/>
  <c r="AM41" i="17"/>
  <c r="AM48" i="26"/>
  <c r="P43" i="17"/>
  <c r="P50" i="26"/>
  <c r="P45" i="17" s="1"/>
  <c r="G48" i="26"/>
  <c r="G41" i="17"/>
  <c r="AN43" i="17"/>
  <c r="AN50" i="26"/>
  <c r="AN45" i="17" s="1"/>
  <c r="H48" i="25"/>
  <c r="H34" i="16"/>
  <c r="F48" i="26"/>
  <c r="F41" i="17"/>
  <c r="AL35" i="17"/>
  <c r="AD35" i="17"/>
  <c r="V35" i="17"/>
  <c r="N35" i="17"/>
  <c r="F35" i="17"/>
  <c r="AP23" i="17"/>
  <c r="AH23" i="17"/>
  <c r="Z23" i="17"/>
  <c r="R23" i="17"/>
  <c r="J23" i="17"/>
  <c r="AR48" i="26"/>
  <c r="AJ48" i="26"/>
  <c r="AB48" i="26"/>
  <c r="T48" i="26"/>
  <c r="L48" i="26"/>
  <c r="D48" i="26"/>
  <c r="AK46" i="26"/>
  <c r="AC46" i="26"/>
  <c r="U46" i="26"/>
  <c r="M46" i="26"/>
  <c r="E46" i="26"/>
  <c r="AO34" i="26"/>
  <c r="AG34" i="26"/>
  <c r="Y34" i="26"/>
  <c r="Q34" i="26"/>
  <c r="I34" i="26"/>
  <c r="K46" i="16"/>
  <c r="G28" i="16"/>
  <c r="F46" i="24"/>
  <c r="M47" i="12"/>
  <c r="AM32" i="17"/>
  <c r="AE32" i="17"/>
  <c r="W32" i="17"/>
  <c r="O32" i="17"/>
  <c r="G32" i="17"/>
  <c r="AQ20" i="17"/>
  <c r="AI20" i="17"/>
  <c r="AA20" i="17"/>
  <c r="S20" i="17"/>
  <c r="K20" i="17"/>
  <c r="K25" i="16"/>
  <c r="J46" i="25"/>
  <c r="E34" i="24"/>
  <c r="E34" i="15" s="1"/>
  <c r="L31" i="24"/>
  <c r="L31" i="15" s="1"/>
  <c r="M13" i="21"/>
  <c r="M13" i="12" s="1"/>
  <c r="M14" i="12"/>
  <c r="K50" i="10"/>
  <c r="K50" i="23"/>
  <c r="K50" i="14" s="1"/>
  <c r="D34" i="10"/>
  <c r="M34" i="19"/>
  <c r="M34" i="10" s="1"/>
  <c r="F43" i="16"/>
  <c r="L40" i="24"/>
  <c r="L34" i="24"/>
  <c r="L34" i="15" s="1"/>
  <c r="H48" i="23"/>
  <c r="J48" i="23"/>
  <c r="J46" i="14"/>
  <c r="M44" i="21"/>
  <c r="M44" i="12" s="1"/>
  <c r="L48" i="23"/>
  <c r="L46" i="14"/>
  <c r="AN29" i="17"/>
  <c r="AF29" i="17"/>
  <c r="X29" i="17"/>
  <c r="P29" i="17"/>
  <c r="H29" i="17"/>
  <c r="J50" i="24"/>
  <c r="J50" i="15" s="1"/>
  <c r="J48" i="15"/>
  <c r="D48" i="24"/>
  <c r="D46" i="15"/>
  <c r="G50" i="23"/>
  <c r="G50" i="14" s="1"/>
  <c r="G48" i="14"/>
  <c r="I48" i="23"/>
  <c r="I46" i="14"/>
  <c r="M19" i="12"/>
  <c r="K22" i="21"/>
  <c r="K22" i="12" s="1"/>
  <c r="K19" i="12"/>
  <c r="M22" i="19"/>
  <c r="M22" i="10" s="1"/>
  <c r="D50" i="11"/>
  <c r="K34" i="25"/>
  <c r="K48" i="25" s="1"/>
  <c r="G48" i="15"/>
  <c r="G50" i="24"/>
  <c r="G50" i="15" s="1"/>
  <c r="I46" i="24"/>
  <c r="M46" i="23"/>
  <c r="D48" i="23"/>
  <c r="D46" i="14"/>
  <c r="K31" i="16"/>
  <c r="M34" i="23"/>
  <c r="M34" i="14" s="1"/>
  <c r="G34" i="14"/>
  <c r="M41" i="21"/>
  <c r="M41" i="12" s="1"/>
  <c r="M42" i="12"/>
  <c r="M25" i="21"/>
  <c r="M25" i="12" s="1"/>
  <c r="M32" i="12"/>
  <c r="M31" i="21"/>
  <c r="M16" i="21"/>
  <c r="M16" i="12" s="1"/>
  <c r="M17" i="12"/>
  <c r="G46" i="14"/>
  <c r="K40" i="14"/>
  <c r="M43" i="23"/>
  <c r="M43" i="14" s="1"/>
  <c r="K44" i="21"/>
  <c r="K44" i="12" s="1"/>
  <c r="E22" i="21"/>
  <c r="E22" i="12" s="1"/>
  <c r="F50" i="20"/>
  <c r="F50" i="11" s="1"/>
  <c r="E22" i="20"/>
  <c r="M31" i="19"/>
  <c r="M31" i="10" s="1"/>
  <c r="K47" i="21"/>
  <c r="K22" i="20"/>
  <c r="H31" i="15"/>
  <c r="D50" i="19"/>
  <c r="F34" i="20"/>
  <c r="H22" i="20"/>
  <c r="H22" i="11" s="1"/>
  <c r="L37" i="24"/>
  <c r="D31" i="15"/>
  <c r="K48" i="16" l="1"/>
  <c r="M48" i="23"/>
  <c r="M46" i="14"/>
  <c r="AG48" i="26"/>
  <c r="AG29" i="17"/>
  <c r="L50" i="26"/>
  <c r="L45" i="17" s="1"/>
  <c r="L43" i="17"/>
  <c r="F50" i="26"/>
  <c r="F45" i="17" s="1"/>
  <c r="F43" i="17"/>
  <c r="F48" i="16"/>
  <c r="F52" i="25"/>
  <c r="F52" i="16" s="1"/>
  <c r="V50" i="26"/>
  <c r="V45" i="17" s="1"/>
  <c r="V43" i="17"/>
  <c r="R43" i="17"/>
  <c r="R50" i="26"/>
  <c r="R45" i="17" s="1"/>
  <c r="F48" i="24"/>
  <c r="F46" i="15"/>
  <c r="AI43" i="17"/>
  <c r="AI50" i="26"/>
  <c r="AI45" i="17" s="1"/>
  <c r="M22" i="21"/>
  <c r="M22" i="12" s="1"/>
  <c r="L46" i="24"/>
  <c r="E48" i="26"/>
  <c r="E41" i="17"/>
  <c r="AB50" i="26"/>
  <c r="AB45" i="17" s="1"/>
  <c r="AB43" i="17"/>
  <c r="H48" i="16"/>
  <c r="H52" i="25"/>
  <c r="H52" i="16" s="1"/>
  <c r="AM43" i="17"/>
  <c r="AM50" i="26"/>
  <c r="AM45" i="17" s="1"/>
  <c r="D52" i="25"/>
  <c r="D52" i="16" s="1"/>
  <c r="D48" i="16"/>
  <c r="Z43" i="17"/>
  <c r="Z50" i="26"/>
  <c r="Z45" i="17" s="1"/>
  <c r="K22" i="11"/>
  <c r="K50" i="24"/>
  <c r="K50" i="15" s="1"/>
  <c r="D50" i="24"/>
  <c r="D50" i="15" s="1"/>
  <c r="D48" i="15"/>
  <c r="AO48" i="26"/>
  <c r="AO29" i="17"/>
  <c r="K50" i="21"/>
  <c r="K50" i="12" s="1"/>
  <c r="K47" i="12"/>
  <c r="L37" i="15"/>
  <c r="M37" i="25"/>
  <c r="M37" i="16" s="1"/>
  <c r="L48" i="14"/>
  <c r="L50" i="23"/>
  <c r="L50" i="14" s="1"/>
  <c r="J46" i="16"/>
  <c r="J48" i="25"/>
  <c r="M48" i="26"/>
  <c r="M41" i="17"/>
  <c r="AJ50" i="26"/>
  <c r="AJ45" i="17" s="1"/>
  <c r="AJ43" i="17"/>
  <c r="M43" i="25"/>
  <c r="M43" i="16" s="1"/>
  <c r="N50" i="26"/>
  <c r="N45" i="17" s="1"/>
  <c r="N43" i="17"/>
  <c r="M40" i="25"/>
  <c r="M40" i="16" s="1"/>
  <c r="L40" i="15"/>
  <c r="T50" i="26"/>
  <c r="T45" i="17" s="1"/>
  <c r="T43" i="17"/>
  <c r="AE43" i="17"/>
  <c r="AE50" i="26"/>
  <c r="AE45" i="17" s="1"/>
  <c r="U48" i="26"/>
  <c r="U41" i="17"/>
  <c r="AR50" i="26"/>
  <c r="AR45" i="17" s="1"/>
  <c r="AR43" i="17"/>
  <c r="M31" i="25"/>
  <c r="M31" i="16" s="1"/>
  <c r="K43" i="17"/>
  <c r="K50" i="26"/>
  <c r="K45" i="17" s="1"/>
  <c r="AQ43" i="17"/>
  <c r="AQ50" i="26"/>
  <c r="AQ45" i="17" s="1"/>
  <c r="AH50" i="26"/>
  <c r="AH45" i="17" s="1"/>
  <c r="AH43" i="17"/>
  <c r="I48" i="24"/>
  <c r="I46" i="15"/>
  <c r="H50" i="24"/>
  <c r="H50" i="15" s="1"/>
  <c r="L34" i="20"/>
  <c r="L34" i="11" s="1"/>
  <c r="F34" i="11"/>
  <c r="I50" i="23"/>
  <c r="I50" i="14" s="1"/>
  <c r="I48" i="14"/>
  <c r="I48" i="26"/>
  <c r="I29" i="17"/>
  <c r="AC48" i="26"/>
  <c r="AC41" i="17"/>
  <c r="AD50" i="26"/>
  <c r="AD45" i="17" s="1"/>
  <c r="AD43" i="17"/>
  <c r="O43" i="17"/>
  <c r="O50" i="26"/>
  <c r="O45" i="17" s="1"/>
  <c r="D50" i="10"/>
  <c r="M50" i="19"/>
  <c r="M50" i="10" s="1"/>
  <c r="L50" i="20"/>
  <c r="L50" i="11" s="1"/>
  <c r="J50" i="23"/>
  <c r="J50" i="14" s="1"/>
  <c r="J48" i="14"/>
  <c r="Q48" i="26"/>
  <c r="Q29" i="17"/>
  <c r="AK48" i="26"/>
  <c r="AK41" i="17"/>
  <c r="I48" i="16"/>
  <c r="I52" i="25"/>
  <c r="I52" i="16" s="1"/>
  <c r="W43" i="17"/>
  <c r="W50" i="26"/>
  <c r="W45" i="17" s="1"/>
  <c r="S43" i="17"/>
  <c r="S50" i="26"/>
  <c r="S45" i="17" s="1"/>
  <c r="J50" i="26"/>
  <c r="J45" i="17" s="1"/>
  <c r="J43" i="17"/>
  <c r="AP43" i="17"/>
  <c r="AP50" i="26"/>
  <c r="AP45" i="17" s="1"/>
  <c r="E22" i="11"/>
  <c r="L22" i="20"/>
  <c r="L22" i="11" s="1"/>
  <c r="M34" i="25"/>
  <c r="M34" i="16" s="1"/>
  <c r="K34" i="16"/>
  <c r="M31" i="12"/>
  <c r="M34" i="21"/>
  <c r="M34" i="12" s="1"/>
  <c r="E48" i="24"/>
  <c r="D48" i="14"/>
  <c r="D50" i="23"/>
  <c r="D50" i="14" s="1"/>
  <c r="H50" i="23"/>
  <c r="H50" i="14" s="1"/>
  <c r="H48" i="14"/>
  <c r="M50" i="21"/>
  <c r="M50" i="12" s="1"/>
  <c r="Y48" i="26"/>
  <c r="Y29" i="17"/>
  <c r="D50" i="26"/>
  <c r="D45" i="17" s="1"/>
  <c r="D43" i="17"/>
  <c r="G43" i="17"/>
  <c r="G50" i="26"/>
  <c r="G45" i="17" s="1"/>
  <c r="E52" i="25"/>
  <c r="E52" i="16" s="1"/>
  <c r="E48" i="16"/>
  <c r="AA43" i="17"/>
  <c r="AA50" i="26"/>
  <c r="AA45" i="17" s="1"/>
  <c r="AL50" i="26"/>
  <c r="AL45" i="17" s="1"/>
  <c r="AL43" i="17"/>
  <c r="Y43" i="17" l="1"/>
  <c r="Y50" i="26"/>
  <c r="Y45" i="17" s="1"/>
  <c r="AK50" i="26"/>
  <c r="AK45" i="17" s="1"/>
  <c r="AK43" i="17"/>
  <c r="AO43" i="17"/>
  <c r="AO50" i="26"/>
  <c r="AO45" i="17" s="1"/>
  <c r="E50" i="26"/>
  <c r="E45" i="17" s="1"/>
  <c r="E43" i="17"/>
  <c r="U50" i="26"/>
  <c r="U45" i="17" s="1"/>
  <c r="U43" i="17"/>
  <c r="L48" i="24"/>
  <c r="L46" i="15"/>
  <c r="M46" i="25"/>
  <c r="M46" i="16" s="1"/>
  <c r="AG43" i="17"/>
  <c r="AG50" i="26"/>
  <c r="AG45" i="17" s="1"/>
  <c r="Q43" i="17"/>
  <c r="Q50" i="26"/>
  <c r="Q45" i="17" s="1"/>
  <c r="M48" i="14"/>
  <c r="M50" i="23"/>
  <c r="M50" i="14" s="1"/>
  <c r="AC50" i="26"/>
  <c r="AC45" i="17" s="1"/>
  <c r="AC43" i="17"/>
  <c r="E48" i="15"/>
  <c r="E50" i="24"/>
  <c r="E50" i="15" s="1"/>
  <c r="I50" i="24"/>
  <c r="I50" i="15" s="1"/>
  <c r="I48" i="15"/>
  <c r="M43" i="17"/>
  <c r="M50" i="26"/>
  <c r="M45" i="17" s="1"/>
  <c r="F50" i="24"/>
  <c r="F50" i="15" s="1"/>
  <c r="F48" i="15"/>
  <c r="K52" i="25"/>
  <c r="K52" i="16" s="1"/>
  <c r="I43" i="17"/>
  <c r="I50" i="26"/>
  <c r="I45" i="17" s="1"/>
  <c r="J52" i="25"/>
  <c r="J52" i="16" s="1"/>
  <c r="J48" i="16"/>
  <c r="L50" i="24" l="1"/>
  <c r="L50" i="15" s="1"/>
  <c r="L48" i="15"/>
  <c r="M48" i="25"/>
  <c r="M52" i="25" l="1"/>
  <c r="M52" i="16" s="1"/>
  <c r="M48" i="16"/>
</calcChain>
</file>

<file path=xl/sharedStrings.xml><?xml version="1.0" encoding="utf-8"?>
<sst xmlns="http://schemas.openxmlformats.org/spreadsheetml/2006/main" count="2085" uniqueCount="784">
  <si>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</si>
  <si>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</si>
  <si>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</si>
  <si>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</si>
  <si>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</si>
  <si>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</si>
  <si>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</si>
  <si>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</si>
  <si>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</si>
  <si>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</si>
  <si>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</si>
  <si>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</si>
  <si>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</si>
  <si>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</si>
  <si>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</si>
  <si>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</si>
  <si>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</si>
  <si>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</si>
  <si>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</si>
  <si>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</si>
  <si>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</si>
  <si>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</si>
  <si>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</si>
  <si>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</si>
  <si>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</si>
  <si>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</si>
  <si>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</si>
  <si>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</si>
  <si>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</si>
  <si>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</si>
  <si>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</si>
  <si>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</si>
  <si>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</si>
  <si>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</si>
  <si>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</si>
  <si>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</si>
  <si>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</si>
  <si>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</si>
  <si>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</si>
  <si>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</si>
  <si>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</si>
  <si>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</si>
  <si>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</si>
  <si>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</si>
  <si>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</si>
  <si>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</si>
  <si>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</si>
  <si>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</si>
  <si>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</si>
  <si>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</si>
  <si>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</si>
  <si>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</si>
  <si>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</si>
  <si>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</si>
  <si>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</si>
  <si>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</si>
  <si>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</si>
  <si>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</si>
  <si>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</si>
  <si>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</si>
  <si>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</si>
  <si>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</si>
  <si>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</si>
  <si>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</si>
  <si>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</si>
  <si>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</si>
  <si>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</si>
  <si>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</si>
  <si>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</si>
  <si>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</si>
  <si>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</si>
  <si>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</si>
  <si>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</si>
  <si>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</si>
  <si>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</si>
  <si>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</si>
  <si>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</si>
  <si>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</si>
  <si>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</si>
  <si>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</si>
  <si>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</si>
  <si>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</si>
  <si>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</si>
  <si>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</si>
  <si>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</si>
  <si>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</si>
  <si>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</si>
  <si>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</si>
  <si>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</si>
  <si>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</si>
  <si>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</si>
  <si>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</si>
  <si>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</si>
  <si>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</si>
  <si>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</si>
  <si>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</si>
  <si>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</si>
  <si>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</si>
  <si>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</si>
  <si>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</si>
  <si>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</si>
  <si>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</si>
  <si>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</si>
  <si>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</si>
  <si>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</si>
  <si>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</si>
  <si>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</si>
  <si>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</si>
  <si>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</si>
  <si>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</si>
  <si>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</si>
  <si>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</si>
  <si>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</si>
  <si>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</si>
  <si>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</si>
  <si>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</si>
  <si>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</si>
  <si>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</si>
  <si>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</si>
  <si>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</si>
  <si>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</si>
  <si>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</si>
  <si>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</si>
  <si>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</si>
  <si>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</si>
  <si>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</si>
  <si>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</si>
  <si>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</si>
  <si>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</si>
  <si>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</si>
  <si>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</si>
  <si>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</si>
  <si>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</si>
  <si>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</si>
  <si>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</si>
  <si>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</si>
  <si>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</si>
  <si>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</si>
  <si>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</si>
  <si>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</si>
  <si>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</si>
  <si>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</si>
  <si>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</si>
  <si>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</si>
  <si>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</si>
  <si>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</si>
  <si>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</si>
  <si>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</si>
  <si>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</si>
  <si>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</si>
  <si>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</si>
  <si>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</si>
  <si>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</si>
  <si>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</si>
  <si>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</si>
  <si>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</si>
  <si>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</si>
  <si>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</si>
  <si>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</si>
  <si>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</si>
  <si>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</si>
  <si>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</si>
  <si>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</si>
  <si>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</si>
  <si>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</si>
  <si>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</si>
  <si>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</si>
  <si>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</si>
  <si>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</si>
  <si>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</si>
  <si>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</si>
  <si>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</si>
  <si>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</si>
  <si>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</si>
  <si>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</si>
  <si>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</si>
  <si>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</si>
  <si>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</si>
  <si>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</si>
  <si>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</si>
  <si>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</si>
  <si>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</si>
  <si>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</si>
  <si>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</si>
  <si>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</si>
  <si>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</si>
  <si>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</si>
  <si>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</si>
  <si>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</si>
  <si>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</si>
  <si>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</si>
  <si>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</si>
  <si>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</si>
  <si>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</si>
  <si>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</si>
  <si>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</si>
  <si>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</si>
  <si>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</si>
  <si>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</si>
  <si>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</si>
  <si>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</si>
  <si>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</si>
  <si>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</si>
  <si>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</si>
  <si>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</si>
  <si>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</si>
  <si>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</si>
  <si>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</si>
  <si>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</si>
  <si>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</si>
  <si>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</si>
  <si>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</si>
  <si>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</si>
  <si>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</si>
  <si>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</si>
  <si>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</si>
  <si>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</si>
  <si>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</si>
  <si>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</si>
  <si>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</si>
  <si>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</si>
  <si>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</si>
  <si>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</si>
  <si>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</si>
  <si>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</si>
  <si>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</si>
  <si>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</si>
  <si>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</si>
  <si>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</si>
  <si>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</si>
  <si>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</si>
  <si>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</si>
  <si>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</si>
  <si>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</si>
  <si>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</si>
  <si>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</si>
  <si>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</si>
  <si>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</si>
  <si>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</si>
  <si>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</si>
  <si>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</si>
  <si>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</si>
  <si>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</si>
  <si>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</si>
  <si>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</si>
  <si>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</si>
  <si>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</si>
  <si>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</si>
  <si>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</si>
  <si>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</si>
  <si>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</si>
  <si>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</si>
  <si>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</si>
  <si>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</si>
  <si>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</si>
  <si>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</si>
  <si>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</si>
  <si>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</si>
  <si>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</si>
  <si>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</si>
  <si>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</si>
  <si>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</si>
  <si>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</si>
  <si>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</si>
  <si>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</si>
  <si>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</si>
  <si>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</si>
  <si>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</si>
  <si>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</si>
  <si>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</si>
  <si>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</si>
  <si>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</si>
  <si>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</si>
  <si>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</si>
  <si>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</si>
  <si>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</si>
  <si>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</si>
  <si>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</si>
  <si>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</si>
  <si>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</si>
  <si>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</si>
  <si>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</si>
  <si>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</si>
  <si>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</si>
  <si>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</si>
  <si>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</si>
  <si>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</si>
  <si>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</si>
  <si>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</si>
  <si>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</si>
  <si>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</si>
  <si>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</si>
  <si>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</si>
  <si>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ЯРОСЛАВСКАЯ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</si>
  <si>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</si>
  <si>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</si>
  <si>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</si>
  <si>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</si>
  <si>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</si>
  <si>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</si>
  <si>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</si>
  <si>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</si>
  <si>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</si>
  <si>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</si>
  <si>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</si>
  <si>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</si>
  <si>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</si>
  <si>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</si>
  <si>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</si>
  <si>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</si>
  <si>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ПЕНЗЕНСКАЯ ОБЛАСТЬ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</si>
  <si>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</si>
  <si>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</si>
  <si>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</si>
  <si>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</si>
  <si>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</si>
  <si>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</si>
  <si>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</si>
  <si>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</si>
  <si>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</si>
  <si>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</si>
  <si>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</si>
  <si>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</si>
  <si>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</si>
  <si>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</si>
  <si>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</si>
  <si>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</si>
  <si>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</si>
  <si>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</si>
  <si>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</si>
  <si>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</si>
  <si>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</si>
  <si>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* - Деление стран по географическим территориям основывается на данных энциклопедии 'ВикипедиЯ' (ru.wikipedia.org).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</si>
  <si>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</si>
  <si>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</si>
  <si>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</si>
  <si>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1. Число рабочих дней отчетного периода (февраль 2010)</t>
  </si>
  <si>
    <t>Структура оборота валют по кассовым сделкам и форвардным контрактам в феврале 2010года (млн.долл. США)</t>
  </si>
  <si>
    <t>Turnover in nominal or notional principal amounts in February 2010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</si>
  <si>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</si>
  <si>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</si>
  <si>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</si>
  <si>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</si>
  <si>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</si>
  <si>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</si>
  <si>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</si>
  <si>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</si>
  <si>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</si>
  <si>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</si>
  <si>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</si>
  <si>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</si>
  <si>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</si>
  <si>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</si>
  <si>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</si>
  <si>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</si>
  <si>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</si>
  <si>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</si>
  <si>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</si>
  <si>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</si>
  <si>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</si>
  <si>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</si>
  <si>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</si>
  <si>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</si>
  <si>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</si>
  <si>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</si>
  <si>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</si>
  <si>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</si>
  <si>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</si>
  <si>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</si>
  <si>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</si>
  <si>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</si>
  <si>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</si>
  <si>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"НОМОС-БАНК-СИБИРЬ"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</si>
  <si>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</si>
  <si>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</si>
  <si>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</si>
  <si>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</si>
  <si>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</si>
  <si>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</si>
  <si>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</si>
  <si>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</si>
  <si>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</si>
  <si>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</si>
  <si>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</si>
  <si>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</si>
  <si>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</si>
  <si>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600</t>
  </si>
  <si>
    <t>АБ "ИНТЕРПРОГРЕССБАНК" (ЗАО)</t>
  </si>
  <si>
    <t>705</t>
  </si>
  <si>
    <t>ОАО "СКБ-БАНК"</t>
  </si>
  <si>
    <t>729</t>
  </si>
  <si>
    <t>ОАО "БАНК "ПЕТРОВСКИЙ"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</si>
  <si>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</si>
  <si>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</si>
  <si>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</si>
  <si>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</si>
  <si>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</si>
  <si>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</si>
  <si>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</si>
  <si>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</si>
  <si>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</si>
  <si>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</si>
  <si>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</si>
  <si>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</si>
  <si>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</si>
  <si>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</si>
  <si>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</si>
  <si>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</si>
  <si>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</si>
  <si>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</si>
  <si>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</si>
  <si>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</si>
  <si>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</si>
  <si>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</si>
  <si>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</si>
  <si>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</si>
  <si>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</si>
  <si>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</si>
  <si>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</si>
  <si>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</si>
  <si>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</si>
  <si>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</si>
  <si>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</si>
  <si>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</si>
  <si>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</si>
  <si>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</si>
  <si>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</si>
  <si>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</si>
  <si>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</si>
  <si>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</si>
  <si>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</si>
  <si>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</si>
  <si>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</si>
  <si>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</si>
  <si>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</si>
  <si>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</si>
  <si>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</si>
  <si>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</si>
  <si>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</si>
  <si>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</si>
  <si>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</si>
  <si>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</si>
  <si>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</si>
  <si>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</si>
  <si>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</si>
  <si>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</si>
  <si>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</si>
  <si>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</si>
  <si>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</si>
  <si>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</si>
  <si>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</si>
  <si>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</si>
  <si>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</si>
  <si>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</si>
  <si>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</si>
  <si>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</si>
  <si>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</si>
  <si>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</si>
  <si>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</si>
  <si>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</si>
  <si>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</si>
  <si>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</si>
  <si>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</si>
  <si>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</si>
  <si>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ЗАО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</si>
  <si>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</si>
  <si>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</si>
  <si>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</si>
  <si>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</si>
  <si>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</si>
  <si>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</si>
  <si>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</si>
  <si>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</si>
  <si>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</si>
  <si>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</si>
  <si>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</si>
  <si>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</si>
  <si>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</si>
  <si>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</si>
  <si>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</si>
  <si>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</si>
  <si>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</si>
  <si>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</si>
  <si>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</si>
  <si>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</si>
  <si>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</si>
  <si>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</si>
  <si>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</si>
  <si>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</si>
  <si>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</si>
  <si>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</si>
  <si>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</si>
  <si>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</si>
  <si>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</si>
  <si>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</si>
  <si>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</si>
  <si>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</si>
  <si>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</si>
  <si>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</si>
  <si>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</si>
  <si>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</si>
  <si>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</si>
  <si>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</si>
  <si>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</si>
  <si>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</si>
  <si>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</si>
  <si>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</si>
  <si>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</si>
  <si>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</si>
  <si>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</si>
  <si>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</si>
  <si>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</si>
  <si>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</si>
  <si>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</si>
  <si>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</si>
  <si>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</si>
  <si>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</si>
  <si>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</si>
  <si>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</si>
  <si>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</si>
  <si>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</si>
  <si>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</si>
  <si>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</si>
  <si>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</si>
  <si>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</si>
  <si>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</si>
  <si>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</si>
  <si>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</si>
  <si>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</si>
  <si>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</si>
  <si>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</si>
  <si>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</si>
  <si>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</si>
  <si>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</si>
  <si>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</si>
  <si>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</si>
  <si>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</si>
  <si>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</si>
  <si>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</si>
  <si>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</si>
  <si>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</si>
  <si>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</si>
  <si>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</si>
  <si>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</si>
  <si>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</si>
  <si>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</si>
  <si>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</si>
  <si>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</si>
  <si>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</si>
  <si>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</si>
  <si>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</si>
  <si>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</si>
  <si>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</si>
  <si>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</si>
  <si>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</si>
  <si>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</si>
  <si>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</si>
  <si>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</si>
  <si>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</si>
  <si>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</si>
  <si>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</si>
  <si>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</si>
  <si>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</si>
  <si>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</si>
  <si>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</si>
  <si>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</si>
  <si>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</si>
  <si>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</si>
  <si>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</si>
  <si>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</si>
  <si>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</si>
  <si>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</si>
  <si>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</si>
  <si>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</si>
  <si>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</si>
  <si>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</si>
  <si>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</si>
  <si>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</si>
  <si>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</si>
  <si>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</si>
  <si>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</si>
  <si>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</si>
  <si>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</si>
  <si>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</si>
  <si>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</si>
  <si>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</si>
  <si>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</si>
  <si>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</si>
  <si>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</si>
  <si>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</si>
  <si>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</si>
  <si>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</si>
  <si>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</si>
  <si>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</si>
  <si>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</si>
  <si>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</si>
  <si>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</si>
  <si>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</si>
  <si>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</si>
  <si>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</si>
  <si>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</si>
  <si>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</si>
  <si>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</si>
  <si>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</si>
  <si>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</si>
  <si>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</si>
  <si>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</si>
  <si>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</si>
  <si>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</si>
  <si>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</si>
  <si>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</si>
  <si>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</si>
  <si>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</si>
  <si>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</si>
  <si>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</si>
  <si>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</si>
  <si>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</si>
  <si>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</si>
  <si>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</si>
  <si>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</si>
  <si>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</si>
  <si>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</si>
  <si>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</si>
  <si>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</si>
  <si>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</si>
  <si>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</si>
  <si>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</si>
  <si>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</si>
  <si>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</si>
  <si>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</si>
  <si>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</si>
  <si>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</si>
  <si>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</si>
  <si>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</si>
  <si>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</si>
  <si>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</si>
  <si>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</si>
  <si>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</si>
  <si>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</si>
  <si>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</si>
  <si>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</si>
  <si>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</si>
  <si>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</si>
  <si>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</si>
  <si>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</si>
  <si>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</si>
  <si>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</si>
  <si>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</si>
  <si>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</si>
  <si>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</si>
  <si>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</si>
  <si>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</si>
  <si>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</si>
  <si>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</si>
  <si>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</si>
  <si>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</si>
  <si>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</si>
  <si>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</si>
  <si>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</si>
  <si>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</si>
  <si>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</si>
  <si>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</si>
  <si>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</si>
  <si>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</si>
  <si>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</si>
  <si>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</si>
  <si>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</si>
  <si>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</si>
  <si>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</si>
  <si>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</si>
  <si>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</si>
  <si>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</si>
  <si>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</si>
  <si>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</si>
  <si>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</si>
  <si>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</si>
  <si>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</si>
  <si>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</si>
  <si>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</si>
  <si>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</si>
  <si>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</si>
  <si>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</si>
  <si>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</si>
  <si>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</si>
  <si>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</si>
  <si>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</si>
  <si>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</si>
  <si>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</si>
  <si>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</si>
  <si>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</si>
  <si>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</si>
  <si>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</si>
  <si>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</si>
  <si>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</si>
  <si>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</si>
  <si>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</si>
  <si>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</si>
  <si>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ЮЖНАЯ ЕВРОПА</t>
  </si>
  <si>
    <t>АЗИЯ</t>
  </si>
  <si>
    <t>ВОСТОЧНАЯ ЕВРОПА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</si>
  <si>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</si>
  <si>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</si>
  <si>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</si>
  <si>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</si>
  <si>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</si>
  <si>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</si>
  <si>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</si>
  <si>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</si>
  <si>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МОНАКО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</si>
  <si>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</si>
  <si>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</si>
  <si>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</si>
  <si>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</si>
  <si>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</si>
  <si>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</si>
  <si>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</si>
  <si>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НОРВЕГИЯ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</si>
  <si>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</si>
  <si>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</si>
  <si>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</si>
  <si>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</si>
  <si>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</si>
  <si>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</si>
  <si>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</si>
  <si>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</si>
  <si>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</si>
  <si>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</si>
  <si>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</si>
  <si>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</si>
  <si>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</si>
  <si>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</si>
  <si>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</si>
  <si>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ФРАНЦУЗСКАЯ ГВИАНА</t>
  </si>
  <si>
    <t>АРУБА</t>
  </si>
  <si>
    <t>НИКАРАГУА</t>
  </si>
  <si>
    <t>СОЕДИНЕННЫЕ ШТАТЫ</t>
  </si>
  <si>
    <t>БОСНИЯ И ГЕРЦЕГОВИНА</t>
  </si>
  <si>
    <t>ИТАЛИЯ</t>
  </si>
  <si>
    <t>СЛОВЕНИЯ</t>
  </si>
  <si>
    <t>ЧЕРНОГОРИЯ</t>
  </si>
  <si>
    <t>ВЬЕТНАМ</t>
  </si>
  <si>
    <t>ГОНКОНГ</t>
  </si>
  <si>
    <t>ГРУЗИЯ</t>
  </si>
  <si>
    <t>ИЗРАИЛЬ</t>
  </si>
  <si>
    <t>КИТАЙ</t>
  </si>
  <si>
    <t>КОРЕЯ, РЕСПУБЛИКА</t>
  </si>
  <si>
    <t>МОНГОЛИЯ</t>
  </si>
  <si>
    <t>НЕПАЛ</t>
  </si>
  <si>
    <t>СИНГАПУР</t>
  </si>
  <si>
    <t>ЯПОНИЯ</t>
  </si>
  <si>
    <t>БОЛГАРИЯ</t>
  </si>
  <si>
    <t>ПОЛЬША</t>
  </si>
  <si>
    <t>СЛОВАКИЯ</t>
  </si>
  <si>
    <t>ЧЕШСКАЯ РЕСПУБЛИКА</t>
  </si>
  <si>
    <t>РУАНДА</t>
  </si>
  <si>
    <t>ТУРЦИЯ</t>
  </si>
  <si>
    <t>ВЕНГРИЯ</t>
  </si>
  <si>
    <t>ДОМИНИКА</t>
  </si>
  <si>
    <t>КАНАДА</t>
  </si>
  <si>
    <t>ИСПАНИЯ</t>
  </si>
  <si>
    <t>СЕРБИЯ</t>
  </si>
  <si>
    <t>ЛИВАН</t>
  </si>
  <si>
    <t>ТЮМЕНСКАЯ ОБЛАСТЬ</t>
  </si>
  <si>
    <t>САРАТОВСКАЯ ОБЛАСТЬ</t>
  </si>
  <si>
    <t>КАЛУЖСКАЯ ОБЛАСТЬ</t>
  </si>
  <si>
    <t>СМОЛЕНСКАЯ ОБЛАСТЬ</t>
  </si>
  <si>
    <t>РЕСПУБЛИКА ТАТАРСТАН</t>
  </si>
  <si>
    <t>ЛЕНИНГРАДСКАЯ ОБЛАСТЬ</t>
  </si>
  <si>
    <t>ОРЕНБУРГСКАЯ ОБЛАСТЬ</t>
  </si>
  <si>
    <t>ПЕРМСКИЙ КРАЙ</t>
  </si>
  <si>
    <t>ЧЕЛЯБИНСКАЯ ОБЛАСТЬ</t>
  </si>
  <si>
    <t>ВОЛОГОДСКАЯ ОБЛАСТЬ</t>
  </si>
  <si>
    <t>РЕСПУБЛИКА ДАГЕСТАН</t>
  </si>
  <si>
    <t>РЕСПУБЛИКА БАШКОРТОСТАН</t>
  </si>
  <si>
    <t>ИРКУТСКАЯ ОБЛАСТЬ</t>
  </si>
  <si>
    <t>КИРОВСКАЯ ОБЛАСТЬ</t>
  </si>
  <si>
    <t>КАЛИНИНГРАДСКАЯ ОБЛАСТЬ</t>
  </si>
  <si>
    <t>РЕСПУБЛИКА САХА(ЯКУТИЯ)</t>
  </si>
  <si>
    <t>КРАСНОДАРСКИЙ КРАЙ</t>
  </si>
  <si>
    <t>ОМСКАЯ ОБЛАСТЬ</t>
  </si>
  <si>
    <t>ТВЕРСКАЯ ОБЛАСТЬ</t>
  </si>
  <si>
    <t>ИВАНОВСКАЯ ОБЛАСТЬ</t>
  </si>
  <si>
    <t>РЕСПУБЛИКА КОМИ</t>
  </si>
  <si>
    <t>БРЯНСКАЯ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</si>
</sst>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0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0" fontId="85" fillId="0" borderId="0"/>
    <xf numFmtId="0" fontId="86" fillId="0" borderId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6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5" fillId="0" borderId="0" xfId="4"/>
    <xf numFmtId="9" fontId="85" fillId="0" borderId="0" xfId="6" applyFont="1" applyFill="1" applyBorder="1"/>
    <xf numFmtId="0" fontId="85" fillId="0" borderId="0" xfId="4" applyFill="1" applyBorder="1"/>
    <xf numFmtId="10" fontId="88" fillId="0" borderId="0" xfId="6" applyNumberFormat="1" applyFont="1" applyFill="1" applyBorder="1" applyAlignment="1">
      <alignment horizontal="right" wrapText="1"/>
    </xf>
    <xf numFmtId="0" fontId="88" fillId="0" borderId="0" xfId="5" applyFont="1" applyFill="1" applyBorder="1" applyAlignment="1">
      <alignment horizontal="left" wrapText="1"/>
    </xf>
    <xf numFmtId="9" fontId="88" fillId="0" borderId="0" xfId="6" applyFont="1" applyFill="1" applyBorder="1" applyAlignment="1">
      <alignment horizontal="right" wrapText="1"/>
    </xf>
    <xf numFmtId="9" fontId="88" fillId="0" borderId="8" xfId="6" applyFont="1" applyFill="1" applyBorder="1" applyAlignment="1">
      <alignment horizontal="center"/>
    </xf>
    <xf numFmtId="0" fontId="88" fillId="0" borderId="8" xfId="5" applyFont="1" applyFill="1" applyBorder="1" applyAlignment="1">
      <alignment horizontal="center"/>
    </xf>
    <xf numFmtId="10" fontId="85" fillId="0" borderId="0" xfId="6" applyNumberFormat="1" applyFont="1" applyFill="1" applyBorder="1"/>
    <xf numFmtId="10" fontId="88" fillId="0" borderId="8" xfId="6" applyNumberFormat="1" applyFont="1" applyFill="1" applyBorder="1" applyAlignment="1">
      <alignment horizontal="center"/>
    </xf>
    <xf numFmtId="3" fontId="89" fillId="0" borderId="18" xfId="0" applyNumberFormat="1" applyFont="1" applyFill="1" applyBorder="1" applyAlignment="1">
      <alignment horizontal="center" vertical="center"/>
    </xf>
    <xf numFmtId="9" fontId="87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1719457013574661"/>
          <c:w val="0.71033579867147512"/>
          <c:h val="0.55203619909502266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B3-4A34-9091-D53E9CB6CD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B3-4A34-9091-D53E9CB6CD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B3-4A34-9091-D53E9CB6CD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B3-4A34-9091-D53E9CB6CDD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B3-4A34-9091-D53E9CB6CDD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B3-4A34-9091-D53E9CB6CDD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B3-4A34-9091-D53E9CB6CDD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B3-4A34-9091-D53E9CB6CDD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6B3-4A34-9091-D53E9CB6CDD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6B3-4A34-9091-D53E9CB6CDD3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6B3-4A34-9091-D53E9CB6CDD3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6B3-4A34-9091-D53E9CB6CDD3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6B3-4A34-9091-D53E9CB6CDD3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6B3-4A34-9091-D53E9CB6CDD3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6B3-4A34-9091-D53E9CB6CDD3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6B3-4A34-9091-D53E9CB6CDD3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6B3-4A34-9091-D53E9CB6CDD3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6B3-4A34-9091-D53E9CB6CDD3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6B3-4A34-9091-D53E9CB6CDD3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6B3-4A34-9091-D53E9CB6CDD3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6B3-4A34-9091-D53E9CB6CDD3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6B3-4A34-9091-D53E9CB6CDD3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6B3-4A34-9091-D53E9CB6CDD3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6B3-4A34-9091-D53E9CB6CDD3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6B3-4A34-9091-D53E9CB6CDD3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6B3-4A34-9091-D53E9CB6CDD3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6B3-4A34-9091-D53E9CB6CDD3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6B3-4A34-9091-D53E9CB6CDD3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6B3-4A34-9091-D53E9CB6CDD3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6B3-4A34-9091-D53E9CB6CDD3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56B3-4A34-9091-D53E9CB6CDD3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6B3-4A34-9091-D53E9CB6CDD3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56B3-4A34-9091-D53E9CB6CDD3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6B3-4A34-9091-D53E9CB6CDD3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56B3-4A34-9091-D53E9CB6CDD3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6B3-4A34-9091-D53E9CB6CDD3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56B3-4A34-9091-D53E9CB6CDD3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6B3-4A34-9091-D53E9CB6CDD3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56B3-4A34-9091-D53E9CB6CDD3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6B3-4A34-9091-D53E9CB6CDD3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56B3-4A34-9091-D53E9CB6CDD3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56B3-4A34-9091-D53E9CB6CDD3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56B3-4A34-9091-D53E9CB6CDD3}"/>
              </c:ext>
            </c:extLst>
          </c:dPt>
          <c:cat>
            <c:strRef>
              <c:f>'Geo6'!$B$4:$B$64</c:f>
              <c:strCache>
                <c:ptCount val="43"/>
                <c:pt idx="0">
                  <c:v>Г МОСКВА</c:v>
                </c:pt>
                <c:pt idx="1">
                  <c:v>САРАТОВСКАЯ ОБЛАСТЬ</c:v>
                </c:pt>
                <c:pt idx="2">
                  <c:v>КАЛУЖСКАЯ ОБЛАСТЬ</c:v>
                </c:pt>
                <c:pt idx="3">
                  <c:v>СВЕРДЛОВСКАЯ ОБЛАСТЬ</c:v>
                </c:pt>
                <c:pt idx="4">
                  <c:v>Г САНКТ-ПЕТЕРБУРГ</c:v>
                </c:pt>
                <c:pt idx="5">
                  <c:v>ЛЕНИНГРАДСКАЯ ОБЛАСТЬ</c:v>
                </c:pt>
                <c:pt idx="6">
                  <c:v>НИЖЕГОРОДСКАЯ ОБЛАСТЬ</c:v>
                </c:pt>
                <c:pt idx="7">
                  <c:v>КИРОВСКАЯ ОБЛАСТЬ</c:v>
                </c:pt>
                <c:pt idx="8">
                  <c:v>ТЮМЕНСКАЯ ОБЛАСТЬ</c:v>
                </c:pt>
                <c:pt idx="9">
                  <c:v>РЕСПУБЛИКА ТАТАРСТАН</c:v>
                </c:pt>
                <c:pt idx="10">
                  <c:v>ОРЕНБУРГСКАЯ ОБЛАСТЬ</c:v>
                </c:pt>
                <c:pt idx="11">
                  <c:v>ВОЛОГОДСКАЯ ОБЛАСТЬ</c:v>
                </c:pt>
                <c:pt idx="12">
                  <c:v>ОМСКАЯ ОБЛАСТЬ</c:v>
                </c:pt>
                <c:pt idx="13">
                  <c:v>РОСТОВСКАЯ ОБЛАСТЬ</c:v>
                </c:pt>
                <c:pt idx="14">
                  <c:v>РЕСПУБЛИКА БАШКОРТОСТАН</c:v>
                </c:pt>
                <c:pt idx="15">
                  <c:v>КРАСНОЯРСКИЙ КРАЙ</c:v>
                </c:pt>
                <c:pt idx="16">
                  <c:v>САМАРСКАЯ ОБЛАСТЬ</c:v>
                </c:pt>
                <c:pt idx="17">
                  <c:v>КАЛИНИНГРАДСКАЯ ОБЛАСТЬ</c:v>
                </c:pt>
                <c:pt idx="18">
                  <c:v>РЕСПУБЛИКА ДАГЕСТАН</c:v>
                </c:pt>
                <c:pt idx="19">
                  <c:v>НОВОСИБИРСКАЯ ОБЛАСТЬ</c:v>
                </c:pt>
                <c:pt idx="20">
                  <c:v>ПРИМОРСКИЙ КРАЙ</c:v>
                </c:pt>
                <c:pt idx="21">
                  <c:v>ЛИПЕЦКАЯ ОБЛАСТЬ</c:v>
                </c:pt>
                <c:pt idx="22">
                  <c:v>ТВЕРСКАЯ ОБЛАСТЬ</c:v>
                </c:pt>
                <c:pt idx="23">
                  <c:v>ПЕРМСКИЙ КРАЙ</c:v>
                </c:pt>
                <c:pt idx="24">
                  <c:v>РЕСПУБЛИКА МОРДОВИЯ</c:v>
                </c:pt>
                <c:pt idx="25">
                  <c:v>РЕСПУБЛИКА СЕВЕРНАЯ ОСЕТИЯ-АЛАНИЯ</c:v>
                </c:pt>
                <c:pt idx="26">
                  <c:v>РЯЗАНСКАЯ ОБЛАСТЬ</c:v>
                </c:pt>
                <c:pt idx="27">
                  <c:v>ЧЕЛЯБИНСКАЯ ОБЛАСТЬ</c:v>
                </c:pt>
                <c:pt idx="28">
                  <c:v>КРАСНОДАРСКИЙ КРАЙ</c:v>
                </c:pt>
                <c:pt idx="29">
                  <c:v>ИРКУТСКАЯ ОБЛАСТЬ</c:v>
                </c:pt>
                <c:pt idx="30">
                  <c:v>ПСКОВСКАЯ ОБЛАСТЬ</c:v>
                </c:pt>
                <c:pt idx="31">
                  <c:v>ИВАНОВСКАЯ ОБЛАСТЬ</c:v>
                </c:pt>
                <c:pt idx="32">
                  <c:v>ЯРОСЛАВСКАЯ ОБЛАСТЬ</c:v>
                </c:pt>
                <c:pt idx="33">
                  <c:v>УДМУРТСКАЯ РЕСПУБЛИКА</c:v>
                </c:pt>
                <c:pt idx="34">
                  <c:v>КАБАРДИНО-БАЛКАРСКАЯ РЕСПУБЛИКА</c:v>
                </c:pt>
                <c:pt idx="35">
                  <c:v>БЕЛГОРОДСКАЯ ОБЛАСТЬ</c:v>
                </c:pt>
                <c:pt idx="36">
                  <c:v>АЛТАЙСКИЙ КРАЙ</c:v>
                </c:pt>
                <c:pt idx="37">
                  <c:v>КЕМЕРОВСКАЯ ОБЛАСТЬ</c:v>
                </c:pt>
                <c:pt idx="38">
                  <c:v>РЕСПУБЛИКА КОМИ</c:v>
                </c:pt>
                <c:pt idx="39">
                  <c:v>РЕСПУБЛИКА ХАКАСИЯ</c:v>
                </c:pt>
                <c:pt idx="40">
                  <c:v>МОСКОВСКАЯ ОБЛАСТЬ</c:v>
                </c:pt>
                <c:pt idx="41">
                  <c:v>ТУЛЬСКАЯ ОБЛАСТЬ</c:v>
                </c:pt>
                <c:pt idx="42">
                  <c:v>СМОЛЕНСКАЯ ОБЛАСТЬ</c:v>
                </c:pt>
              </c:strCache>
            </c:strRef>
          </c:cat>
          <c:val>
            <c:numRef>
              <c:f>'Geo6'!$A$4:$A$64</c:f>
              <c:numCache>
                <c:formatCode>0.00%</c:formatCode>
                <c:ptCount val="43"/>
                <c:pt idx="0">
                  <c:v>0.77388324039804668</c:v>
                </c:pt>
                <c:pt idx="1">
                  <c:v>7.4338403285094154E-2</c:v>
                </c:pt>
                <c:pt idx="2">
                  <c:v>5.5886760994972848E-2</c:v>
                </c:pt>
                <c:pt idx="3">
                  <c:v>3.7632602491545791E-2</c:v>
                </c:pt>
                <c:pt idx="4">
                  <c:v>1.7683034549953472E-2</c:v>
                </c:pt>
                <c:pt idx="5">
                  <c:v>1.375645428813098E-2</c:v>
                </c:pt>
                <c:pt idx="6">
                  <c:v>2.5242612871577805E-3</c:v>
                </c:pt>
                <c:pt idx="7">
                  <c:v>2.4988048469452451E-3</c:v>
                </c:pt>
                <c:pt idx="8">
                  <c:v>2.4941007978874778E-3</c:v>
                </c:pt>
                <c:pt idx="9">
                  <c:v>2.4881653918912903E-3</c:v>
                </c:pt>
                <c:pt idx="10">
                  <c:v>1.8054333381608185E-3</c:v>
                </c:pt>
                <c:pt idx="11">
                  <c:v>1.5913722965849018E-3</c:v>
                </c:pt>
                <c:pt idx="12">
                  <c:v>1.2182766441953814E-3</c:v>
                </c:pt>
                <c:pt idx="13">
                  <c:v>1.1794531154465813E-3</c:v>
                </c:pt>
                <c:pt idx="14">
                  <c:v>1.0170376278978294E-3</c:v>
                </c:pt>
                <c:pt idx="15">
                  <c:v>9.6825390730439782E-4</c:v>
                </c:pt>
                <c:pt idx="16">
                  <c:v>9.0433736569213452E-4</c:v>
                </c:pt>
                <c:pt idx="17">
                  <c:v>8.4565543365373191E-4</c:v>
                </c:pt>
                <c:pt idx="18">
                  <c:v>7.0786303316707616E-4</c:v>
                </c:pt>
                <c:pt idx="19">
                  <c:v>6.9488665985559229E-4</c:v>
                </c:pt>
                <c:pt idx="20">
                  <c:v>6.0475559983567777E-4</c:v>
                </c:pt>
                <c:pt idx="21">
                  <c:v>5.9007267149452727E-4</c:v>
                </c:pt>
                <c:pt idx="22">
                  <c:v>4.8717275202148595E-4</c:v>
                </c:pt>
                <c:pt idx="23">
                  <c:v>4.71565755136059E-4</c:v>
                </c:pt>
                <c:pt idx="24">
                  <c:v>3.9066103109445095E-4</c:v>
                </c:pt>
                <c:pt idx="25">
                  <c:v>3.1695373109180241E-4</c:v>
                </c:pt>
                <c:pt idx="26">
                  <c:v>2.7629617015137827E-4</c:v>
                </c:pt>
                <c:pt idx="27">
                  <c:v>2.7628584985244235E-4</c:v>
                </c:pt>
                <c:pt idx="28">
                  <c:v>2.5982630295605499E-4</c:v>
                </c:pt>
                <c:pt idx="29">
                  <c:v>2.3152511409864189E-4</c:v>
                </c:pt>
                <c:pt idx="30">
                  <c:v>2.2039727233946874E-4</c:v>
                </c:pt>
                <c:pt idx="31">
                  <c:v>2.0988522006287752E-4</c:v>
                </c:pt>
                <c:pt idx="32">
                  <c:v>2.0199394216372386E-4</c:v>
                </c:pt>
                <c:pt idx="33">
                  <c:v>1.8363461272957087E-4</c:v>
                </c:pt>
                <c:pt idx="34">
                  <c:v>1.2898344435609711E-4</c:v>
                </c:pt>
                <c:pt idx="35">
                  <c:v>1.2654012907981185E-4</c:v>
                </c:pt>
                <c:pt idx="36">
                  <c:v>1.1714538750710741E-4</c:v>
                </c:pt>
                <c:pt idx="37">
                  <c:v>8.5295755964432901E-5</c:v>
                </c:pt>
                <c:pt idx="38">
                  <c:v>7.4298482836036628E-5</c:v>
                </c:pt>
                <c:pt idx="39">
                  <c:v>7.0616498390306106E-5</c:v>
                </c:pt>
                <c:pt idx="40">
                  <c:v>6.5610483945043318E-5</c:v>
                </c:pt>
                <c:pt idx="41">
                  <c:v>5.8182571351449753E-5</c:v>
                </c:pt>
                <c:pt idx="42">
                  <c:v>5.412695534275801E-5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6B3-4A34-9091-D53E9CB6C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489186011966111"/>
          <c:y val="0.19004524886877827"/>
          <c:w val="0.26346471221216594"/>
          <c:h val="0.62217194570135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8076254429719E-2"/>
          <c:y val="7.317081092668519E-2"/>
          <c:w val="0.55167472888624802"/>
          <c:h val="0.8403556770064754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DA-44EA-8068-5D7991B7772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DA-44EA-8068-5D7991B7772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DA-44EA-8068-5D7991B7772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DA-44EA-8068-5D7991B7772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DA-44EA-8068-5D7991B7772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DA-44EA-8068-5D7991B7772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DA-44EA-8068-5D7991B7772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DA-44EA-8068-5D7991B7772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0DA-44EA-8068-5D7991B7772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DA-44EA-8068-5D7991B7772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0DA-44EA-8068-5D7991B7772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0DA-44EA-8068-5D7991B77726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0DA-44EA-8068-5D7991B7772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0DA-44EA-8068-5D7991B77726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0DA-44EA-8068-5D7991B77726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0DA-44EA-8068-5D7991B77726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0DA-44EA-8068-5D7991B77726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0DA-44EA-8068-5D7991B77726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0DA-44EA-8068-5D7991B77726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0DA-44EA-8068-5D7991B77726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0DA-44EA-8068-5D7991B77726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0DA-44EA-8068-5D7991B77726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0DA-44EA-8068-5D7991B77726}"/>
              </c:ext>
            </c:extLst>
          </c:dPt>
          <c:cat>
            <c:strRef>
              <c:f>'Geo5'!$B$4:$B$70</c:f>
              <c:strCache>
                <c:ptCount val="23"/>
                <c:pt idx="0">
                  <c:v>Г МОСКВА</c:v>
                </c:pt>
                <c:pt idx="1">
                  <c:v>Г САНКТ-ПЕТЕРБУРГ</c:v>
                </c:pt>
                <c:pt idx="2">
                  <c:v>ТЮМЕНСКАЯ ОБЛАСТЬ</c:v>
                </c:pt>
                <c:pt idx="3">
                  <c:v>САРАТОВСКАЯ ОБЛАСТЬ</c:v>
                </c:pt>
                <c:pt idx="4">
                  <c:v>НОВОСИБИРСКАЯ ОБЛАСТЬ</c:v>
                </c:pt>
                <c:pt idx="5">
                  <c:v>КАЛУЖСКАЯ ОБЛАСТЬ</c:v>
                </c:pt>
                <c:pt idx="6">
                  <c:v>СВЕРДЛОВСКАЯ ОБЛАСТЬ</c:v>
                </c:pt>
                <c:pt idx="7">
                  <c:v>СМОЛЕНСКАЯ ОБЛАСТЬ</c:v>
                </c:pt>
                <c:pt idx="8">
                  <c:v>РЕСПУБЛИКА ТАТАРСТАН</c:v>
                </c:pt>
                <c:pt idx="9">
                  <c:v>ЛЕНИНГРАДСКАЯ ОБЛАСТЬ</c:v>
                </c:pt>
                <c:pt idx="10">
                  <c:v>РОСТОВСКАЯ ОБЛАСТЬ</c:v>
                </c:pt>
                <c:pt idx="11">
                  <c:v>САМАРСКАЯ ОБЛАСТЬ</c:v>
                </c:pt>
                <c:pt idx="12">
                  <c:v>ПРИМОРСКИЙ КРАЙ</c:v>
                </c:pt>
                <c:pt idx="13">
                  <c:v>ОРЕНБУРГСКАЯ ОБЛАСТЬ</c:v>
                </c:pt>
                <c:pt idx="14">
                  <c:v>ПЕРМСКИЙ КРАЙ</c:v>
                </c:pt>
                <c:pt idx="15">
                  <c:v>ЧЕЛЯБИНСКАЯ ОБЛАСТЬ</c:v>
                </c:pt>
                <c:pt idx="16">
                  <c:v>ВОЛОГОДСКАЯ ОБЛАСТЬ</c:v>
                </c:pt>
                <c:pt idx="17">
                  <c:v>НИЖЕГОРОДСКАЯ ОБЛАСТЬ</c:v>
                </c:pt>
                <c:pt idx="18">
                  <c:v>РЕСПУБЛИКА ДАГЕСТАН</c:v>
                </c:pt>
                <c:pt idx="19">
                  <c:v>РЕСПУБЛИКА БАШКОРТОСТАН</c:v>
                </c:pt>
                <c:pt idx="20">
                  <c:v>ИРКУТСКАЯ ОБЛАСТЬ</c:v>
                </c:pt>
                <c:pt idx="21">
                  <c:v>МУРМАНСКАЯ ОБЛАСТЬ</c:v>
                </c:pt>
                <c:pt idx="22">
                  <c:v>КИРОВСКАЯ ОБЛАСТЬ</c:v>
                </c:pt>
              </c:strCache>
            </c:strRef>
          </c:cat>
          <c:val>
            <c:numRef>
              <c:f>'Geo5'!$A$4:$A$70</c:f>
              <c:numCache>
                <c:formatCode>0.00%</c:formatCode>
                <c:ptCount val="23"/>
                <c:pt idx="0">
                  <c:v>0.90778507225812732</c:v>
                </c:pt>
                <c:pt idx="1">
                  <c:v>4.2985628866665432E-2</c:v>
                </c:pt>
                <c:pt idx="2">
                  <c:v>2.3620833782932182E-2</c:v>
                </c:pt>
                <c:pt idx="3">
                  <c:v>9.8972633703582925E-3</c:v>
                </c:pt>
                <c:pt idx="4">
                  <c:v>5.0506634584145194E-3</c:v>
                </c:pt>
                <c:pt idx="5">
                  <c:v>1.735156106481499E-3</c:v>
                </c:pt>
                <c:pt idx="6">
                  <c:v>1.6267901283021336E-3</c:v>
                </c:pt>
                <c:pt idx="7">
                  <c:v>1.6183852457685992E-3</c:v>
                </c:pt>
                <c:pt idx="8">
                  <c:v>1.528591462009523E-3</c:v>
                </c:pt>
                <c:pt idx="9">
                  <c:v>9.2343997594330194E-4</c:v>
                </c:pt>
                <c:pt idx="10">
                  <c:v>4.6035578895811826E-4</c:v>
                </c:pt>
                <c:pt idx="11">
                  <c:v>3.5065635144897883E-4</c:v>
                </c:pt>
                <c:pt idx="12">
                  <c:v>3.3686409704988465E-4</c:v>
                </c:pt>
                <c:pt idx="13">
                  <c:v>2.9523693196089045E-4</c:v>
                </c:pt>
                <c:pt idx="14">
                  <c:v>2.4257367853326671E-4</c:v>
                </c:pt>
                <c:pt idx="15">
                  <c:v>1.7192405350623902E-4</c:v>
                </c:pt>
                <c:pt idx="16">
                  <c:v>1.4702556373659165E-4</c:v>
                </c:pt>
                <c:pt idx="17">
                  <c:v>1.4003297368443893E-4</c:v>
                </c:pt>
                <c:pt idx="18">
                  <c:v>1.1077959550398875E-4</c:v>
                </c:pt>
                <c:pt idx="19">
                  <c:v>8.2483863790488792E-5</c:v>
                </c:pt>
                <c:pt idx="20">
                  <c:v>7.9037579510926926E-5</c:v>
                </c:pt>
                <c:pt idx="21">
                  <c:v>5.4647853011737248E-5</c:v>
                </c:pt>
                <c:pt idx="22">
                  <c:v>5.1521115106253505E-5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0DA-44EA-8068-5D7991B7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B0-46FA-AC2F-0CAC1DE1B6C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B0-46FA-AC2F-0CAC1DE1B6C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B0-46FA-AC2F-0CAC1DE1B6C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B0-46FA-AC2F-0CAC1DE1B6C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B0-46FA-AC2F-0CAC1DE1B6C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B0-46FA-AC2F-0CAC1DE1B6C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B0-46FA-AC2F-0CAC1DE1B6C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B0-46FA-AC2F-0CAC1DE1B6C0}"/>
              </c:ext>
            </c:extLst>
          </c:dPt>
          <c:cat>
            <c:strRef>
              <c:f>'Geo4'!$B$4:$B$11</c:f>
              <c:strCache>
                <c:ptCount val="8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ЮЖНАЯ ЕВРОПА</c:v>
                </c:pt>
                <c:pt idx="4">
                  <c:v>ВОСТОЧНАЯ ЕВРОПА</c:v>
                </c:pt>
                <c:pt idx="5">
                  <c:v>ЮЖНАЯ АМЕРИКА</c:v>
                </c:pt>
                <c:pt idx="6">
                  <c:v>АЗИЯ</c:v>
                </c:pt>
                <c:pt idx="7">
                  <c:v>НОВАЯ ЗЕЛАНДИЯ</c:v>
                </c:pt>
              </c:strCache>
            </c:strRef>
          </c:cat>
          <c:val>
            <c:numRef>
              <c:f>'Geo4'!$A$4:$A$11</c:f>
              <c:numCache>
                <c:formatCode>0.00%</c:formatCode>
                <c:ptCount val="8"/>
                <c:pt idx="0">
                  <c:v>0.83543054110176274</c:v>
                </c:pt>
                <c:pt idx="1">
                  <c:v>8.178323484066706E-2</c:v>
                </c:pt>
                <c:pt idx="2">
                  <c:v>6.8121305744958602E-2</c:v>
                </c:pt>
                <c:pt idx="3">
                  <c:v>9.1203129323384428E-3</c:v>
                </c:pt>
                <c:pt idx="4">
                  <c:v>4.5209092451897479E-3</c:v>
                </c:pt>
                <c:pt idx="5">
                  <c:v>8.4679925297294117E-4</c:v>
                </c:pt>
                <c:pt idx="6">
                  <c:v>1.0693069897035871E-4</c:v>
                </c:pt>
                <c:pt idx="7">
                  <c:v>6.9983463206486511E-5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B0-46FA-AC2F-0CAC1DE1B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18182479420382"/>
          <c:y val="6.1290322580645158E-2"/>
          <c:w val="0.234456106840053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8D-42F9-92D9-C3AAC952C4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8D-42F9-92D9-C3AAC952C4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8D-42F9-92D9-C3AAC952C4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8D-42F9-92D9-C3AAC952C4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8D-42F9-92D9-C3AAC952C4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8D-42F9-92D9-C3AAC952C4A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8D-42F9-92D9-C3AAC952C4A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8D-42F9-92D9-C3AAC952C4A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8D-42F9-92D9-C3AAC952C4A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8D-42F9-92D9-C3AAC952C4AE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СЕВЕРНАЯ АМЕРИКА</c:v>
                </c:pt>
                <c:pt idx="4">
                  <c:v>ЮЖНАЯ АМЕРИКА</c:v>
                </c:pt>
                <c:pt idx="5">
                  <c:v>ВОСТОЧНАЯ ЕВРОПА</c:v>
                </c:pt>
                <c:pt idx="6">
                  <c:v>ЮЖНАЯ ЕВРОПА</c:v>
                </c:pt>
                <c:pt idx="7">
                  <c:v>КИПР</c:v>
                </c:pt>
                <c:pt idx="8">
                  <c:v>АЗИЯ</c:v>
                </c:pt>
                <c:pt idx="9">
                  <c:v>НОВАЯ ЗЕЛАНДИЯ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0.84354884054029566</c:v>
                </c:pt>
                <c:pt idx="1">
                  <c:v>8.8397298408621511E-2</c:v>
                </c:pt>
                <c:pt idx="2">
                  <c:v>4.8432816150269446E-2</c:v>
                </c:pt>
                <c:pt idx="3">
                  <c:v>1.21487344897652E-2</c:v>
                </c:pt>
                <c:pt idx="4">
                  <c:v>4.4705656271128462E-3</c:v>
                </c:pt>
                <c:pt idx="5">
                  <c:v>1.3148167685201968E-3</c:v>
                </c:pt>
                <c:pt idx="6">
                  <c:v>1.1128017758108848E-3</c:v>
                </c:pt>
                <c:pt idx="7">
                  <c:v>4.0930589597851539E-4</c:v>
                </c:pt>
                <c:pt idx="8">
                  <c:v>1.6348687063869264E-4</c:v>
                </c:pt>
                <c:pt idx="9">
                  <c:v>1.3236107969935808E-6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8D-42F9-92D9-C3AAC952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4A-4EA7-99EC-7C268C59DA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4A-4EA7-99EC-7C268C59DA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4A-4EA7-99EC-7C268C59DA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4A-4EA7-99EC-7C268C59DA9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4A-4EA7-99EC-7C268C59DA9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4A-4EA7-99EC-7C268C59DA9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74A-4EA7-99EC-7C268C59DA9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74A-4EA7-99EC-7C268C59DA9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74A-4EA7-99EC-7C268C59DA9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74A-4EA7-99EC-7C268C59DA9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74A-4EA7-99EC-7C268C59DA9F}"/>
              </c:ext>
            </c:extLst>
          </c:dPt>
          <c:cat>
            <c:strRef>
              <c:f>'Geo2'!$B$4:$B$14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АМЕРИКА</c:v>
                </c:pt>
                <c:pt idx="3">
                  <c:v>СНГ</c:v>
                </c:pt>
                <c:pt idx="4">
                  <c:v>ВОСТОЧНАЯ ЕВРОПА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КИПР</c:v>
                </c:pt>
                <c:pt idx="8">
                  <c:v>АЗИЯ</c:v>
                </c:pt>
                <c:pt idx="9">
                  <c:v>ТУРЦИЯ</c:v>
                </c:pt>
                <c:pt idx="10">
                  <c:v>НОВАЯ ЗЕЛАНДИЯ</c:v>
                </c:pt>
              </c:strCache>
            </c:strRef>
          </c:cat>
          <c:val>
            <c:numRef>
              <c:f>'Geo2'!$A$4:$A$14</c:f>
              <c:numCache>
                <c:formatCode>0.00%</c:formatCode>
                <c:ptCount val="11"/>
                <c:pt idx="0">
                  <c:v>0.89853368238006737</c:v>
                </c:pt>
                <c:pt idx="1">
                  <c:v>3.0505215843139307E-2</c:v>
                </c:pt>
                <c:pt idx="2">
                  <c:v>2.6406593947710225E-2</c:v>
                </c:pt>
                <c:pt idx="3">
                  <c:v>1.5677917183019963E-2</c:v>
                </c:pt>
                <c:pt idx="4">
                  <c:v>1.1254991966239044E-2</c:v>
                </c:pt>
                <c:pt idx="5">
                  <c:v>1.0415341121826819E-2</c:v>
                </c:pt>
                <c:pt idx="6">
                  <c:v>3.4082968066612871E-3</c:v>
                </c:pt>
                <c:pt idx="7">
                  <c:v>2.9569831286704899E-3</c:v>
                </c:pt>
                <c:pt idx="8">
                  <c:v>7.8906528147793355E-4</c:v>
                </c:pt>
                <c:pt idx="9">
                  <c:v>4.5588244191582487E-5</c:v>
                </c:pt>
                <c:pt idx="10">
                  <c:v>6.3287406812889345E-6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4A-4EA7-99EC-7C268C59D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21-4CBE-8360-CE8C498F4D8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21-4CBE-8360-CE8C498F4D8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21-4CBE-8360-CE8C498F4D8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21-4CBE-8360-CE8C498F4D8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21-4CBE-8360-CE8C498F4D8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21-4CBE-8360-CE8C498F4D8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21-4CBE-8360-CE8C498F4D8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21-4CBE-8360-CE8C498F4D8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C21-4CBE-8360-CE8C498F4D8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21-4CBE-8360-CE8C498F4D8D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C21-4CBE-8360-CE8C498F4D8D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АЗИЯ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0.64034016355913803</c:v>
                </c:pt>
                <c:pt idx="1">
                  <c:v>0.18733695878680848</c:v>
                </c:pt>
                <c:pt idx="2">
                  <c:v>0.10038830903990553</c:v>
                </c:pt>
                <c:pt idx="3">
                  <c:v>4.1950579558171719E-2</c:v>
                </c:pt>
                <c:pt idx="4">
                  <c:v>2.2804120212921823E-2</c:v>
                </c:pt>
                <c:pt idx="5">
                  <c:v>2.4938761753650232E-3</c:v>
                </c:pt>
                <c:pt idx="6">
                  <c:v>2.4053668382471895E-3</c:v>
                </c:pt>
                <c:pt idx="7">
                  <c:v>1.5815363382873573E-3</c:v>
                </c:pt>
                <c:pt idx="8">
                  <c:v>6.4626185053186724E-4</c:v>
                </c:pt>
                <c:pt idx="9">
                  <c:v>3.8281107129056712E-5</c:v>
                </c:pt>
                <c:pt idx="10">
                  <c:v>1.4573817463163761E-5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21-4CBE-8360-CE8C498F4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1202046035806"/>
          <c:y val="5.9773875907048218E-2"/>
          <c:w val="0.23145780051150894"/>
          <c:h val="0.88853058780747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69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3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72" bestFit="1" customWidth="1"/>
    <col min="2" max="2" width="37" style="466" customWidth="1"/>
    <col min="3" max="16384" width="9.140625" style="464"/>
  </cols>
  <sheetData>
    <row r="1" spans="1:13" ht="40.5" customHeight="1">
      <c r="A1" s="475" t="s">
        <v>287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3" spans="1:13" ht="15" customHeight="1">
      <c r="A3" s="473" t="s">
        <v>285</v>
      </c>
      <c r="B3" s="471" t="s">
        <v>286</v>
      </c>
    </row>
    <row r="4" spans="1:13" ht="15" customHeight="1">
      <c r="A4" s="467">
        <v>0.77388324039804668</v>
      </c>
      <c r="B4" s="468" t="s">
        <v>341</v>
      </c>
    </row>
    <row r="5" spans="1:13" ht="15" customHeight="1">
      <c r="A5" s="467">
        <v>7.4338403285094154E-2</v>
      </c>
      <c r="B5" s="468" t="s">
        <v>763</v>
      </c>
    </row>
    <row r="6" spans="1:13" ht="15" customHeight="1">
      <c r="A6" s="467">
        <v>5.5886760994972848E-2</v>
      </c>
      <c r="B6" s="468" t="s">
        <v>764</v>
      </c>
    </row>
    <row r="7" spans="1:13" ht="15" customHeight="1">
      <c r="A7" s="467">
        <v>3.7632602491545791E-2</v>
      </c>
      <c r="B7" s="468" t="s">
        <v>375</v>
      </c>
    </row>
    <row r="8" spans="1:13" ht="15" customHeight="1">
      <c r="A8" s="467">
        <v>1.7683034549953472E-2</v>
      </c>
      <c r="B8" s="468" t="s">
        <v>349</v>
      </c>
    </row>
    <row r="9" spans="1:13" ht="15" customHeight="1">
      <c r="A9" s="467">
        <v>1.375645428813098E-2</v>
      </c>
      <c r="B9" s="468" t="s">
        <v>767</v>
      </c>
    </row>
    <row r="10" spans="1:13" ht="15" customHeight="1">
      <c r="A10" s="467">
        <v>2.5242612871577805E-3</v>
      </c>
      <c r="B10" s="468" t="s">
        <v>361</v>
      </c>
    </row>
    <row r="11" spans="1:13" ht="15" customHeight="1">
      <c r="A11" s="467">
        <v>2.4988048469452451E-3</v>
      </c>
      <c r="B11" s="468" t="s">
        <v>775</v>
      </c>
    </row>
    <row r="12" spans="1:13" ht="15" customHeight="1">
      <c r="A12" s="467">
        <v>2.4941007978874778E-3</v>
      </c>
      <c r="B12" s="468" t="s">
        <v>762</v>
      </c>
    </row>
    <row r="13" spans="1:13" ht="15" customHeight="1">
      <c r="A13" s="467">
        <v>2.4881653918912903E-3</v>
      </c>
      <c r="B13" s="468" t="s">
        <v>766</v>
      </c>
    </row>
    <row r="14" spans="1:13" ht="15" customHeight="1">
      <c r="A14" s="467">
        <v>1.8054333381608185E-3</v>
      </c>
      <c r="B14" s="468" t="s">
        <v>768</v>
      </c>
    </row>
    <row r="15" spans="1:13" ht="15" customHeight="1">
      <c r="A15" s="467">
        <v>1.5913722965849018E-3</v>
      </c>
      <c r="B15" s="468" t="s">
        <v>771</v>
      </c>
    </row>
    <row r="16" spans="1:13" ht="15" customHeight="1">
      <c r="A16" s="467">
        <v>1.2182766441953814E-3</v>
      </c>
      <c r="B16" s="468" t="s">
        <v>779</v>
      </c>
    </row>
    <row r="17" spans="1:2" ht="15" customHeight="1">
      <c r="A17" s="472">
        <v>1.1794531154465813E-3</v>
      </c>
      <c r="B17" s="466" t="s">
        <v>354</v>
      </c>
    </row>
    <row r="18" spans="1:2" ht="15" customHeight="1">
      <c r="A18" s="472">
        <v>1.0170376278978294E-3</v>
      </c>
      <c r="B18" s="466" t="s">
        <v>773</v>
      </c>
    </row>
    <row r="19" spans="1:2" ht="15" customHeight="1">
      <c r="A19" s="472">
        <v>9.6825390730439782E-4</v>
      </c>
      <c r="B19" s="466" t="s">
        <v>309</v>
      </c>
    </row>
    <row r="20" spans="1:2" ht="15" customHeight="1">
      <c r="A20" s="472">
        <v>9.0433736569213452E-4</v>
      </c>
      <c r="B20" s="466" t="s">
        <v>346</v>
      </c>
    </row>
    <row r="21" spans="1:2" ht="15" customHeight="1">
      <c r="A21" s="472">
        <v>8.4565543365373191E-4</v>
      </c>
      <c r="B21" s="466" t="s">
        <v>776</v>
      </c>
    </row>
    <row r="22" spans="1:2" ht="15" customHeight="1">
      <c r="A22" s="472">
        <v>7.0786303316707616E-4</v>
      </c>
      <c r="B22" s="466" t="s">
        <v>772</v>
      </c>
    </row>
    <row r="23" spans="1:2" ht="15" customHeight="1">
      <c r="A23" s="472">
        <v>6.9488665985559229E-4</v>
      </c>
      <c r="B23" s="466" t="s">
        <v>366</v>
      </c>
    </row>
    <row r="24" spans="1:2" ht="15" customHeight="1">
      <c r="A24" s="472">
        <v>6.0475559983567777E-4</v>
      </c>
      <c r="B24" s="466" t="s">
        <v>396</v>
      </c>
    </row>
    <row r="25" spans="1:2" ht="15" customHeight="1">
      <c r="A25" s="472">
        <v>5.9007267149452727E-4</v>
      </c>
      <c r="B25" s="466" t="s">
        <v>289</v>
      </c>
    </row>
    <row r="26" spans="1:2" ht="15" customHeight="1">
      <c r="A26" s="472">
        <v>4.8717275202148595E-4</v>
      </c>
      <c r="B26" s="466" t="s">
        <v>780</v>
      </c>
    </row>
    <row r="27" spans="1:2" ht="15" customHeight="1">
      <c r="A27" s="472">
        <v>4.71565755136059E-4</v>
      </c>
      <c r="B27" s="466" t="s">
        <v>769</v>
      </c>
    </row>
    <row r="28" spans="1:2" ht="15" customHeight="1">
      <c r="A28" s="472">
        <v>3.9066103109445095E-4</v>
      </c>
      <c r="B28" s="466" t="s">
        <v>288</v>
      </c>
    </row>
    <row r="29" spans="1:2" ht="15" customHeight="1">
      <c r="A29" s="472">
        <v>3.1695373109180241E-4</v>
      </c>
      <c r="B29" s="466" t="s">
        <v>300</v>
      </c>
    </row>
    <row r="30" spans="1:2" ht="15" customHeight="1">
      <c r="A30" s="472">
        <v>2.7629617015137827E-4</v>
      </c>
      <c r="B30" s="466" t="s">
        <v>290</v>
      </c>
    </row>
    <row r="31" spans="1:2" ht="15" customHeight="1">
      <c r="A31" s="472">
        <v>2.7628584985244235E-4</v>
      </c>
      <c r="B31" s="466" t="s">
        <v>770</v>
      </c>
    </row>
    <row r="32" spans="1:2" ht="15" customHeight="1">
      <c r="A32" s="472">
        <v>2.5982630295605499E-4</v>
      </c>
      <c r="B32" s="466" t="s">
        <v>778</v>
      </c>
    </row>
    <row r="33" spans="1:2" ht="15" customHeight="1">
      <c r="A33" s="472">
        <v>2.3152511409864189E-4</v>
      </c>
      <c r="B33" s="466" t="s">
        <v>774</v>
      </c>
    </row>
    <row r="34" spans="1:2" ht="15" customHeight="1">
      <c r="A34" s="472">
        <v>2.2039727233946874E-4</v>
      </c>
      <c r="B34" s="466" t="s">
        <v>298</v>
      </c>
    </row>
    <row r="35" spans="1:2" ht="15" customHeight="1">
      <c r="A35" s="472">
        <v>2.0988522006287752E-4</v>
      </c>
      <c r="B35" s="466" t="s">
        <v>781</v>
      </c>
    </row>
    <row r="36" spans="1:2" ht="15" customHeight="1">
      <c r="A36" s="472">
        <v>2.0199394216372386E-4</v>
      </c>
      <c r="B36" s="466" t="s">
        <v>293</v>
      </c>
    </row>
    <row r="37" spans="1:2" ht="15" customHeight="1">
      <c r="A37" s="472">
        <v>1.8363461272957087E-4</v>
      </c>
      <c r="B37" s="466" t="s">
        <v>292</v>
      </c>
    </row>
    <row r="38" spans="1:2" ht="15" customHeight="1">
      <c r="A38" s="472">
        <v>1.2898344435609711E-4</v>
      </c>
      <c r="B38" s="466" t="s">
        <v>301</v>
      </c>
    </row>
    <row r="39" spans="1:2" ht="15" customHeight="1">
      <c r="A39" s="472">
        <v>1.2654012907981185E-4</v>
      </c>
      <c r="B39" s="466" t="s">
        <v>304</v>
      </c>
    </row>
    <row r="40" spans="1:2" ht="15" customHeight="1">
      <c r="A40" s="472">
        <v>1.1714538750710741E-4</v>
      </c>
      <c r="B40" s="466" t="s">
        <v>303</v>
      </c>
    </row>
    <row r="41" spans="1:2" ht="15" customHeight="1">
      <c r="A41" s="472">
        <v>8.5295755964432901E-5</v>
      </c>
      <c r="B41" s="466" t="s">
        <v>307</v>
      </c>
    </row>
    <row r="42" spans="1:2" ht="15" customHeight="1">
      <c r="A42" s="472">
        <v>7.4298482836036628E-5</v>
      </c>
      <c r="B42" s="466" t="s">
        <v>782</v>
      </c>
    </row>
    <row r="43" spans="1:2" ht="15" customHeight="1">
      <c r="A43" s="472">
        <v>7.0616498390306106E-5</v>
      </c>
      <c r="B43" s="466" t="s">
        <v>299</v>
      </c>
    </row>
    <row r="44" spans="1:2" ht="15" customHeight="1">
      <c r="A44" s="472">
        <v>6.5610483945043318E-5</v>
      </c>
      <c r="B44" s="466" t="s">
        <v>306</v>
      </c>
    </row>
    <row r="45" spans="1:2" ht="15" customHeight="1">
      <c r="A45" s="472">
        <v>5.8182571351449753E-5</v>
      </c>
      <c r="B45" s="466" t="s">
        <v>291</v>
      </c>
    </row>
    <row r="46" spans="1:2" ht="15" customHeight="1">
      <c r="A46" s="472">
        <v>5.412695534275801E-5</v>
      </c>
      <c r="B46" s="466" t="s">
        <v>765</v>
      </c>
    </row>
    <row r="47" spans="1:2" ht="15" hidden="1" customHeight="1">
      <c r="A47" s="472">
        <v>4.932048658795049E-5</v>
      </c>
      <c r="B47" s="466" t="s">
        <v>308</v>
      </c>
    </row>
    <row r="48" spans="1:2" ht="15" hidden="1" customHeight="1">
      <c r="A48" s="472">
        <v>4.7031777436785776E-5</v>
      </c>
      <c r="B48" s="466" t="s">
        <v>302</v>
      </c>
    </row>
    <row r="49" spans="1:2" ht="15" hidden="1" customHeight="1">
      <c r="A49" s="472">
        <v>4.5597268282127244E-5</v>
      </c>
      <c r="B49" s="466" t="s">
        <v>295</v>
      </c>
    </row>
    <row r="50" spans="1:2" ht="15" hidden="1" customHeight="1">
      <c r="A50" s="472">
        <v>4.3932729277832654E-5</v>
      </c>
      <c r="B50" s="466" t="s">
        <v>296</v>
      </c>
    </row>
    <row r="51" spans="1:2" ht="15" hidden="1" customHeight="1">
      <c r="A51" s="472">
        <v>3.3481897776407808E-5</v>
      </c>
      <c r="B51" s="466" t="s">
        <v>323</v>
      </c>
    </row>
    <row r="52" spans="1:2" ht="15" hidden="1" customHeight="1">
      <c r="A52" s="472">
        <v>3.3190893973213658E-5</v>
      </c>
      <c r="B52" s="466" t="s">
        <v>314</v>
      </c>
    </row>
    <row r="53" spans="1:2" ht="15" hidden="1" customHeight="1">
      <c r="A53" s="472">
        <v>2.5364939272304533E-5</v>
      </c>
      <c r="B53" s="466" t="s">
        <v>316</v>
      </c>
    </row>
    <row r="54" spans="1:2" ht="15" hidden="1" customHeight="1">
      <c r="A54" s="472">
        <v>2.0412332965730681E-5</v>
      </c>
      <c r="B54" s="466" t="s">
        <v>320</v>
      </c>
    </row>
    <row r="55" spans="1:2" ht="15" hidden="1" customHeight="1">
      <c r="A55" s="472">
        <v>2.002657107870623E-5</v>
      </c>
      <c r="B55" s="466" t="s">
        <v>311</v>
      </c>
    </row>
    <row r="56" spans="1:2" ht="15" hidden="1" customHeight="1">
      <c r="A56" s="472">
        <v>1.4398747633921853E-5</v>
      </c>
      <c r="B56" s="466" t="s">
        <v>315</v>
      </c>
    </row>
    <row r="57" spans="1:2" ht="15" hidden="1" customHeight="1">
      <c r="A57" s="472">
        <v>1.1589258413771068E-5</v>
      </c>
      <c r="B57" s="466" t="s">
        <v>777</v>
      </c>
    </row>
    <row r="58" spans="1:2" ht="15" hidden="1" customHeight="1">
      <c r="A58" s="472">
        <v>1.0903842696869817E-5</v>
      </c>
      <c r="B58" s="466" t="s">
        <v>318</v>
      </c>
    </row>
    <row r="59" spans="1:2" ht="15" hidden="1" customHeight="1">
      <c r="A59" s="472">
        <v>9.851305196045671E-6</v>
      </c>
      <c r="B59" s="466" t="s">
        <v>322</v>
      </c>
    </row>
    <row r="60" spans="1:2" ht="15" hidden="1" customHeight="1">
      <c r="A60" s="472">
        <v>4.640095212280671E-6</v>
      </c>
      <c r="B60" s="466" t="s">
        <v>329</v>
      </c>
    </row>
    <row r="61" spans="1:2" ht="15" hidden="1" customHeight="1">
      <c r="A61" s="472">
        <v>4.6260207454125275E-6</v>
      </c>
      <c r="B61" s="466" t="s">
        <v>783</v>
      </c>
    </row>
    <row r="62" spans="1:2" ht="15" hidden="1" customHeight="1">
      <c r="A62" s="472">
        <v>3.8722433322945794E-6</v>
      </c>
      <c r="B62" s="466" t="s">
        <v>310</v>
      </c>
    </row>
    <row r="63" spans="1:2" ht="15" hidden="1" customHeight="1">
      <c r="A63" s="472">
        <v>1.5646404941841953E-6</v>
      </c>
      <c r="B63" s="466" t="s">
        <v>317</v>
      </c>
    </row>
    <row r="64" spans="1:2" ht="15" hidden="1" customHeight="1">
      <c r="A64" s="472">
        <v>2.2587445571045459E-7</v>
      </c>
      <c r="B64" s="466" t="s">
        <v>294</v>
      </c>
    </row>
    <row r="65" spans="1:2" ht="15" hidden="1" customHeight="1">
      <c r="A65" s="472">
        <v>1.291071927150014E-5</v>
      </c>
      <c r="B65" s="466" t="s">
        <v>317</v>
      </c>
    </row>
    <row r="66" spans="1:2" ht="15" hidden="1" customHeight="1">
      <c r="A66" s="472">
        <v>8.0788132812067716E-6</v>
      </c>
      <c r="B66" s="466" t="s">
        <v>318</v>
      </c>
    </row>
    <row r="67" spans="1:2" ht="15" hidden="1" customHeight="1">
      <c r="A67" s="472">
        <v>5.7430594908056659E-6</v>
      </c>
      <c r="B67" s="466" t="s">
        <v>319</v>
      </c>
    </row>
    <row r="68" spans="1:2" ht="15" hidden="1" customHeight="1">
      <c r="A68" s="472">
        <v>3.6672134676819772E-6</v>
      </c>
      <c r="B68" s="466" t="s">
        <v>320</v>
      </c>
    </row>
    <row r="69" spans="1:2" ht="15" hidden="1" customHeight="1">
      <c r="A69" s="472">
        <v>3.611313041116765E-6</v>
      </c>
      <c r="B69" s="466" t="s">
        <v>321</v>
      </c>
    </row>
    <row r="70" spans="1:2" ht="15" hidden="1" customHeight="1">
      <c r="A70" s="472">
        <v>2.3199754249593118E-6</v>
      </c>
      <c r="B70" s="466" t="s">
        <v>322</v>
      </c>
    </row>
    <row r="71" spans="1:2" ht="15" hidden="1" customHeight="1">
      <c r="A71" s="472">
        <v>1.812770180757565E-6</v>
      </c>
      <c r="B71" s="466" t="s">
        <v>323</v>
      </c>
    </row>
    <row r="72" spans="1:2" ht="15" hidden="1" customHeight="1">
      <c r="A72" s="472">
        <v>1.5505386284150817E-6</v>
      </c>
      <c r="B72" s="466" t="s">
        <v>324</v>
      </c>
    </row>
    <row r="73" spans="1:2" ht="15" hidden="1" customHeight="1">
      <c r="A73" s="472">
        <v>6.9647407950127433E-7</v>
      </c>
      <c r="B73" s="466" t="s">
        <v>325</v>
      </c>
    </row>
  </sheetData>
  <mergeCells count="1">
    <mergeCell ref="A1:M1"/>
  </mergeCells>
  <phoneticPr fontId="85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F20" sqref="F20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95" t="s">
        <v>173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37"/>
    </row>
    <row r="2" spans="1:22" s="439" customFormat="1" ht="51" hidden="1" customHeight="1">
      <c r="A2" s="501" t="s">
        <v>264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453"/>
    </row>
    <row r="3" spans="1:22" s="439" customFormat="1" ht="15.75" customHeight="1">
      <c r="A3" s="496" t="s">
        <v>337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40"/>
    </row>
    <row r="4" spans="1:22" s="440" customFormat="1" ht="14.25" customHeight="1">
      <c r="A4" s="499" t="s">
        <v>273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</row>
    <row r="5" spans="1:22" s="440" customFormat="1" ht="14.25" customHeight="1">
      <c r="A5" s="496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139064.63994713066</v>
      </c>
      <c r="E13" s="401">
        <f>'A1'!E13</f>
        <v>5653.2881833500032</v>
      </c>
      <c r="F13" s="401">
        <f>'A1'!F13</f>
        <v>3.9920361300000002</v>
      </c>
      <c r="G13" s="401">
        <f>'A1'!G13</f>
        <v>6.9096487299999989</v>
      </c>
      <c r="H13" s="401">
        <f>'A1'!H13</f>
        <v>8.0614854999999981</v>
      </c>
      <c r="I13" s="401">
        <f>'A1'!I13</f>
        <v>0</v>
      </c>
      <c r="J13" s="401">
        <f>'A1'!J13</f>
        <v>3.9300099999999994E-3</v>
      </c>
      <c r="K13" s="401">
        <f>'A1'!K13</f>
        <v>0</v>
      </c>
      <c r="L13" s="401">
        <f>'A1'!L13</f>
        <v>0.59132070000000003</v>
      </c>
      <c r="M13" s="401">
        <f>'A1'!M13</f>
        <v>144737.48655155065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113527.03539984069</v>
      </c>
      <c r="E14" s="401">
        <f>'A1'!E14</f>
        <v>4432.5017991500035</v>
      </c>
      <c r="F14" s="401">
        <f>'A1'!F14</f>
        <v>3.9918078100000001</v>
      </c>
      <c r="G14" s="401">
        <f>'A1'!G14</f>
        <v>6.8779091799999987</v>
      </c>
      <c r="H14" s="401">
        <f>'A1'!H14</f>
        <v>8.0614854999999981</v>
      </c>
      <c r="I14" s="401">
        <f>'A1'!I14</f>
        <v>0</v>
      </c>
      <c r="J14" s="401">
        <f>'A1'!J14</f>
        <v>3.9300099999999994E-3</v>
      </c>
      <c r="K14" s="401">
        <f>'A1'!K14</f>
        <v>0</v>
      </c>
      <c r="L14" s="401">
        <f>'A1'!L14</f>
        <v>0.59132070000000003</v>
      </c>
      <c r="M14" s="401">
        <f>'A1'!M14</f>
        <v>117979.0636521907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25537.604547289964</v>
      </c>
      <c r="E15" s="401">
        <f>'A1'!E15</f>
        <v>1220.7863842000002</v>
      </c>
      <c r="F15" s="401">
        <f>'A1'!F15</f>
        <v>2.2831999999999998E-4</v>
      </c>
      <c r="G15" s="401">
        <f>'A1'!G15</f>
        <v>3.1739549999999998E-2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26758.422899359965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52121.062288659814</v>
      </c>
      <c r="E16" s="401">
        <f>'A1'!E16</f>
        <v>6157.9224110699979</v>
      </c>
      <c r="F16" s="401">
        <f>'A1'!F16</f>
        <v>2.3804094199999999</v>
      </c>
      <c r="G16" s="401">
        <f>'A1'!G16</f>
        <v>4.3007861200000006</v>
      </c>
      <c r="H16" s="401">
        <f>'A1'!H16</f>
        <v>188.02899432999993</v>
      </c>
      <c r="I16" s="401">
        <f>'A1'!I16</f>
        <v>9.3792230000000004E-2</v>
      </c>
      <c r="J16" s="401">
        <f>'A1'!J16</f>
        <v>0.49579574000000004</v>
      </c>
      <c r="K16" s="401">
        <f>'A1'!K16</f>
        <v>0</v>
      </c>
      <c r="L16" s="401">
        <f>'A1'!L16</f>
        <v>3.7739657900000001</v>
      </c>
      <c r="M16" s="401">
        <f>'A1'!M16</f>
        <v>58478.05844335982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32220.567795679803</v>
      </c>
      <c r="E17" s="401">
        <f>'A1'!E17</f>
        <v>4642.8669413999987</v>
      </c>
      <c r="F17" s="401">
        <f>'A1'!F17</f>
        <v>2.1980621999999999</v>
      </c>
      <c r="G17" s="401">
        <f>'A1'!G17</f>
        <v>2.7661563800000009</v>
      </c>
      <c r="H17" s="401">
        <f>'A1'!H17</f>
        <v>187.93558746999994</v>
      </c>
      <c r="I17" s="401">
        <f>'A1'!I17</f>
        <v>9.3792230000000004E-2</v>
      </c>
      <c r="J17" s="401">
        <f>'A1'!J17</f>
        <v>0.49579574000000004</v>
      </c>
      <c r="K17" s="401">
        <f>'A1'!K17</f>
        <v>0</v>
      </c>
      <c r="L17" s="401">
        <f>'A1'!L17</f>
        <v>1.5768659699999998</v>
      </c>
      <c r="M17" s="401">
        <f>'A1'!M17</f>
        <v>37058.500997069787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19900.494492980008</v>
      </c>
      <c r="E18" s="401">
        <f>'A1'!E18</f>
        <v>1515.0554696699987</v>
      </c>
      <c r="F18" s="401">
        <f>'A1'!F18</f>
        <v>0.18234722000000003</v>
      </c>
      <c r="G18" s="401">
        <f>'A1'!G18</f>
        <v>1.53462974</v>
      </c>
      <c r="H18" s="401">
        <f>'A1'!H18</f>
        <v>9.3406859999999994E-2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2.19709982</v>
      </c>
      <c r="M18" s="401">
        <f>'A1'!M18</f>
        <v>21419.557446290008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142176.39104255982</v>
      </c>
      <c r="E19" s="401">
        <f>'A1'!E19</f>
        <v>6584.1791499200026</v>
      </c>
      <c r="F19" s="401">
        <f>'A1'!F19</f>
        <v>75.813764849999927</v>
      </c>
      <c r="G19" s="401">
        <f>'A1'!G19</f>
        <v>90.645930969999995</v>
      </c>
      <c r="H19" s="401">
        <f>'A1'!H19</f>
        <v>27.230776580000008</v>
      </c>
      <c r="I19" s="401">
        <f>'A1'!I19</f>
        <v>5.1987048399999987</v>
      </c>
      <c r="J19" s="401">
        <f>'A1'!J19</f>
        <v>0.11410868999999997</v>
      </c>
      <c r="K19" s="401">
        <f>'A1'!K19</f>
        <v>31.996945499999999</v>
      </c>
      <c r="L19" s="401">
        <f>'A1'!L19</f>
        <v>143.49930449000001</v>
      </c>
      <c r="M19" s="401">
        <f>'A1'!M19</f>
        <v>149135.0697283998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43147.625744449942</v>
      </c>
      <c r="E20" s="401">
        <f>'A1'!E20</f>
        <v>5809.9622782500028</v>
      </c>
      <c r="F20" s="401">
        <f>'A1'!F20</f>
        <v>75.609869339999932</v>
      </c>
      <c r="G20" s="401">
        <f>'A1'!G20</f>
        <v>86.083393949999987</v>
      </c>
      <c r="H20" s="401">
        <f>'A1'!H20</f>
        <v>22.119718900000009</v>
      </c>
      <c r="I20" s="401">
        <f>'A1'!I20</f>
        <v>5.1760629299999987</v>
      </c>
      <c r="J20" s="401">
        <f>'A1'!J20</f>
        <v>0.10587728999999997</v>
      </c>
      <c r="K20" s="401">
        <f>'A1'!K20</f>
        <v>31.4498563</v>
      </c>
      <c r="L20" s="401">
        <f>'A1'!L20</f>
        <v>56.470858900000003</v>
      </c>
      <c r="M20" s="401">
        <f>'A1'!M20</f>
        <v>49234.603660309942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99028.765298109865</v>
      </c>
      <c r="E21" s="401">
        <f>'A1'!E21</f>
        <v>774.21687166999959</v>
      </c>
      <c r="F21" s="401">
        <f>'A1'!F21</f>
        <v>0.20389550999999997</v>
      </c>
      <c r="G21" s="401">
        <f>'A1'!G21</f>
        <v>4.5625370200000006</v>
      </c>
      <c r="H21" s="401">
        <f>'A1'!H21</f>
        <v>5.1110576799999983</v>
      </c>
      <c r="I21" s="401">
        <f>'A1'!I21</f>
        <v>2.2641910000000001E-2</v>
      </c>
      <c r="J21" s="401">
        <f>'A1'!J21</f>
        <v>8.2313999999999998E-3</v>
      </c>
      <c r="K21" s="401">
        <f>'A1'!K21</f>
        <v>0.54708920000000005</v>
      </c>
      <c r="L21" s="401">
        <f>'A1'!L21</f>
        <v>87.028445590000004</v>
      </c>
      <c r="M21" s="401">
        <f>'A1'!M21</f>
        <v>99900.466068089867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333362.09327835031</v>
      </c>
      <c r="E22" s="401">
        <f>'A1'!E22</f>
        <v>18395.389744340006</v>
      </c>
      <c r="F22" s="401">
        <f>'A1'!F22</f>
        <v>82.186210399999936</v>
      </c>
      <c r="G22" s="401">
        <f>'A1'!G22</f>
        <v>101.85636581999999</v>
      </c>
      <c r="H22" s="401">
        <f>'A1'!H22</f>
        <v>223.32125640999993</v>
      </c>
      <c r="I22" s="401">
        <f>'A1'!I22</f>
        <v>5.2924970699999987</v>
      </c>
      <c r="J22" s="401">
        <f>'A1'!J22</f>
        <v>0.61383444000000009</v>
      </c>
      <c r="K22" s="401">
        <f>'A1'!K22</f>
        <v>31.996945499999999</v>
      </c>
      <c r="L22" s="401">
        <f>'A1'!L22</f>
        <v>147.86459098000003</v>
      </c>
      <c r="M22" s="401">
        <f>'A1'!M22</f>
        <v>352350.61472331028</v>
      </c>
      <c r="N22" s="26"/>
      <c r="P22" s="202"/>
    </row>
    <row r="23" spans="1:16" s="14" customFormat="1" ht="18.75" customHeight="1">
      <c r="A23" s="29"/>
      <c r="B23" s="12"/>
      <c r="C23" s="12"/>
      <c r="D23" s="474">
        <f>(D13+D16+D25+D28+(D41+D44)*2)/19</f>
        <v>32332.624970721092</v>
      </c>
      <c r="E23" s="474">
        <f>(E13+E16+E25+E28+(E41+E44)*2)/19</f>
        <v>2613.8002062957876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1519.5013317899998</v>
      </c>
      <c r="E25" s="401">
        <f>'A1'!E25</f>
        <v>33.209771059999994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1552.7111028499999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197.66015336000004</v>
      </c>
      <c r="E26" s="401">
        <f>'A1'!E26</f>
        <v>6.0814693099999992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203.74162267000003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1321.8411784299997</v>
      </c>
      <c r="E27" s="401">
        <f>'A1'!E27</f>
        <v>27.128301749999999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1348.9694801799997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3090.7730653799999</v>
      </c>
      <c r="E28" s="401">
        <f>'A1'!E28</f>
        <v>51.951364359999999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3142.7244297399998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1886.4776411899998</v>
      </c>
      <c r="E29" s="401">
        <f>'A1'!E29</f>
        <v>46.563896970000002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1933.0415381599998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1204.2954241900002</v>
      </c>
      <c r="E30" s="401">
        <f>'A1'!E30</f>
        <v>5.3874673899999994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1209.6828915800002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1343.5175704799997</v>
      </c>
      <c r="E31" s="401">
        <f>'A1'!E31</f>
        <v>672.74237029000005</v>
      </c>
      <c r="F31" s="401">
        <f>'A1'!F31</f>
        <v>5.6146560299999999</v>
      </c>
      <c r="G31" s="401">
        <f>'A1'!G31</f>
        <v>10.743263290000002</v>
      </c>
      <c r="H31" s="401">
        <f>'A1'!H31</f>
        <v>0</v>
      </c>
      <c r="I31" s="401">
        <f>'A1'!I31</f>
        <v>0</v>
      </c>
      <c r="J31" s="401">
        <f>'A1'!J31</f>
        <v>0.10877198</v>
      </c>
      <c r="K31" s="401">
        <f>'A1'!K31</f>
        <v>22.611507850000002</v>
      </c>
      <c r="L31" s="401">
        <f>'A1'!L31</f>
        <v>0</v>
      </c>
      <c r="M31" s="401">
        <f>'A1'!M31</f>
        <v>2055.3381399199998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1016.1697944799998</v>
      </c>
      <c r="E32" s="401">
        <f>'A1'!E32</f>
        <v>473.16252024000005</v>
      </c>
      <c r="F32" s="401">
        <f>'A1'!F32</f>
        <v>5.6146560299999999</v>
      </c>
      <c r="G32" s="401">
        <f>'A1'!G32</f>
        <v>10.743263290000002</v>
      </c>
      <c r="H32" s="401">
        <f>'A1'!H32</f>
        <v>0</v>
      </c>
      <c r="I32" s="401">
        <f>'A1'!I32</f>
        <v>0</v>
      </c>
      <c r="J32" s="401">
        <f>'A1'!J32</f>
        <v>0.10877198</v>
      </c>
      <c r="K32" s="401">
        <f>'A1'!K32</f>
        <v>22.611507850000002</v>
      </c>
      <c r="L32" s="401">
        <f>'A1'!L32</f>
        <v>0</v>
      </c>
      <c r="M32" s="401">
        <f>'A1'!M32</f>
        <v>1528.4105138699999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327.3477759999999</v>
      </c>
      <c r="E33" s="401">
        <f>'A1'!E33</f>
        <v>199.57985005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526.92762604999984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5953.7919676499987</v>
      </c>
      <c r="E34" s="401">
        <f>'A1'!E34</f>
        <v>757.90350570999999</v>
      </c>
      <c r="F34" s="401">
        <f>'A1'!F34</f>
        <v>5.6146560299999999</v>
      </c>
      <c r="G34" s="401">
        <f>'A1'!G34</f>
        <v>10.743263290000002</v>
      </c>
      <c r="H34" s="401">
        <f>'A1'!H34</f>
        <v>0</v>
      </c>
      <c r="I34" s="401">
        <f>'A1'!I34</f>
        <v>0</v>
      </c>
      <c r="J34" s="401">
        <f>'A1'!J34</f>
        <v>0.10877198</v>
      </c>
      <c r="K34" s="401">
        <f>'A1'!K34</f>
        <v>22.611507850000002</v>
      </c>
      <c r="L34" s="401">
        <f>'A1'!L34</f>
        <v>0</v>
      </c>
      <c r="M34" s="401">
        <f>'A1'!M34</f>
        <v>6750.7736725099985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586.37804748999997</v>
      </c>
      <c r="E36" s="401">
        <f>'A1'!E36</f>
        <v>265.10095034</v>
      </c>
      <c r="F36" s="401">
        <f>'A1'!F36</f>
        <v>0</v>
      </c>
      <c r="G36" s="401">
        <f>'A1'!G36</f>
        <v>8.9530171900000006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860.43201501999999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4803.1340970300007</v>
      </c>
      <c r="E37" s="401">
        <f>'A1'!E37</f>
        <v>490.72301238000011</v>
      </c>
      <c r="F37" s="401">
        <f>'A1'!F37</f>
        <v>5.6146560299999999</v>
      </c>
      <c r="G37" s="401">
        <f>'A1'!G37</f>
        <v>1.79024611</v>
      </c>
      <c r="H37" s="401">
        <f>'A1'!H37</f>
        <v>0</v>
      </c>
      <c r="I37" s="401">
        <f>'A1'!I37</f>
        <v>0</v>
      </c>
      <c r="J37" s="401">
        <f>'A1'!J37</f>
        <v>0.10877198</v>
      </c>
      <c r="K37" s="401">
        <f>'A1'!K37</f>
        <v>22.611507850000002</v>
      </c>
      <c r="L37" s="401">
        <f>'A1'!L37</f>
        <v>0</v>
      </c>
      <c r="M37" s="401">
        <f>'A1'!M37</f>
        <v>5323.9822913800008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564.27982308999992</v>
      </c>
      <c r="E38" s="401">
        <f>'A1'!E38</f>
        <v>2.0795429899999998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566.35936607999997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163936.44711626018</v>
      </c>
      <c r="E41" s="401">
        <f>'A1'!E41</f>
        <v>9258.840397319982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173195.28751358017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94618.237601740184</v>
      </c>
      <c r="E42" s="401">
        <f>'A1'!E42</f>
        <v>8611.3451660499813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103229.58276779017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69318.20951452</v>
      </c>
      <c r="E43" s="401">
        <f>'A1'!E43</f>
        <v>647.49523126999986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69965.704745790004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45325.501789109934</v>
      </c>
      <c r="E44" s="401">
        <f>'A1'!E44</f>
        <v>9624.0756975699987</v>
      </c>
      <c r="F44" s="401">
        <f>'A1'!F44</f>
        <v>72.189989510000004</v>
      </c>
      <c r="G44" s="401">
        <f>'A1'!G44</f>
        <v>0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12.936414079999999</v>
      </c>
      <c r="L44" s="401">
        <f>'A1'!L44</f>
        <v>2.8477250799999996</v>
      </c>
      <c r="M44" s="401">
        <f>'A1'!M44</f>
        <v>55037.551615349934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29902.448401689941</v>
      </c>
      <c r="E45" s="401">
        <f>'A1'!E45</f>
        <v>7217.8805490799987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37120.328950769937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15423.053387419995</v>
      </c>
      <c r="E46" s="401">
        <f>'A1'!E46</f>
        <v>2406.1951484900005</v>
      </c>
      <c r="F46" s="401">
        <f>'A1'!F46</f>
        <v>72.189989510000004</v>
      </c>
      <c r="G46" s="401">
        <f>'A1'!G46</f>
        <v>0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12.936414079999999</v>
      </c>
      <c r="L46" s="401">
        <f>'A1'!L46</f>
        <v>2.8477250799999996</v>
      </c>
      <c r="M46" s="401">
        <f>'A1'!M46</f>
        <v>17917.222664579993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24790.857910260009</v>
      </c>
      <c r="E47" s="401">
        <f>'A1'!E47</f>
        <v>1174.2920989099998</v>
      </c>
      <c r="F47" s="401">
        <f>'A1'!F47</f>
        <v>72.189989510000004</v>
      </c>
      <c r="G47" s="401">
        <f>'A1'!G47</f>
        <v>3.4905872600000003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9.4121562599999997</v>
      </c>
      <c r="L47" s="401">
        <f>'A1'!L47</f>
        <v>0</v>
      </c>
      <c r="M47" s="401">
        <f>'A1'!M47</f>
        <v>26050.242742200007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7761.1647267300004</v>
      </c>
      <c r="E48" s="401">
        <f>'A1'!E48</f>
        <v>536.30463020999991</v>
      </c>
      <c r="F48" s="401">
        <f>'A1'!F48</f>
        <v>72.189989510000004</v>
      </c>
      <c r="G48" s="401">
        <f>'A1'!G48</f>
        <v>3.4905872600000003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9.4121562599999997</v>
      </c>
      <c r="L48" s="401">
        <f>'A1'!L48</f>
        <v>0</v>
      </c>
      <c r="M48" s="401">
        <f>'A1'!M48</f>
        <v>8382.5620899699989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17029.693183530009</v>
      </c>
      <c r="E49" s="401">
        <f>'A1'!E49</f>
        <v>637.98746869999979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17667.68065223001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234052.80681563012</v>
      </c>
      <c r="E50" s="401">
        <f>'A1'!E50</f>
        <v>20057.208193799983</v>
      </c>
      <c r="F50" s="401">
        <f>'A1'!F50</f>
        <v>144.37997902000001</v>
      </c>
      <c r="G50" s="401">
        <f>'A1'!G50</f>
        <v>3.4905872600000003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22.348570339999998</v>
      </c>
      <c r="L50" s="401">
        <f>'A1'!L50</f>
        <v>2.8477250799999996</v>
      </c>
      <c r="M50" s="401">
        <f>'A1'!M50</f>
        <v>254283.0818711301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228383.64459605888</v>
      </c>
      <c r="E52" s="401">
        <f>'A1'!E52</f>
        <v>20001.632616919986</v>
      </c>
      <c r="F52" s="401">
        <f>'A1'!F52</f>
        <v>0</v>
      </c>
      <c r="G52" s="401">
        <f>'A1'!G52</f>
        <v>0.62731822999999998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11.168247899999999</v>
      </c>
      <c r="L52" s="401">
        <f>'A1'!L52</f>
        <v>2.4340599099999998</v>
      </c>
      <c r="M52" s="401">
        <f>'A1'!M52</f>
        <v>248399.50683901887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5468.9955178300024</v>
      </c>
      <c r="E53" s="401">
        <f>'A1'!E53</f>
        <v>55.575576880000014</v>
      </c>
      <c r="F53" s="401">
        <f>'A1'!F53</f>
        <v>144.37997902000001</v>
      </c>
      <c r="G53" s="401">
        <f>'A1'!G53</f>
        <v>2.8632690300000001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11.180322440000001</v>
      </c>
      <c r="L53" s="401">
        <f>'A1'!L53</f>
        <v>0.41366516999999997</v>
      </c>
      <c r="M53" s="401">
        <f>'A1'!M53</f>
        <v>5683.4083303700027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200.16670174999999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200.16670174999999</v>
      </c>
      <c r="N54" s="26"/>
    </row>
    <row r="55" spans="1:28" s="14" customFormat="1" ht="14.25">
      <c r="A55" s="497" t="s">
        <v>259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8" s="14" customFormat="1" ht="18" customHeight="1">
      <c r="A56" s="497" t="s">
        <v>255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8" s="44" customFormat="1" ht="18" customHeight="1">
      <c r="A57" s="497" t="s">
        <v>263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8" s="44" customFormat="1" ht="18" customHeight="1">
      <c r="A58" s="497" t="s">
        <v>260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8" s="40" customFormat="1" ht="20.25" customHeight="1">
      <c r="A59" s="497" t="s">
        <v>261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65145.806361579889</v>
      </c>
      <c r="E13" s="401">
        <f>'A2'!E13</f>
        <v>1185.0260035899994</v>
      </c>
      <c r="F13" s="401">
        <f>'A2'!F13</f>
        <v>2922.5951617600012</v>
      </c>
      <c r="G13" s="401">
        <f>'A2'!G13</f>
        <v>112.99324298000001</v>
      </c>
      <c r="H13" s="401">
        <f>'A2'!H13</f>
        <v>260.8636582800001</v>
      </c>
      <c r="I13" s="401">
        <f>'A2'!I13</f>
        <v>386.5840703399997</v>
      </c>
      <c r="J13" s="401">
        <f>'A2'!J13</f>
        <v>165.27525344999998</v>
      </c>
      <c r="K13" s="401">
        <f>'A2'!K13</f>
        <v>347.8585349999999</v>
      </c>
      <c r="L13" s="401">
        <f>'A2'!L13</f>
        <v>70527.0022869799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16015.89712317997</v>
      </c>
      <c r="E14" s="401">
        <f>'A2'!E14</f>
        <v>290.46373435999993</v>
      </c>
      <c r="F14" s="401">
        <f>'A2'!F14</f>
        <v>865.71863560999986</v>
      </c>
      <c r="G14" s="401">
        <f>'A2'!G14</f>
        <v>6.2491416600000012</v>
      </c>
      <c r="H14" s="401">
        <f>'A2'!H14</f>
        <v>23.324837299999992</v>
      </c>
      <c r="I14" s="401">
        <f>'A2'!I14</f>
        <v>27.175758719999997</v>
      </c>
      <c r="J14" s="401">
        <f>'A2'!J14</f>
        <v>0</v>
      </c>
      <c r="K14" s="401">
        <f>'A2'!K14</f>
        <v>5.7120785400000003</v>
      </c>
      <c r="L14" s="401">
        <f>'A2'!L14</f>
        <v>17234.541309369968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49129.909238399923</v>
      </c>
      <c r="E15" s="401">
        <f>'A2'!E15</f>
        <v>894.5622692299994</v>
      </c>
      <c r="F15" s="401">
        <f>'A2'!F15</f>
        <v>2056.8765261500012</v>
      </c>
      <c r="G15" s="401">
        <f>'A2'!G15</f>
        <v>106.74410132</v>
      </c>
      <c r="H15" s="401">
        <f>'A2'!H15</f>
        <v>237.53882098000011</v>
      </c>
      <c r="I15" s="401">
        <f>'A2'!I15</f>
        <v>359.40831161999972</v>
      </c>
      <c r="J15" s="401">
        <f>'A2'!J15</f>
        <v>165.27525344999998</v>
      </c>
      <c r="K15" s="401">
        <f>'A2'!K15</f>
        <v>342.14645645999991</v>
      </c>
      <c r="L15" s="401">
        <f>'A2'!L15</f>
        <v>53292.460977609931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35868.892760970084</v>
      </c>
      <c r="E16" s="401">
        <f>'A2'!E16</f>
        <v>300.73490611000011</v>
      </c>
      <c r="F16" s="401">
        <f>'A2'!F16</f>
        <v>1668.9472006699984</v>
      </c>
      <c r="G16" s="401">
        <f>'A2'!G16</f>
        <v>103.29670639999991</v>
      </c>
      <c r="H16" s="401">
        <f>'A2'!H16</f>
        <v>79.167640090000035</v>
      </c>
      <c r="I16" s="401">
        <f>'A2'!I16</f>
        <v>93.133943809999991</v>
      </c>
      <c r="J16" s="401">
        <f>'A2'!J16</f>
        <v>25.54501269</v>
      </c>
      <c r="K16" s="401">
        <f>'A2'!K16</f>
        <v>429.22737641999993</v>
      </c>
      <c r="L16" s="401">
        <f>'A2'!L16</f>
        <v>38568.945547160089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17121.145602270026</v>
      </c>
      <c r="E17" s="401">
        <f>'A2'!E17</f>
        <v>14.360575399999997</v>
      </c>
      <c r="F17" s="401">
        <f>'A2'!F17</f>
        <v>98.44071993</v>
      </c>
      <c r="G17" s="401">
        <f>'A2'!G17</f>
        <v>5.0020173799999998</v>
      </c>
      <c r="H17" s="401">
        <f>'A2'!H17</f>
        <v>1.0255776099999998</v>
      </c>
      <c r="I17" s="401">
        <f>'A2'!I17</f>
        <v>39.896705150000003</v>
      </c>
      <c r="J17" s="401">
        <f>'A2'!J17</f>
        <v>0</v>
      </c>
      <c r="K17" s="401">
        <f>'A2'!K17</f>
        <v>0.83735062999999987</v>
      </c>
      <c r="L17" s="401">
        <f>'A2'!L17</f>
        <v>17280.708548370025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18747.747158700058</v>
      </c>
      <c r="E18" s="401">
        <f>'A2'!E18</f>
        <v>286.37433071000009</v>
      </c>
      <c r="F18" s="401">
        <f>'A2'!F18</f>
        <v>1570.5064807399983</v>
      </c>
      <c r="G18" s="401">
        <f>'A2'!G18</f>
        <v>98.294689019999907</v>
      </c>
      <c r="H18" s="401">
        <f>'A2'!H18</f>
        <v>78.142062480000035</v>
      </c>
      <c r="I18" s="401">
        <f>'A2'!I18</f>
        <v>53.237238659999988</v>
      </c>
      <c r="J18" s="401">
        <f>'A2'!J18</f>
        <v>25.54501269</v>
      </c>
      <c r="K18" s="401">
        <f>'A2'!K18</f>
        <v>428.39002578999992</v>
      </c>
      <c r="L18" s="401">
        <f>'A2'!L18</f>
        <v>21288.236998790057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40184.835490440033</v>
      </c>
      <c r="E19" s="401">
        <f>'A2'!E19</f>
        <v>838.31466979000015</v>
      </c>
      <c r="F19" s="401">
        <f>'A2'!F19</f>
        <v>3569.575499550001</v>
      </c>
      <c r="G19" s="401">
        <f>'A2'!G19</f>
        <v>102.07890528000003</v>
      </c>
      <c r="H19" s="401">
        <f>'A2'!H19</f>
        <v>189.32188971999994</v>
      </c>
      <c r="I19" s="401">
        <f>'A2'!I19</f>
        <v>361.24429636999997</v>
      </c>
      <c r="J19" s="401">
        <f>'A2'!J19</f>
        <v>127.22122828000002</v>
      </c>
      <c r="K19" s="401">
        <f>'A2'!K19</f>
        <v>112.30632530999998</v>
      </c>
      <c r="L19" s="401">
        <f>'A2'!L19</f>
        <v>45484.89830474004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3866.6716635300004</v>
      </c>
      <c r="E20" s="401">
        <f>'A2'!E20</f>
        <v>126.91062994000004</v>
      </c>
      <c r="F20" s="401">
        <f>'A2'!F20</f>
        <v>1294.0433907199997</v>
      </c>
      <c r="G20" s="401">
        <f>'A2'!G20</f>
        <v>70.408563570000027</v>
      </c>
      <c r="H20" s="401">
        <f>'A2'!H20</f>
        <v>54.381451919999989</v>
      </c>
      <c r="I20" s="401">
        <f>'A2'!I20</f>
        <v>208.04877754</v>
      </c>
      <c r="J20" s="401">
        <f>'A2'!J20</f>
        <v>1.0600678399999999</v>
      </c>
      <c r="K20" s="401">
        <f>'A2'!K20</f>
        <v>38.251792530000003</v>
      </c>
      <c r="L20" s="401">
        <f>'A2'!L20</f>
        <v>5659.7763375899995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36318.163826910029</v>
      </c>
      <c r="E21" s="401">
        <f>'A2'!E21</f>
        <v>711.40403985000012</v>
      </c>
      <c r="F21" s="401">
        <f>'A2'!F21</f>
        <v>2275.5321088300011</v>
      </c>
      <c r="G21" s="401">
        <f>'A2'!G21</f>
        <v>31.670341710000002</v>
      </c>
      <c r="H21" s="401">
        <f>'A2'!H21</f>
        <v>134.94043779999996</v>
      </c>
      <c r="I21" s="401">
        <f>'A2'!I21</f>
        <v>153.19551882999997</v>
      </c>
      <c r="J21" s="401">
        <f>'A2'!J21</f>
        <v>126.16116044000002</v>
      </c>
      <c r="K21" s="401">
        <f>'A2'!K21</f>
        <v>74.054532779999974</v>
      </c>
      <c r="L21" s="401">
        <f>'A2'!L21</f>
        <v>39825.121967150037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141199.53461299001</v>
      </c>
      <c r="E22" s="401">
        <f>'A2'!E22</f>
        <v>2324.0755794899997</v>
      </c>
      <c r="F22" s="401">
        <f>'A2'!F22</f>
        <v>8161.1178619800003</v>
      </c>
      <c r="G22" s="401">
        <f>'A2'!G22</f>
        <v>318.36885465999995</v>
      </c>
      <c r="H22" s="401">
        <f>'A2'!H22</f>
        <v>529.35318809</v>
      </c>
      <c r="I22" s="401">
        <f>'A2'!I22</f>
        <v>840.96231051999962</v>
      </c>
      <c r="J22" s="401">
        <f>'A2'!J22</f>
        <v>318.04149441999999</v>
      </c>
      <c r="K22" s="401">
        <f>'A2'!K22</f>
        <v>889.39223672999969</v>
      </c>
      <c r="L22" s="401">
        <f>'A2'!L22</f>
        <v>154580.84613887998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83.387768399999999</v>
      </c>
      <c r="E25" s="401">
        <f>'A2'!E25</f>
        <v>37.247693129999988</v>
      </c>
      <c r="F25" s="401">
        <f>'A2'!F25</f>
        <v>31.296997699999999</v>
      </c>
      <c r="G25" s="401">
        <f>'A2'!G25</f>
        <v>0</v>
      </c>
      <c r="H25" s="401">
        <f>'A2'!H25</f>
        <v>9.2810299999999991E-3</v>
      </c>
      <c r="I25" s="401">
        <f>'A2'!I25</f>
        <v>0.10769846</v>
      </c>
      <c r="J25" s="401">
        <f>'A2'!J25</f>
        <v>2.0613639500000001</v>
      </c>
      <c r="K25" s="401">
        <f>'A2'!K25</f>
        <v>0.28100000000000003</v>
      </c>
      <c r="L25" s="401">
        <f>'A2'!L25</f>
        <v>154.39180266999998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0.34460004999999999</v>
      </c>
      <c r="E26" s="401">
        <f>'A2'!E26</f>
        <v>0.75041922999999999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1.09501928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83.043168350000002</v>
      </c>
      <c r="E27" s="401">
        <f>'A2'!E27</f>
        <v>36.497273899999989</v>
      </c>
      <c r="F27" s="401">
        <f>'A2'!F27</f>
        <v>31.296997699999999</v>
      </c>
      <c r="G27" s="401">
        <f>'A2'!G27</f>
        <v>0</v>
      </c>
      <c r="H27" s="401">
        <f>'A2'!H27</f>
        <v>9.2810299999999991E-3</v>
      </c>
      <c r="I27" s="401">
        <f>'A2'!I27</f>
        <v>0.10769846</v>
      </c>
      <c r="J27" s="401">
        <f>'A2'!J27</f>
        <v>2.0613639500000001</v>
      </c>
      <c r="K27" s="401">
        <f>'A2'!K27</f>
        <v>0.28100000000000003</v>
      </c>
      <c r="L27" s="401">
        <f>'A2'!L27</f>
        <v>153.29678338999997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1813.4441675200003</v>
      </c>
      <c r="E28" s="401">
        <f>'A2'!E28</f>
        <v>17.627539209999995</v>
      </c>
      <c r="F28" s="401">
        <f>'A2'!F28</f>
        <v>24.235885759999999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20.508197389999999</v>
      </c>
      <c r="L28" s="401">
        <f>'A2'!L28</f>
        <v>1875.8157898800002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1283.6569095700004</v>
      </c>
      <c r="E29" s="401">
        <f>'A2'!E29</f>
        <v>0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1283.6569095700004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529.78725794999991</v>
      </c>
      <c r="E30" s="401">
        <f>'A2'!E30</f>
        <v>17.627539209999995</v>
      </c>
      <c r="F30" s="401">
        <f>'A2'!F30</f>
        <v>24.235885759999999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20.508197389999999</v>
      </c>
      <c r="L30" s="401">
        <f>'A2'!L30</f>
        <v>592.15888030999986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246.46944154000002</v>
      </c>
      <c r="E31" s="401">
        <f>'A2'!E31</f>
        <v>34.612594540000003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7.0999999999999994E-2</v>
      </c>
      <c r="L31" s="401">
        <f>'A2'!L31</f>
        <v>281.15303608000005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246.07682249000001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246.07682249000001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0.39261905000000002</v>
      </c>
      <c r="E33" s="401">
        <f>'A2'!E33</f>
        <v>34.612594540000003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7.0999999999999994E-2</v>
      </c>
      <c r="L33" s="401">
        <f>'A2'!L33</f>
        <v>35.076213590000002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2143.3013774600004</v>
      </c>
      <c r="E34" s="401">
        <f>'A2'!E34</f>
        <v>89.487826879999986</v>
      </c>
      <c r="F34" s="401">
        <f>'A2'!F34</f>
        <v>55.532883459999994</v>
      </c>
      <c r="G34" s="401">
        <f>'A2'!G34</f>
        <v>0</v>
      </c>
      <c r="H34" s="401">
        <f>'A2'!H34</f>
        <v>9.2810299999999991E-3</v>
      </c>
      <c r="I34" s="401">
        <f>'A2'!I34</f>
        <v>0.10769846</v>
      </c>
      <c r="J34" s="401">
        <f>'A2'!J34</f>
        <v>2.0613639500000001</v>
      </c>
      <c r="K34" s="401">
        <f>'A2'!K34</f>
        <v>20.86019739</v>
      </c>
      <c r="L34" s="401">
        <f>'A2'!L34</f>
        <v>2311.3606286300001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113.23368639</v>
      </c>
      <c r="E36" s="401">
        <f>'A2'!E36</f>
        <v>75.803166919999995</v>
      </c>
      <c r="F36" s="401">
        <f>'A2'!F36</f>
        <v>0</v>
      </c>
      <c r="G36" s="401">
        <f>'A2'!G36</f>
        <v>0</v>
      </c>
      <c r="H36" s="401">
        <f>'A2'!H36</f>
        <v>9.2810299999999991E-3</v>
      </c>
      <c r="I36" s="401">
        <f>'A2'!I36</f>
        <v>0</v>
      </c>
      <c r="J36" s="401">
        <f>'A2'!J36</f>
        <v>0</v>
      </c>
      <c r="K36" s="401">
        <f>'A2'!K36</f>
        <v>0.35199999999999998</v>
      </c>
      <c r="L36" s="401">
        <f>'A2'!L36</f>
        <v>189.39813434000001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2030.0676910699995</v>
      </c>
      <c r="E37" s="401">
        <f>'A2'!E37</f>
        <v>13.684659960000001</v>
      </c>
      <c r="F37" s="401">
        <f>'A2'!F37</f>
        <v>55.532883459999994</v>
      </c>
      <c r="G37" s="401">
        <f>'A2'!G37</f>
        <v>0</v>
      </c>
      <c r="H37" s="401">
        <f>'A2'!H37</f>
        <v>0</v>
      </c>
      <c r="I37" s="401">
        <f>'A2'!I37</f>
        <v>0.10769846</v>
      </c>
      <c r="J37" s="401">
        <f>'A2'!J37</f>
        <v>2.0613639500000001</v>
      </c>
      <c r="K37" s="401">
        <f>'A2'!K37</f>
        <v>0</v>
      </c>
      <c r="L37" s="401">
        <f>'A2'!L37</f>
        <v>2101.4542968999995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20.508197389999999</v>
      </c>
      <c r="L38" s="401">
        <f>'A2'!L38</f>
        <v>20.508197389999999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70811.114587709977</v>
      </c>
      <c r="E41" s="401">
        <f>'A2'!E41</f>
        <v>2068.5549389000007</v>
      </c>
      <c r="F41" s="401">
        <f>'A2'!F41</f>
        <v>3553.9991530600009</v>
      </c>
      <c r="G41" s="401">
        <f>'A2'!G41</f>
        <v>1205.9736980899995</v>
      </c>
      <c r="H41" s="401">
        <f>'A2'!H41</f>
        <v>204.35541545000004</v>
      </c>
      <c r="I41" s="401">
        <f>'A2'!I41</f>
        <v>509.02890615999991</v>
      </c>
      <c r="J41" s="401">
        <f>'A2'!J41</f>
        <v>333.88098664999995</v>
      </c>
      <c r="K41" s="401">
        <f>'A2'!K41</f>
        <v>412.33257900999973</v>
      </c>
      <c r="L41" s="401">
        <f>'A2'!L41</f>
        <v>79099.240265029977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22869.668774290029</v>
      </c>
      <c r="E42" s="401">
        <f>'A2'!E42</f>
        <v>372.4853897399999</v>
      </c>
      <c r="F42" s="401">
        <f>'A2'!F42</f>
        <v>947.35138162000078</v>
      </c>
      <c r="G42" s="401">
        <f>'A2'!G42</f>
        <v>206.48289258000008</v>
      </c>
      <c r="H42" s="401">
        <f>'A2'!H42</f>
        <v>4.9985924399999995</v>
      </c>
      <c r="I42" s="401">
        <f>'A2'!I42</f>
        <v>22.68482676</v>
      </c>
      <c r="J42" s="401">
        <f>'A2'!J42</f>
        <v>0</v>
      </c>
      <c r="K42" s="401">
        <f>'A2'!K42</f>
        <v>0.69599999999999995</v>
      </c>
      <c r="L42" s="401">
        <f>'A2'!L42</f>
        <v>24424.367857430025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47941.445813419952</v>
      </c>
      <c r="E43" s="401">
        <f>'A2'!E43</f>
        <v>1696.0695491600009</v>
      </c>
      <c r="F43" s="401">
        <f>'A2'!F43</f>
        <v>2606.6477714400003</v>
      </c>
      <c r="G43" s="401">
        <f>'A2'!G43</f>
        <v>999.49080550999952</v>
      </c>
      <c r="H43" s="401">
        <f>'A2'!H43</f>
        <v>199.35682301000003</v>
      </c>
      <c r="I43" s="401">
        <f>'A2'!I43</f>
        <v>486.34407939999988</v>
      </c>
      <c r="J43" s="401">
        <f>'A2'!J43</f>
        <v>333.88098664999995</v>
      </c>
      <c r="K43" s="401">
        <f>'A2'!K43</f>
        <v>411.63657900999971</v>
      </c>
      <c r="L43" s="401">
        <f>'A2'!L43</f>
        <v>54674.872407599956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43303.000607130038</v>
      </c>
      <c r="E44" s="401">
        <f>'A2'!E44</f>
        <v>1288.5710864299999</v>
      </c>
      <c r="F44" s="401">
        <f>'A2'!F44</f>
        <v>2977.8451821400026</v>
      </c>
      <c r="G44" s="401">
        <f>'A2'!G44</f>
        <v>520.41541989000007</v>
      </c>
      <c r="H44" s="401">
        <f>'A2'!H44</f>
        <v>37.411496139999997</v>
      </c>
      <c r="I44" s="401">
        <f>'A2'!I44</f>
        <v>168.39572443999995</v>
      </c>
      <c r="J44" s="401">
        <f>'A2'!J44</f>
        <v>0</v>
      </c>
      <c r="K44" s="401">
        <f>'A2'!K44</f>
        <v>906.94282911000016</v>
      </c>
      <c r="L44" s="401">
        <f>'A2'!L44</f>
        <v>49202.582345280032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13653.500594660007</v>
      </c>
      <c r="E45" s="401">
        <f>'A2'!E45</f>
        <v>159.6275637</v>
      </c>
      <c r="F45" s="401">
        <f>'A2'!F45</f>
        <v>95.565978579999964</v>
      </c>
      <c r="G45" s="401">
        <f>'A2'!G45</f>
        <v>27.445522440000005</v>
      </c>
      <c r="H45" s="401">
        <f>'A2'!H45</f>
        <v>1.5025776999999998</v>
      </c>
      <c r="I45" s="401">
        <f>'A2'!I45</f>
        <v>161.31306483999995</v>
      </c>
      <c r="J45" s="401">
        <f>'A2'!J45</f>
        <v>0</v>
      </c>
      <c r="K45" s="401">
        <f>'A2'!K45</f>
        <v>0</v>
      </c>
      <c r="L45" s="401">
        <f>'A2'!L45</f>
        <v>14098.955301920007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29649.500012470031</v>
      </c>
      <c r="E46" s="401">
        <f>'A2'!E46</f>
        <v>1128.94352273</v>
      </c>
      <c r="F46" s="401">
        <f>'A2'!F46</f>
        <v>2882.2792035600028</v>
      </c>
      <c r="G46" s="401">
        <f>'A2'!G46</f>
        <v>492.96989745000002</v>
      </c>
      <c r="H46" s="401">
        <f>'A2'!H46</f>
        <v>35.908918440000001</v>
      </c>
      <c r="I46" s="401">
        <f>'A2'!I46</f>
        <v>7.0826596000000004</v>
      </c>
      <c r="J46" s="401">
        <f>'A2'!J46</f>
        <v>0</v>
      </c>
      <c r="K46" s="401">
        <f>'A2'!K46</f>
        <v>906.94282911000016</v>
      </c>
      <c r="L46" s="401">
        <f>'A2'!L46</f>
        <v>35103.627043360022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12837.967649259994</v>
      </c>
      <c r="E47" s="401">
        <f>'A2'!E47</f>
        <v>780.31640285999981</v>
      </c>
      <c r="F47" s="401">
        <f>'A2'!F47</f>
        <v>654.28816813999981</v>
      </c>
      <c r="G47" s="401">
        <f>'A2'!G47</f>
        <v>102.14756256999998</v>
      </c>
      <c r="H47" s="401">
        <f>'A2'!H47</f>
        <v>183.90455447000002</v>
      </c>
      <c r="I47" s="401">
        <f>'A2'!I47</f>
        <v>184.77299118000002</v>
      </c>
      <c r="J47" s="401">
        <f>'A2'!J47</f>
        <v>192.42357990000002</v>
      </c>
      <c r="K47" s="401">
        <f>'A2'!K47</f>
        <v>25.09854691000001</v>
      </c>
      <c r="L47" s="401">
        <f>'A2'!L47</f>
        <v>14960.919455289993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1029.3754637000002</v>
      </c>
      <c r="E48" s="401">
        <f>'A2'!E48</f>
        <v>115.08520164000002</v>
      </c>
      <c r="F48" s="401">
        <f>'A2'!F48</f>
        <v>434.5482518799999</v>
      </c>
      <c r="G48" s="401">
        <f>'A2'!G48</f>
        <v>27.981823370000001</v>
      </c>
      <c r="H48" s="401">
        <f>'A2'!H48</f>
        <v>81.412205749999998</v>
      </c>
      <c r="I48" s="401">
        <f>'A2'!I48</f>
        <v>128.73181976000001</v>
      </c>
      <c r="J48" s="401">
        <f>'A2'!J48</f>
        <v>0</v>
      </c>
      <c r="K48" s="401">
        <f>'A2'!K48</f>
        <v>25.091546910000009</v>
      </c>
      <c r="L48" s="401">
        <f>'A2'!L48</f>
        <v>1842.2263130100002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11808.592185559994</v>
      </c>
      <c r="E49" s="401">
        <f>'A2'!E49</f>
        <v>665.23120121999978</v>
      </c>
      <c r="F49" s="401">
        <f>'A2'!F49</f>
        <v>219.73991625999994</v>
      </c>
      <c r="G49" s="401">
        <f>'A2'!G49</f>
        <v>74.165739199999976</v>
      </c>
      <c r="H49" s="401">
        <f>'A2'!H49</f>
        <v>102.49234872000002</v>
      </c>
      <c r="I49" s="401">
        <f>'A2'!I49</f>
        <v>56.041171420000005</v>
      </c>
      <c r="J49" s="401">
        <f>'A2'!J49</f>
        <v>192.42357990000002</v>
      </c>
      <c r="K49" s="401">
        <f>'A2'!K49</f>
        <v>7.0000000000000001E-3</v>
      </c>
      <c r="L49" s="401">
        <f>'A2'!L49</f>
        <v>13118.693142279992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126952.0828441</v>
      </c>
      <c r="E50" s="401">
        <f>'A2'!E50</f>
        <v>4137.442428190001</v>
      </c>
      <c r="F50" s="401">
        <f>'A2'!F50</f>
        <v>7186.1325033400035</v>
      </c>
      <c r="G50" s="401">
        <f>'A2'!G50</f>
        <v>1828.5366805499996</v>
      </c>
      <c r="H50" s="401">
        <f>'A2'!H50</f>
        <v>425.67146606000006</v>
      </c>
      <c r="I50" s="401">
        <f>'A2'!I50</f>
        <v>862.19762177999985</v>
      </c>
      <c r="J50" s="401">
        <f>'A2'!J50</f>
        <v>526.30456655</v>
      </c>
      <c r="K50" s="401">
        <f>'A2'!K50</f>
        <v>1344.3739550299999</v>
      </c>
      <c r="L50" s="401">
        <f>'A2'!L50</f>
        <v>143262.74206560003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123165.2779113401</v>
      </c>
      <c r="E52" s="401">
        <f>'A2'!E52</f>
        <v>4086.9659067899947</v>
      </c>
      <c r="F52" s="401">
        <f>'A2'!F52</f>
        <v>7141.4628859599934</v>
      </c>
      <c r="G52" s="401">
        <f>'A2'!G52</f>
        <v>1727.641640159999</v>
      </c>
      <c r="H52" s="401">
        <f>'A2'!H52</f>
        <v>396.73965823999987</v>
      </c>
      <c r="I52" s="401">
        <f>'A2'!I52</f>
        <v>850.6997470700004</v>
      </c>
      <c r="J52" s="401">
        <f>'A2'!J52</f>
        <v>517.80436995999992</v>
      </c>
      <c r="K52" s="401">
        <f>'A2'!K52</f>
        <v>1297.3308202900016</v>
      </c>
      <c r="L52" s="401">
        <f>'A2'!L52</f>
        <v>139183.92293981009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3786.8049327600006</v>
      </c>
      <c r="E53" s="401">
        <f>'A2'!E53</f>
        <v>50.476521399999996</v>
      </c>
      <c r="F53" s="401">
        <f>'A2'!F53</f>
        <v>44.669617420000002</v>
      </c>
      <c r="G53" s="401">
        <f>'A2'!G53</f>
        <v>100.89504039000001</v>
      </c>
      <c r="H53" s="401">
        <f>'A2'!H53</f>
        <v>28.93180782</v>
      </c>
      <c r="I53" s="401">
        <f>'A2'!I53</f>
        <v>11.49787471</v>
      </c>
      <c r="J53" s="401">
        <f>'A2'!J53</f>
        <v>8.5001965899999998</v>
      </c>
      <c r="K53" s="401">
        <f>'A2'!K53</f>
        <v>47.043134730000006</v>
      </c>
      <c r="L53" s="401">
        <f>'A2'!L53</f>
        <v>4078.8191258200004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97" t="s">
        <v>217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8" hidden="1" customHeight="1">
      <c r="A56" s="497" t="s">
        <v>221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  <c r="V56" s="26"/>
    </row>
    <row r="57" spans="1:22" s="44" customFormat="1" ht="18" hidden="1" customHeight="1">
      <c r="A57" s="497" t="s">
        <v>218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O57" s="40"/>
      <c r="P57" s="40"/>
      <c r="T57" s="45"/>
    </row>
    <row r="58" spans="1:22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2" s="40" customFormat="1" ht="12" hidden="1" customHeight="1">
      <c r="A59" s="497" t="s">
        <v>220</v>
      </c>
      <c r="B59" s="497"/>
      <c r="C59" s="497"/>
      <c r="D59" s="497"/>
      <c r="E59" s="497"/>
      <c r="F59" s="497"/>
      <c r="G59" s="497"/>
      <c r="H59" s="497"/>
      <c r="I59" s="497"/>
      <c r="J59" s="497"/>
      <c r="K59" s="497"/>
      <c r="L59" s="497"/>
      <c r="M59" s="497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503" t="s">
        <v>222</v>
      </c>
      <c r="M9" s="505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504"/>
      <c r="M10" s="506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501.73096980999992</v>
      </c>
      <c r="E13" s="401">
        <f>'A3'!E13</f>
        <v>562.34440407999989</v>
      </c>
      <c r="F13" s="401">
        <f>'A3'!F13</f>
        <v>195.49754922999995</v>
      </c>
      <c r="G13" s="401">
        <f>'A3'!G13</f>
        <v>0.77056206999999999</v>
      </c>
      <c r="H13" s="401">
        <f>'A3'!H13</f>
        <v>0.88279628999999993</v>
      </c>
      <c r="I13" s="401">
        <f>'A3'!I13</f>
        <v>157.46232029999999</v>
      </c>
      <c r="J13" s="401">
        <f>'A3'!J13</f>
        <v>1.0470202199999998</v>
      </c>
      <c r="K13" s="401">
        <f>'A3'!K13</f>
        <v>1419.7356219999997</v>
      </c>
      <c r="L13" s="401">
        <f>'A3'!L13</f>
        <v>174.83763298000005</v>
      </c>
      <c r="M13" s="401">
        <f>'A3'!M13</f>
        <v>216859.06209351058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240.01490349999997</v>
      </c>
      <c r="E14" s="401">
        <f>'A3'!E14</f>
        <v>107.48104464000001</v>
      </c>
      <c r="F14" s="401">
        <f>'A3'!F14</f>
        <v>15.287637539999999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7.8506700000000013E-2</v>
      </c>
      <c r="K14" s="401">
        <f>'A3'!K14</f>
        <v>362.86209237999998</v>
      </c>
      <c r="L14" s="401">
        <f>'A3'!L14</f>
        <v>3.1909529699999997</v>
      </c>
      <c r="M14" s="401">
        <f>'A3'!M14</f>
        <v>135579.65800691067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261.71606630999997</v>
      </c>
      <c r="E15" s="401">
        <f>'A3'!E15</f>
        <v>454.86335943999984</v>
      </c>
      <c r="F15" s="401">
        <f>'A3'!F15</f>
        <v>180.20991168999996</v>
      </c>
      <c r="G15" s="401">
        <f>'A3'!G15</f>
        <v>0.77056206999999999</v>
      </c>
      <c r="H15" s="401">
        <f>'A3'!H15</f>
        <v>0.88279628999999993</v>
      </c>
      <c r="I15" s="401">
        <f>'A3'!I15</f>
        <v>157.46232029999999</v>
      </c>
      <c r="J15" s="401">
        <f>'A3'!J15</f>
        <v>0.96851351999999991</v>
      </c>
      <c r="K15" s="401">
        <f>'A3'!K15</f>
        <v>1056.8735296199998</v>
      </c>
      <c r="L15" s="401">
        <f>'A3'!L15</f>
        <v>171.64668001000004</v>
      </c>
      <c r="M15" s="401">
        <f>'A3'!M15</f>
        <v>81279.404086599898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341.02943321999999</v>
      </c>
      <c r="E16" s="401">
        <f>'A3'!E16</f>
        <v>381.84664644999992</v>
      </c>
      <c r="F16" s="401">
        <f>'A3'!F16</f>
        <v>98.934753259999994</v>
      </c>
      <c r="G16" s="401">
        <f>'A3'!G16</f>
        <v>8.3525007900000006</v>
      </c>
      <c r="H16" s="401">
        <f>'A3'!H16</f>
        <v>4.8885460399999996</v>
      </c>
      <c r="I16" s="401">
        <f>'A3'!I16</f>
        <v>20.29729541</v>
      </c>
      <c r="J16" s="401">
        <f>'A3'!J16</f>
        <v>2.2287834200000001</v>
      </c>
      <c r="K16" s="401">
        <f>'A3'!K16</f>
        <v>857.57795858999987</v>
      </c>
      <c r="L16" s="401">
        <f>'A3'!L16</f>
        <v>217.70401279500007</v>
      </c>
      <c r="M16" s="401">
        <f>'A3'!M16</f>
        <v>98122.285961904883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202.95816513999998</v>
      </c>
      <c r="E17" s="401">
        <f>'A3'!E17</f>
        <v>63.006929449999994</v>
      </c>
      <c r="F17" s="401">
        <f>'A3'!F17</f>
        <v>2.8989431799999998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1.2302899999999999E-2</v>
      </c>
      <c r="K17" s="401">
        <f>'A3'!K17</f>
        <v>268.87634066999999</v>
      </c>
      <c r="L17" s="401">
        <f>'A3'!L17</f>
        <v>1.21325975</v>
      </c>
      <c r="M17" s="401">
        <f>'A3'!M17</f>
        <v>54609.299145859812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138.07126808000001</v>
      </c>
      <c r="E18" s="401">
        <f>'A3'!E18</f>
        <v>318.83971699999995</v>
      </c>
      <c r="F18" s="401">
        <f>'A3'!F18</f>
        <v>96.03581007999999</v>
      </c>
      <c r="G18" s="401">
        <f>'A3'!G18</f>
        <v>8.3525007900000006</v>
      </c>
      <c r="H18" s="401">
        <f>'A3'!H18</f>
        <v>4.8885460399999996</v>
      </c>
      <c r="I18" s="401">
        <f>'A3'!I18</f>
        <v>20.29729541</v>
      </c>
      <c r="J18" s="401">
        <f>'A3'!J18</f>
        <v>2.2164805200000002</v>
      </c>
      <c r="K18" s="401">
        <f>'A3'!K18</f>
        <v>588.70161791999999</v>
      </c>
      <c r="L18" s="401">
        <f>'A3'!L18</f>
        <v>216.49075304500008</v>
      </c>
      <c r="M18" s="401">
        <f>'A3'!M18</f>
        <v>43512.986816045064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776.93839818000015</v>
      </c>
      <c r="E19" s="401">
        <f>'A3'!E19</f>
        <v>200.42055712000001</v>
      </c>
      <c r="F19" s="401">
        <f>'A3'!F19</f>
        <v>132.87193237999998</v>
      </c>
      <c r="G19" s="401">
        <f>'A3'!G19</f>
        <v>1.1845279799999999</v>
      </c>
      <c r="H19" s="401">
        <f>'A3'!H19</f>
        <v>0.90989880999999984</v>
      </c>
      <c r="I19" s="401">
        <f>'A3'!I19</f>
        <v>48.582458189999997</v>
      </c>
      <c r="J19" s="401">
        <f>'A3'!J19</f>
        <v>0.86951994999999993</v>
      </c>
      <c r="K19" s="401">
        <f>'A3'!K19</f>
        <v>1161.7772926100001</v>
      </c>
      <c r="L19" s="401">
        <f>'A3'!L19</f>
        <v>128.47933983499999</v>
      </c>
      <c r="M19" s="401">
        <f>'A3'!M19</f>
        <v>195910.22466558486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264.61604621999999</v>
      </c>
      <c r="E20" s="401">
        <f>'A3'!E20</f>
        <v>59.38793961999999</v>
      </c>
      <c r="F20" s="401">
        <f>'A3'!F20</f>
        <v>76.033368489999987</v>
      </c>
      <c r="G20" s="401">
        <f>'A3'!G20</f>
        <v>0.66469794999999998</v>
      </c>
      <c r="H20" s="401">
        <f>'A3'!H20</f>
        <v>0.77124518999999991</v>
      </c>
      <c r="I20" s="401">
        <f>'A3'!I20</f>
        <v>14.877244269999998</v>
      </c>
      <c r="J20" s="401">
        <f>'A3'!J20</f>
        <v>0.72860840999999998</v>
      </c>
      <c r="K20" s="401">
        <f>'A3'!K20</f>
        <v>417.07915014999998</v>
      </c>
      <c r="L20" s="401">
        <f>'A3'!L20</f>
        <v>47.734649904999998</v>
      </c>
      <c r="M20" s="401">
        <f>'A3'!M20</f>
        <v>55359.19379795494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512.32235196000011</v>
      </c>
      <c r="E21" s="401">
        <f>'A3'!E21</f>
        <v>141.03261750000001</v>
      </c>
      <c r="F21" s="401">
        <f>'A3'!F21</f>
        <v>56.838563889999996</v>
      </c>
      <c r="G21" s="401">
        <f>'A3'!G21</f>
        <v>0.51983003000000005</v>
      </c>
      <c r="H21" s="401">
        <f>'A3'!H21</f>
        <v>0.13865361999999998</v>
      </c>
      <c r="I21" s="401">
        <f>'A3'!I21</f>
        <v>33.705213919999998</v>
      </c>
      <c r="J21" s="401">
        <f>'A3'!J21</f>
        <v>0.14091153999999997</v>
      </c>
      <c r="K21" s="401">
        <f>'A3'!K21</f>
        <v>744.69814246000021</v>
      </c>
      <c r="L21" s="401">
        <f>'A3'!L21</f>
        <v>80.744689929999993</v>
      </c>
      <c r="M21" s="401">
        <f>'A3'!M21</f>
        <v>140551.03086762992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1619.6988012100001</v>
      </c>
      <c r="E22" s="401">
        <f>'A3'!E22</f>
        <v>1144.6116076499998</v>
      </c>
      <c r="F22" s="401">
        <f>'A3'!F22</f>
        <v>427.3042348699999</v>
      </c>
      <c r="G22" s="401">
        <f>'A3'!G22</f>
        <v>10.307590840000001</v>
      </c>
      <c r="H22" s="401">
        <f>'A3'!H22</f>
        <v>6.6812411399999991</v>
      </c>
      <c r="I22" s="401">
        <f>'A3'!I22</f>
        <v>226.3420739</v>
      </c>
      <c r="J22" s="401">
        <f>'A3'!J22</f>
        <v>4.1453235900000003</v>
      </c>
      <c r="K22" s="401">
        <f>'A3'!K22</f>
        <v>3439.0908731999998</v>
      </c>
      <c r="L22" s="401">
        <f>'A3'!L22</f>
        <v>521.02098561000014</v>
      </c>
      <c r="M22" s="401">
        <f>'A3'!M22</f>
        <v>510891.57272100035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12.045577850000003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12.045577850000003</v>
      </c>
      <c r="L25" s="401">
        <f>'A3'!L25</f>
        <v>0.14050000000000001</v>
      </c>
      <c r="M25" s="401">
        <f>'A3'!M25</f>
        <v>1719.2889833699996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0.68726692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0.68726692</v>
      </c>
      <c r="L26" s="401">
        <f>'A3'!L26</f>
        <v>0</v>
      </c>
      <c r="M26" s="401">
        <f>'A3'!M26</f>
        <v>205.52390887000001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11.358310930000002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11.358310930000002</v>
      </c>
      <c r="L27" s="401">
        <f>'A3'!L27</f>
        <v>0.14050000000000001</v>
      </c>
      <c r="M27" s="401">
        <f>'A3'!M27</f>
        <v>1513.7650744999996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10.62978547</v>
      </c>
      <c r="E28" s="401">
        <f>'A3'!E28</f>
        <v>2.0359949300000002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12.665780399999999</v>
      </c>
      <c r="L28" s="401">
        <f>'A3'!L28</f>
        <v>10.254098695</v>
      </c>
      <c r="M28" s="401">
        <f>'A3'!M28</f>
        <v>5041.4600987150006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3216.6984477300002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10.62978547</v>
      </c>
      <c r="E30" s="401">
        <f>'A3'!E30</f>
        <v>2.0359949300000002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12.665780399999999</v>
      </c>
      <c r="L30" s="401">
        <f>'A3'!L30</f>
        <v>10.254098695</v>
      </c>
      <c r="M30" s="401">
        <f>'A3'!M30</f>
        <v>1824.761650985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31.661243280000004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</v>
      </c>
      <c r="J31" s="401">
        <f>'A3'!J31</f>
        <v>0.13729006999999999</v>
      </c>
      <c r="K31" s="401">
        <f>'A3'!K31</f>
        <v>31.798533350000003</v>
      </c>
      <c r="L31" s="401">
        <f>'A3'!L31</f>
        <v>0.104145035</v>
      </c>
      <c r="M31" s="401">
        <f>'A3'!M31</f>
        <v>2368.3938543849999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</v>
      </c>
      <c r="J32" s="401">
        <f>'A3'!J32</f>
        <v>0</v>
      </c>
      <c r="K32" s="401">
        <f>'A3'!K32</f>
        <v>0</v>
      </c>
      <c r="L32" s="401">
        <f>'A3'!L32</f>
        <v>0</v>
      </c>
      <c r="M32" s="401">
        <f>'A3'!M32</f>
        <v>1774.48733636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31.661243280000004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0.13729006999999999</v>
      </c>
      <c r="K33" s="401">
        <f>'A3'!K33</f>
        <v>31.798533350000003</v>
      </c>
      <c r="L33" s="401">
        <f>'A3'!L33</f>
        <v>0.104145035</v>
      </c>
      <c r="M33" s="401">
        <f>'A3'!M33</f>
        <v>593.90651802499985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54.336606600000003</v>
      </c>
      <c r="E34" s="401">
        <f>'A3'!E34</f>
        <v>2.0359949300000002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</v>
      </c>
      <c r="J34" s="401">
        <f>'A3'!J34</f>
        <v>0.13729006999999999</v>
      </c>
      <c r="K34" s="401">
        <f>'A3'!K34</f>
        <v>56.509891600000003</v>
      </c>
      <c r="L34" s="401">
        <f>'A3'!L34</f>
        <v>10.498743729999999</v>
      </c>
      <c r="M34" s="401">
        <f>'A3'!M34</f>
        <v>9129.1429364699998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54.336606599999989</v>
      </c>
      <c r="E36" s="401">
        <f>'A3'!E36</f>
        <v>0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0.13729006999999999</v>
      </c>
      <c r="K36" s="401">
        <f>'A3'!K36</f>
        <v>54.473896669999988</v>
      </c>
      <c r="L36" s="401">
        <f>'A3'!L36</f>
        <v>0.24464503500000001</v>
      </c>
      <c r="M36" s="401">
        <f>'A3'!M36</f>
        <v>1104.548691065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2.0359949300000002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</v>
      </c>
      <c r="J37" s="401">
        <f>'A3'!J37</f>
        <v>0</v>
      </c>
      <c r="K37" s="401">
        <f>'A3'!K37</f>
        <v>2.0359949300000002</v>
      </c>
      <c r="L37" s="401">
        <f>'A3'!L37</f>
        <v>0</v>
      </c>
      <c r="M37" s="401">
        <f>'A3'!M37</f>
        <v>7427.4725832100003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10.254098695</v>
      </c>
      <c r="M38" s="401">
        <f>'A3'!M38</f>
        <v>597.12166216499998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610.32767683000009</v>
      </c>
      <c r="E41" s="401">
        <f>'A3'!E41</f>
        <v>237.85963914999996</v>
      </c>
      <c r="F41" s="401">
        <f>'A3'!F41</f>
        <v>374.81458060999984</v>
      </c>
      <c r="G41" s="401">
        <f>'A3'!G41</f>
        <v>7.4951028999999991</v>
      </c>
      <c r="H41" s="401">
        <f>'A3'!H41</f>
        <v>13.148428770000001</v>
      </c>
      <c r="I41" s="401">
        <f>'A3'!I41</f>
        <v>0</v>
      </c>
      <c r="J41" s="401">
        <f>'A3'!J41</f>
        <v>0.30545909999999998</v>
      </c>
      <c r="K41" s="401">
        <f>'A3'!K41</f>
        <v>1243.9508873599998</v>
      </c>
      <c r="L41" s="401">
        <f>'A3'!L41</f>
        <v>206.31901905499998</v>
      </c>
      <c r="M41" s="401">
        <f>'A3'!M41</f>
        <v>253744.79768502514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136.26451978000003</v>
      </c>
      <c r="E42" s="401">
        <f>'A3'!E42</f>
        <v>10.476464799999999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146.74098458000003</v>
      </c>
      <c r="L42" s="401">
        <f>'A3'!L42</f>
        <v>0.34799999999999998</v>
      </c>
      <c r="M42" s="401">
        <f>'A3'!M42</f>
        <v>127801.03960980019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474.06315705000003</v>
      </c>
      <c r="E43" s="401">
        <f>'A3'!E43</f>
        <v>227.38317434999996</v>
      </c>
      <c r="F43" s="401">
        <f>'A3'!F43</f>
        <v>374.81458060999984</v>
      </c>
      <c r="G43" s="401">
        <f>'A3'!G43</f>
        <v>7.4951028999999991</v>
      </c>
      <c r="H43" s="401">
        <f>'A3'!H43</f>
        <v>13.148428770000001</v>
      </c>
      <c r="I43" s="401">
        <f>'A3'!I43</f>
        <v>0</v>
      </c>
      <c r="J43" s="401">
        <f>'A3'!J43</f>
        <v>0.30545909999999998</v>
      </c>
      <c r="K43" s="401">
        <f>'A3'!K43</f>
        <v>1097.2099027799998</v>
      </c>
      <c r="L43" s="401">
        <f>'A3'!L43</f>
        <v>205.97101905499997</v>
      </c>
      <c r="M43" s="401">
        <f>'A3'!M43</f>
        <v>125943.75807522496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920.03787174000001</v>
      </c>
      <c r="E44" s="401">
        <f>'A3'!E44</f>
        <v>53.655513759999998</v>
      </c>
      <c r="F44" s="401">
        <f>'A3'!F44</f>
        <v>309.17374135000006</v>
      </c>
      <c r="G44" s="401">
        <f>'A3'!G44</f>
        <v>17.672382199999998</v>
      </c>
      <c r="H44" s="401">
        <f>'A3'!H44</f>
        <v>0.5186647499999999</v>
      </c>
      <c r="I44" s="401">
        <f>'A3'!I44</f>
        <v>0</v>
      </c>
      <c r="J44" s="401">
        <f>'A3'!J44</f>
        <v>4.4345736700000007</v>
      </c>
      <c r="K44" s="401">
        <f>'A3'!K44</f>
        <v>1305.4927474699998</v>
      </c>
      <c r="L44" s="401">
        <f>'A3'!L44</f>
        <v>457.11256394499986</v>
      </c>
      <c r="M44" s="401">
        <f>'A3'!M44</f>
        <v>106002.73927204496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891.78204540000002</v>
      </c>
      <c r="E45" s="401">
        <f>'A3'!E45</f>
        <v>11.56732528</v>
      </c>
      <c r="F45" s="401">
        <f>'A3'!F45</f>
        <v>282.44811742000007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1185.7974881</v>
      </c>
      <c r="L45" s="401">
        <f>'A3'!L45</f>
        <v>0</v>
      </c>
      <c r="M45" s="401">
        <f>'A3'!M45</f>
        <v>52405.081740789945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28.255826339999999</v>
      </c>
      <c r="E46" s="401">
        <f>'A3'!E46</f>
        <v>42.088188479999999</v>
      </c>
      <c r="F46" s="401">
        <f>'A3'!F46</f>
        <v>26.725623929999998</v>
      </c>
      <c r="G46" s="401">
        <f>'A3'!G46</f>
        <v>17.672382199999998</v>
      </c>
      <c r="H46" s="401">
        <f>'A3'!H46</f>
        <v>0.5186647499999999</v>
      </c>
      <c r="I46" s="401">
        <f>'A3'!I46</f>
        <v>0</v>
      </c>
      <c r="J46" s="401">
        <f>'A3'!J46</f>
        <v>4.4345736700000007</v>
      </c>
      <c r="K46" s="401">
        <f>'A3'!K46</f>
        <v>119.69525937</v>
      </c>
      <c r="L46" s="401">
        <f>'A3'!L46</f>
        <v>457.11256394499986</v>
      </c>
      <c r="M46" s="401">
        <f>'A3'!M46</f>
        <v>53597.657531255012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70.895293790000011</v>
      </c>
      <c r="E47" s="401">
        <f>'A3'!E47</f>
        <v>52.18613818999998</v>
      </c>
      <c r="F47" s="401">
        <f>'A3'!F47</f>
        <v>93.972131189999999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217.05356316999999</v>
      </c>
      <c r="L47" s="401">
        <f>'A3'!L47</f>
        <v>12.549273455000002</v>
      </c>
      <c r="M47" s="401">
        <f>'A3'!M47</f>
        <v>41240.765034115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70.553478790000014</v>
      </c>
      <c r="E48" s="401">
        <f>'A3'!E48</f>
        <v>52.18613818999998</v>
      </c>
      <c r="F48" s="401">
        <f>'A3'!F48</f>
        <v>76.182786980000003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198.92240396</v>
      </c>
      <c r="L48" s="401">
        <f>'A3'!L48</f>
        <v>12.545773455000001</v>
      </c>
      <c r="M48" s="401">
        <f>'A3'!M48</f>
        <v>10436.256580394998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0.34181499999999998</v>
      </c>
      <c r="E49" s="401">
        <f>'A3'!E49</f>
        <v>0</v>
      </c>
      <c r="F49" s="401">
        <f>'A3'!F49</f>
        <v>17.789344209999996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18.131159209999996</v>
      </c>
      <c r="L49" s="401">
        <f>'A3'!L49</f>
        <v>3.5000000000000001E-3</v>
      </c>
      <c r="M49" s="401">
        <f>'A3'!M49</f>
        <v>30804.508453720002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1601.26084236</v>
      </c>
      <c r="E50" s="401">
        <f>'A3'!E50</f>
        <v>343.70129109999993</v>
      </c>
      <c r="F50" s="401">
        <f>'A3'!F50</f>
        <v>777.96045314999992</v>
      </c>
      <c r="G50" s="401">
        <f>'A3'!G50</f>
        <v>25.167485099999997</v>
      </c>
      <c r="H50" s="401">
        <f>'A3'!H50</f>
        <v>13.66709352</v>
      </c>
      <c r="I50" s="401">
        <f>'A3'!I50</f>
        <v>0</v>
      </c>
      <c r="J50" s="401">
        <f>'A3'!J50</f>
        <v>4.7400327700000009</v>
      </c>
      <c r="K50" s="401">
        <f>'A3'!K50</f>
        <v>2766.4971979999996</v>
      </c>
      <c r="L50" s="401">
        <f>'A3'!L50</f>
        <v>675.98085645499987</v>
      </c>
      <c r="M50" s="401">
        <f>'A3'!M50</f>
        <v>400988.30199118512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1601.2608423600007</v>
      </c>
      <c r="E52" s="401">
        <f>'A3'!E52</f>
        <v>343.70129109999999</v>
      </c>
      <c r="F52" s="401">
        <f>'A3'!F52</f>
        <v>736.77491122000026</v>
      </c>
      <c r="G52" s="401">
        <f>'A3'!G52</f>
        <v>23.134500510000002</v>
      </c>
      <c r="H52" s="401">
        <f>'A3'!H52</f>
        <v>13.407932310000001</v>
      </c>
      <c r="I52" s="401">
        <f>'A3'!I52</f>
        <v>0</v>
      </c>
      <c r="J52" s="401">
        <f>'A3'!J52</f>
        <v>2.5223661400000004</v>
      </c>
      <c r="K52" s="401">
        <f>'A3'!K52</f>
        <v>2720.8018436400012</v>
      </c>
      <c r="L52" s="401">
        <f>'A3'!L52</f>
        <v>651.14362317999974</v>
      </c>
      <c r="M52" s="401">
        <f>'A3'!M52</f>
        <v>390955.37524564896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41.185541929999999</v>
      </c>
      <c r="G53" s="401">
        <f>'A3'!G53</f>
        <v>2.0329845899999999</v>
      </c>
      <c r="H53" s="401">
        <f>'A3'!H53</f>
        <v>0.25916120999999998</v>
      </c>
      <c r="I53" s="401">
        <f>'A3'!I53</f>
        <v>0</v>
      </c>
      <c r="J53" s="401">
        <f>'A3'!J53</f>
        <v>2.2176666300000001</v>
      </c>
      <c r="K53" s="401">
        <f>'A3'!K53</f>
        <v>45.695354359999996</v>
      </c>
      <c r="L53" s="401">
        <f>'A3'!L53</f>
        <v>24.837233269999999</v>
      </c>
      <c r="M53" s="401">
        <f>'A3'!M53</f>
        <v>9832.7600438200025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200.16670174999999</v>
      </c>
      <c r="N54" s="26"/>
      <c r="O54" s="42"/>
      <c r="P54" s="42"/>
      <c r="Q54" s="44"/>
      <c r="R54" s="44"/>
    </row>
    <row r="55" spans="1:22" s="14" customFormat="1" ht="15" customHeight="1">
      <c r="A55" s="497" t="s">
        <v>224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22" s="14" customFormat="1" ht="14.25">
      <c r="A56" s="497" t="s">
        <v>225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2" s="14" customFormat="1" ht="14.25" hidden="1">
      <c r="A57" s="497" t="s">
        <v>226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2" s="14" customFormat="1" ht="18" hidden="1" customHeight="1">
      <c r="A58" s="497" t="s">
        <v>227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N58" s="26"/>
      <c r="O58" s="44"/>
      <c r="P58" s="44"/>
      <c r="V58" s="26"/>
    </row>
    <row r="59" spans="1:22" s="44" customFormat="1" ht="18" hidden="1" customHeight="1">
      <c r="A59" s="497" t="s">
        <v>228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0"/>
      <c r="P59" s="40"/>
      <c r="T59" s="45"/>
    </row>
    <row r="60" spans="1:22" s="44" customFormat="1" ht="18" hidden="1" customHeight="1">
      <c r="A60" s="497" t="s">
        <v>229</v>
      </c>
      <c r="B60" s="498"/>
      <c r="C60" s="498"/>
      <c r="D60" s="498"/>
      <c r="E60" s="498"/>
      <c r="F60" s="498"/>
      <c r="G60" s="498"/>
      <c r="H60" s="498"/>
      <c r="I60" s="498"/>
      <c r="J60" s="498"/>
      <c r="K60" s="498"/>
      <c r="L60" s="498"/>
      <c r="M60" s="498"/>
      <c r="O60" s="42"/>
      <c r="P60" s="42"/>
      <c r="T60" s="45"/>
    </row>
    <row r="61" spans="1:22" s="40" customFormat="1" ht="13.5" hidden="1" customHeight="1">
      <c r="A61" s="497" t="s">
        <v>230</v>
      </c>
      <c r="B61" s="497"/>
      <c r="C61" s="497"/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507" t="s">
        <v>231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0.43472413999999998</v>
      </c>
      <c r="O13" s="401">
        <f>'A4'!O13</f>
        <v>1.8123546200000002</v>
      </c>
      <c r="P13" s="401">
        <f>'A4'!P13</f>
        <v>2.91264E-2</v>
      </c>
      <c r="Q13" s="401">
        <f>'A4'!Q13</f>
        <v>0</v>
      </c>
      <c r="R13" s="401">
        <f>'A4'!R13</f>
        <v>0</v>
      </c>
      <c r="S13" s="401">
        <f>'A4'!S13</f>
        <v>0.69892571999999997</v>
      </c>
      <c r="T13" s="401">
        <f>'A4'!T13</f>
        <v>0</v>
      </c>
      <c r="U13" s="401">
        <f>'A4'!U13</f>
        <v>0</v>
      </c>
      <c r="V13" s="401">
        <f>'A4'!V13</f>
        <v>0.74192933999999999</v>
      </c>
      <c r="W13" s="401">
        <f>'A4'!W13</f>
        <v>0</v>
      </c>
      <c r="X13" s="401">
        <f>'A4'!X13</f>
        <v>8.2597599999999997E-3</v>
      </c>
      <c r="Y13" s="401">
        <f>'A4'!Y13</f>
        <v>8.105285999999999E-2</v>
      </c>
      <c r="Z13" s="401">
        <f>'A4'!Z13</f>
        <v>0.38693833999999999</v>
      </c>
      <c r="AA13" s="401">
        <f>'A4'!AA13</f>
        <v>0</v>
      </c>
      <c r="AB13" s="401">
        <f>'A4'!AB13</f>
        <v>0</v>
      </c>
      <c r="AC13" s="401">
        <f>'A4'!AC13</f>
        <v>3.3881957799999998</v>
      </c>
      <c r="AD13" s="401">
        <f>'A4'!AD13</f>
        <v>24.118525660000003</v>
      </c>
      <c r="AE13" s="401">
        <f>'A4'!AE13</f>
        <v>0</v>
      </c>
      <c r="AF13" s="401">
        <f>'A4'!AF13</f>
        <v>0</v>
      </c>
      <c r="AG13" s="401">
        <f>'A4'!AG13</f>
        <v>3.0300411399999994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61.100718599999993</v>
      </c>
      <c r="AR13" s="401">
        <f>'A4'!AR13</f>
        <v>603.34134952000034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0.52671367999999996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0.13570715999999999</v>
      </c>
      <c r="AD14" s="401">
        <f>'A4'!AD14</f>
        <v>6.9606954000000005</v>
      </c>
      <c r="AE14" s="401">
        <f>'A4'!AE14</f>
        <v>0</v>
      </c>
      <c r="AF14" s="401">
        <f>'A4'!AF14</f>
        <v>0</v>
      </c>
      <c r="AG14" s="401">
        <f>'A4'!AG14</f>
        <v>0.13377984000000001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5.0069158000000016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0.43472413999999998</v>
      </c>
      <c r="O15" s="401">
        <f>'A4'!O15</f>
        <v>1.8123546200000002</v>
      </c>
      <c r="P15" s="401">
        <f>'A4'!P15</f>
        <v>2.91264E-2</v>
      </c>
      <c r="Q15" s="401">
        <f>'A4'!Q15</f>
        <v>0</v>
      </c>
      <c r="R15" s="401">
        <f>'A4'!R15</f>
        <v>0</v>
      </c>
      <c r="S15" s="401">
        <f>'A4'!S15</f>
        <v>0.69892571999999997</v>
      </c>
      <c r="T15" s="401">
        <f>'A4'!T15</f>
        <v>0</v>
      </c>
      <c r="U15" s="401">
        <f>'A4'!U15</f>
        <v>0</v>
      </c>
      <c r="V15" s="401">
        <f>'A4'!V15</f>
        <v>0.21521566</v>
      </c>
      <c r="W15" s="401">
        <f>'A4'!W15</f>
        <v>0</v>
      </c>
      <c r="X15" s="401">
        <f>'A4'!X15</f>
        <v>8.2597599999999997E-3</v>
      </c>
      <c r="Y15" s="401">
        <f>'A4'!Y15</f>
        <v>8.105285999999999E-2</v>
      </c>
      <c r="Z15" s="401">
        <f>'A4'!Z15</f>
        <v>0.38693833999999999</v>
      </c>
      <c r="AA15" s="401">
        <f>'A4'!AA15</f>
        <v>0</v>
      </c>
      <c r="AB15" s="401">
        <f>'A4'!AB15</f>
        <v>0</v>
      </c>
      <c r="AC15" s="401">
        <f>'A4'!AC15</f>
        <v>3.2524886199999998</v>
      </c>
      <c r="AD15" s="401">
        <f>'A4'!AD15</f>
        <v>17.157830260000001</v>
      </c>
      <c r="AE15" s="401">
        <f>'A4'!AE15</f>
        <v>0</v>
      </c>
      <c r="AF15" s="401">
        <f>'A4'!AF15</f>
        <v>0</v>
      </c>
      <c r="AG15" s="401">
        <f>'A4'!AG15</f>
        <v>2.8962612999999995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61.100718599999993</v>
      </c>
      <c r="AR15" s="401">
        <f>'A4'!AR15</f>
        <v>598.33443372000033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0.53329954000000002</v>
      </c>
      <c r="M16" s="401">
        <f>'A4'!M16</f>
        <v>0</v>
      </c>
      <c r="N16" s="401">
        <f>'A4'!N16</f>
        <v>8.6036420000000002E-2</v>
      </c>
      <c r="O16" s="401">
        <f>'A4'!O16</f>
        <v>1.16336456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8.1592060000000008E-2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47.233182919999997</v>
      </c>
      <c r="AD16" s="401">
        <f>'A4'!AD16</f>
        <v>3.3185953599999998</v>
      </c>
      <c r="AE16" s="401">
        <f>'A4'!AE16</f>
        <v>0</v>
      </c>
      <c r="AF16" s="401">
        <f>'A4'!AF16</f>
        <v>0</v>
      </c>
      <c r="AG16" s="401">
        <f>'A4'!AG16</f>
        <v>3.6434319399999988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0.04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814.53864841999996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0.39964242</v>
      </c>
      <c r="M17" s="401">
        <f>'A4'!M17</f>
        <v>0</v>
      </c>
      <c r="N17" s="401">
        <f>'A4'!N17</f>
        <v>0</v>
      </c>
      <c r="O17" s="401">
        <f>'A4'!O17</f>
        <v>0.39953560000000005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1.1246597599999999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6.7800620000000006E-2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0.04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2.8214006000000005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0.13365711999999999</v>
      </c>
      <c r="M18" s="401">
        <f>'A4'!M18</f>
        <v>0</v>
      </c>
      <c r="N18" s="401">
        <f>'A4'!N18</f>
        <v>8.6036420000000002E-2</v>
      </c>
      <c r="O18" s="401">
        <f>'A4'!O18</f>
        <v>0.76382896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8.1592060000000008E-2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46.108523159999997</v>
      </c>
      <c r="AD18" s="401">
        <f>'A4'!AD18</f>
        <v>3.3185953599999998</v>
      </c>
      <c r="AE18" s="401">
        <f>'A4'!AE18</f>
        <v>0</v>
      </c>
      <c r="AF18" s="401">
        <f>'A4'!AF18</f>
        <v>0</v>
      </c>
      <c r="AG18" s="401">
        <f>'A4'!AG18</f>
        <v>3.5756313199999989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811.71724782000001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0.18371346</v>
      </c>
      <c r="M19" s="401">
        <f>'A4'!M19</f>
        <v>0</v>
      </c>
      <c r="N19" s="401">
        <f>'A4'!N19</f>
        <v>0.25749833999999994</v>
      </c>
      <c r="O19" s="401">
        <f>'A4'!O19</f>
        <v>1.6214692800000003</v>
      </c>
      <c r="P19" s="401">
        <f>'A4'!P19</f>
        <v>3.1450139999999994E-2</v>
      </c>
      <c r="Q19" s="401">
        <f>'A4'!Q19</f>
        <v>0</v>
      </c>
      <c r="R19" s="401">
        <f>'A4'!R19</f>
        <v>0</v>
      </c>
      <c r="S19" s="401">
        <f>'A4'!S19</f>
        <v>0.69040420000000002</v>
      </c>
      <c r="T19" s="401">
        <f>'A4'!T19</f>
        <v>0</v>
      </c>
      <c r="U19" s="401">
        <f>'A4'!U19</f>
        <v>0</v>
      </c>
      <c r="V19" s="401">
        <f>'A4'!V19</f>
        <v>1.1105242399999999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2.0886265399999995</v>
      </c>
      <c r="AD19" s="401">
        <f>'A4'!AD19</f>
        <v>66.088812169999983</v>
      </c>
      <c r="AE19" s="401">
        <f>'A4'!AE19</f>
        <v>0</v>
      </c>
      <c r="AF19" s="401">
        <f>'A4'!AF19</f>
        <v>0</v>
      </c>
      <c r="AG19" s="401">
        <f>'A4'!AG19</f>
        <v>1.20110841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1.9274966999999996</v>
      </c>
      <c r="AR19" s="401">
        <f>'A4'!AR19</f>
        <v>438.43272594000001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0.18371346</v>
      </c>
      <c r="M20" s="401">
        <f>'A4'!M20</f>
        <v>0</v>
      </c>
      <c r="N20" s="401">
        <f>'A4'!N20</f>
        <v>0.16987357999999997</v>
      </c>
      <c r="O20" s="401">
        <f>'A4'!O20</f>
        <v>1.5783186200000003</v>
      </c>
      <c r="P20" s="401">
        <f>'A4'!P20</f>
        <v>3.1450139999999994E-2</v>
      </c>
      <c r="Q20" s="401">
        <f>'A4'!Q20</f>
        <v>0</v>
      </c>
      <c r="R20" s="401">
        <f>'A4'!R20</f>
        <v>0</v>
      </c>
      <c r="S20" s="401">
        <f>'A4'!S20</f>
        <v>0.63201923999999998</v>
      </c>
      <c r="T20" s="401">
        <f>'A4'!T20</f>
        <v>0</v>
      </c>
      <c r="U20" s="401">
        <f>'A4'!U20</f>
        <v>0</v>
      </c>
      <c r="V20" s="401">
        <f>'A4'!V20</f>
        <v>1.1105242399999999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1.9488684799999993</v>
      </c>
      <c r="AD20" s="401">
        <f>'A4'!AD20</f>
        <v>62.26776241999999</v>
      </c>
      <c r="AE20" s="401">
        <f>'A4'!AE20</f>
        <v>0</v>
      </c>
      <c r="AF20" s="401">
        <f>'A4'!AF20</f>
        <v>0</v>
      </c>
      <c r="AG20" s="401">
        <f>'A4'!AG20</f>
        <v>0.34440893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1.9274966999999996</v>
      </c>
      <c r="AR20" s="401">
        <f>'A4'!AR20</f>
        <v>120.72612384000006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8.7624759999999996E-2</v>
      </c>
      <c r="O21" s="401">
        <f>'A4'!O21</f>
        <v>4.315066E-2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5.838496E-2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0.13975805999999999</v>
      </c>
      <c r="AD21" s="401">
        <f>'A4'!AD21</f>
        <v>3.8210497499999998</v>
      </c>
      <c r="AE21" s="401">
        <f>'A4'!AE21</f>
        <v>0</v>
      </c>
      <c r="AF21" s="401">
        <f>'A4'!AF21</f>
        <v>0</v>
      </c>
      <c r="AG21" s="401">
        <f>'A4'!AG21</f>
        <v>0.85669947999999996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317.70660209999994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0.71701300000000001</v>
      </c>
      <c r="M22" s="401">
        <f>'A4'!M22</f>
        <v>0</v>
      </c>
      <c r="N22" s="401">
        <f>'A4'!N22</f>
        <v>0.77825889999999998</v>
      </c>
      <c r="O22" s="401">
        <f>'A4'!O22</f>
        <v>4.5971884599999999</v>
      </c>
      <c r="P22" s="401">
        <f>'A4'!P22</f>
        <v>6.0576539999999998E-2</v>
      </c>
      <c r="Q22" s="401">
        <f>'A4'!Q22</f>
        <v>0</v>
      </c>
      <c r="R22" s="401">
        <f>'A4'!R22</f>
        <v>0</v>
      </c>
      <c r="S22" s="401">
        <f>'A4'!S22</f>
        <v>1.47092198</v>
      </c>
      <c r="T22" s="401">
        <f>'A4'!T22</f>
        <v>0</v>
      </c>
      <c r="U22" s="401">
        <f>'A4'!U22</f>
        <v>0</v>
      </c>
      <c r="V22" s="401">
        <f>'A4'!V22</f>
        <v>1.8524535799999999</v>
      </c>
      <c r="W22" s="401">
        <f>'A4'!W22</f>
        <v>0</v>
      </c>
      <c r="X22" s="401">
        <f>'A4'!X22</f>
        <v>8.2597599999999997E-3</v>
      </c>
      <c r="Y22" s="401">
        <f>'A4'!Y22</f>
        <v>8.105285999999999E-2</v>
      </c>
      <c r="Z22" s="401">
        <f>'A4'!Z22</f>
        <v>0.38693833999999999</v>
      </c>
      <c r="AA22" s="401">
        <f>'A4'!AA22</f>
        <v>0</v>
      </c>
      <c r="AB22" s="401">
        <f>'A4'!AB22</f>
        <v>0</v>
      </c>
      <c r="AC22" s="401">
        <f>'A4'!AC22</f>
        <v>52.710005239999994</v>
      </c>
      <c r="AD22" s="401">
        <f>'A4'!AD22</f>
        <v>93.525933189999989</v>
      </c>
      <c r="AE22" s="401">
        <f>'A4'!AE22</f>
        <v>0</v>
      </c>
      <c r="AF22" s="401">
        <f>'A4'!AF22</f>
        <v>0</v>
      </c>
      <c r="AG22" s="401">
        <f>'A4'!AG22</f>
        <v>7.8745814899999989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</v>
      </c>
      <c r="AM22" s="401">
        <f>'A4'!AM22</f>
        <v>0</v>
      </c>
      <c r="AN22" s="401">
        <f>'A4'!AN22</f>
        <v>0.04</v>
      </c>
      <c r="AO22" s="401">
        <f>'A4'!AO22</f>
        <v>0</v>
      </c>
      <c r="AP22" s="401">
        <f>'A4'!AP22</f>
        <v>0</v>
      </c>
      <c r="AQ22" s="401">
        <f>'A4'!AQ22</f>
        <v>63.028215299999992</v>
      </c>
      <c r="AR22" s="401">
        <f>'A4'!AR22</f>
        <v>1856.3127238800002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0.56200000000000006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0.56200000000000006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41.016394779999999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41.016394779999999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0.41658013999999999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0.41658013999999999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0.97858014000000004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41.016394779999999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0.97858014000000004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41.016394779999999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0.61091819999999997</v>
      </c>
      <c r="P41" s="401">
        <f>'A4'!P41</f>
        <v>0</v>
      </c>
      <c r="Q41" s="401">
        <f>'A4'!Q41</f>
        <v>0</v>
      </c>
      <c r="R41" s="401">
        <f>'A4'!R41</f>
        <v>72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3.4085348199999999</v>
      </c>
      <c r="AD41" s="401">
        <f>'A4'!AD41</f>
        <v>253.67599999999999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1.00128452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182.70550204000006</v>
      </c>
      <c r="AR41" s="401">
        <f>'A4'!AR41</f>
        <v>311.87383663999998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1.3919999999999999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0.61091819999999997</v>
      </c>
      <c r="P43" s="401">
        <f>'A4'!P43</f>
        <v>0</v>
      </c>
      <c r="Q43" s="401">
        <f>'A4'!Q43</f>
        <v>0</v>
      </c>
      <c r="R43" s="401">
        <f>'A4'!R43</f>
        <v>72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3.4085348199999999</v>
      </c>
      <c r="AD43" s="401">
        <f>'A4'!AD43</f>
        <v>252.28399999999999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1.00128452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182.70550204000006</v>
      </c>
      <c r="AR43" s="401">
        <f>'A4'!AR43</f>
        <v>311.87383663999998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70.626177550000023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197.68600000000001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1560.138078199999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70.626177550000023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197.68600000000001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1560.138078199999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32.994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17.203093820000003</v>
      </c>
      <c r="AR47" s="401">
        <f>'A4'!AR47</f>
        <v>0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32.979999999999997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17.203093820000003</v>
      </c>
      <c r="AR48" s="401">
        <f>'A4'!AR48</f>
        <v>0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1.4E-2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70.626177550000023</v>
      </c>
      <c r="O50" s="401">
        <f>'A4'!O50</f>
        <v>0.61091819999999997</v>
      </c>
      <c r="P50" s="401">
        <f>'A4'!P50</f>
        <v>0</v>
      </c>
      <c r="Q50" s="401">
        <f>'A4'!Q50</f>
        <v>0</v>
      </c>
      <c r="R50" s="401">
        <f>'A4'!R50</f>
        <v>72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3.4085348199999999</v>
      </c>
      <c r="AD50" s="401">
        <f>'A4'!AD50</f>
        <v>484.35599999999999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1.00128452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199.90859586000005</v>
      </c>
      <c r="AR50" s="401">
        <f>'A4'!AR50</f>
        <v>1872.011914839999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59.001374480000003</v>
      </c>
      <c r="O52" s="401">
        <f>'A4'!O52</f>
        <v>0.61091819999999997</v>
      </c>
      <c r="P52" s="401">
        <f>'A4'!P52</f>
        <v>0</v>
      </c>
      <c r="Q52" s="401">
        <f>'A4'!Q52</f>
        <v>0</v>
      </c>
      <c r="R52" s="401">
        <f>'A4'!R52</f>
        <v>36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3.4085348199999999</v>
      </c>
      <c r="AD52" s="401">
        <f>'A4'!AD52</f>
        <v>484.35599999999999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0.50064226000000001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199.90859586000008</v>
      </c>
      <c r="AR52" s="401">
        <f>'A4'!AR52</f>
        <v>1820.7884270799996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11.624803070000002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36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0.50064226000000001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51.223487740000003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97" t="s">
        <v>232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N55" s="26"/>
      <c r="O55" s="44"/>
      <c r="P55" s="44"/>
    </row>
    <row r="56" spans="1:44" s="14" customFormat="1" ht="14.25" hidden="1">
      <c r="A56" s="497" t="s">
        <v>233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AR56" s="279"/>
    </row>
    <row r="57" spans="1:44" s="14" customFormat="1" ht="14.25" hidden="1">
      <c r="A57" s="497" t="s">
        <v>234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AR57" s="279"/>
    </row>
    <row r="58" spans="1:44" s="44" customFormat="1" ht="12.75" hidden="1" customHeight="1">
      <c r="A58" s="497" t="s">
        <v>235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AR58" s="280"/>
    </row>
    <row r="59" spans="1:44" s="40" customFormat="1" ht="12.75" hidden="1" customHeight="1">
      <c r="A59" s="497" t="s">
        <v>236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AR59" s="199"/>
    </row>
    <row r="60" spans="1:44" ht="14.25" hidden="1">
      <c r="A60" s="497" t="s">
        <v>237</v>
      </c>
      <c r="B60" s="497"/>
      <c r="C60" s="497"/>
      <c r="D60" s="497"/>
      <c r="E60" s="497"/>
      <c r="F60" s="497"/>
      <c r="G60" s="497"/>
      <c r="H60" s="497"/>
      <c r="I60" s="497"/>
      <c r="J60" s="497"/>
      <c r="K60" s="497"/>
      <c r="L60" s="497"/>
      <c r="M60" s="497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zoomScaleNormal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13.391910879999999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13.391910879999999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13.391910879999999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13.391910879999999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0.19892985999999999</v>
      </c>
      <c r="E31" s="264">
        <f xml:space="preserve"> 'A5'!E31</f>
        <v>0.57464954000000001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0.77357940000000003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0.19892985999999999</v>
      </c>
      <c r="E32" s="264">
        <f xml:space="preserve"> 'A5'!E32</f>
        <v>0.57464954000000001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0.77357940000000003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13.590840739999999</v>
      </c>
      <c r="E34" s="264">
        <f xml:space="preserve"> 'A5'!E34</f>
        <v>0.57464954000000001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14.165490279999998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0.99235154999999997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0.99235154999999997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0.99235154999999997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0.99235154999999997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18.135098299999999</v>
      </c>
      <c r="E43" s="264">
        <f xml:space="preserve"> 'A5'!E43</f>
        <v>0.88200580999999989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19.017104109999998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18.135098299999999</v>
      </c>
      <c r="E44" s="264">
        <f xml:space="preserve"> 'A5'!E44</f>
        <v>0.88200580999999989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19.017104109999998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19.127449849999998</v>
      </c>
      <c r="E46" s="264">
        <f xml:space="preserve"> 'A5'!E46</f>
        <v>0.88200580999999989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20.009455659999997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32.718290589999995</v>
      </c>
      <c r="E48" s="264">
        <f xml:space="preserve"> 'A5'!E48</f>
        <v>1.4566553499999999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34.174945939999994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573401.41035222041</v>
      </c>
      <c r="E50" s="447">
        <f xml:space="preserve"> 'A5'!E50</f>
        <v>39211.95809919999</v>
      </c>
      <c r="F50" s="447">
        <f xml:space="preserve"> 'A5'!F50</f>
        <v>232.18084544999994</v>
      </c>
      <c r="G50" s="447">
        <f xml:space="preserve"> 'A5'!G50</f>
        <v>116.09021636999999</v>
      </c>
      <c r="H50" s="447">
        <f xml:space="preserve"> 'A5'!H50</f>
        <v>223.32125640999993</v>
      </c>
      <c r="I50" s="447">
        <f xml:space="preserve"> 'A5'!I50</f>
        <v>5.2924970699999987</v>
      </c>
      <c r="J50" s="447">
        <f xml:space="preserve"> 'A5'!J50</f>
        <v>0.72260642000000008</v>
      </c>
      <c r="K50" s="447">
        <f xml:space="preserve"> 'A5'!K50</f>
        <v>76.95702369</v>
      </c>
      <c r="L50" s="447">
        <f xml:space="preserve"> 'A5'!L50</f>
        <v>150.71231606000003</v>
      </c>
      <c r="M50" s="447">
        <f xml:space="preserve"> 'A5'!M50</f>
        <v>613418.64521289035</v>
      </c>
      <c r="N50" s="251"/>
      <c r="O50" s="241"/>
      <c r="P50" s="241"/>
    </row>
    <row r="51" spans="1:20" s="44" customFormat="1" ht="18" customHeight="1">
      <c r="A51" s="497" t="s">
        <v>239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ht="21" customHeight="1">
      <c r="A53" s="497" t="s">
        <v>257</v>
      </c>
      <c r="B53" s="510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412.02370937000001</v>
      </c>
      <c r="E25" s="111">
        <f>'A6'!E25</f>
        <v>0</v>
      </c>
      <c r="F25" s="111">
        <f>'A6'!F25</f>
        <v>31.296997699999999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443.32070707000003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412.02370937000001</v>
      </c>
      <c r="E27" s="111">
        <f>'A6'!E27</f>
        <v>0</v>
      </c>
      <c r="F27" s="111">
        <f>'A6'!F27</f>
        <v>31.296997699999999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443.32070707000003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412.02370937000001</v>
      </c>
      <c r="E34" s="111">
        <f>'A6'!E34</f>
        <v>0</v>
      </c>
      <c r="F34" s="111">
        <f>'A6'!F34</f>
        <v>31.296997699999999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443.32070707000003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399.36573503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399.36573503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399.36573503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399.36573503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399.36573503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399.36573503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811.3894444</v>
      </c>
      <c r="E48" s="111">
        <f>'A6'!E48</f>
        <v>0</v>
      </c>
      <c r="F48" s="111">
        <f>'A6'!F48</f>
        <v>31.296997699999999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842.68644210000002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271106.30827895005</v>
      </c>
      <c r="E50" s="448">
        <f>'A6'!E50</f>
        <v>6551.0058345600009</v>
      </c>
      <c r="F50" s="448">
        <f>'A6'!F50</f>
        <v>15434.080246480004</v>
      </c>
      <c r="G50" s="448">
        <f>'A6'!G50</f>
        <v>2146.9055352099995</v>
      </c>
      <c r="H50" s="448">
        <f>'A6'!H50</f>
        <v>955.03393518000007</v>
      </c>
      <c r="I50" s="448">
        <f>'A6'!I50</f>
        <v>1703.2676307599995</v>
      </c>
      <c r="J50" s="448">
        <f>'A6'!J50</f>
        <v>846.40742492000004</v>
      </c>
      <c r="K50" s="448">
        <f>'A6'!K50</f>
        <v>2254.6263891499993</v>
      </c>
      <c r="L50" s="448">
        <f>'A6'!L50</f>
        <v>300997.63527521002</v>
      </c>
      <c r="M50" s="50"/>
    </row>
    <row r="51" spans="1:20" s="44" customFormat="1" ht="18" hidden="1" customHeight="1">
      <c r="A51" s="497" t="s">
        <v>241</v>
      </c>
      <c r="B51" s="498"/>
      <c r="C51" s="498"/>
      <c r="D51" s="498"/>
      <c r="E51" s="498"/>
      <c r="F51" s="498"/>
      <c r="G51" s="498"/>
      <c r="H51" s="498"/>
      <c r="I51" s="498"/>
      <c r="J51" s="498"/>
      <c r="K51" s="498"/>
      <c r="L51" s="498"/>
      <c r="M51" s="498"/>
      <c r="O51" s="42"/>
      <c r="P51" s="42"/>
      <c r="T51" s="45"/>
    </row>
    <row r="52" spans="1:20" s="44" customFormat="1" ht="18" hidden="1" customHeight="1">
      <c r="A52" s="497" t="s">
        <v>240</v>
      </c>
      <c r="B52" s="498"/>
      <c r="C52" s="498"/>
      <c r="D52" s="498"/>
      <c r="E52" s="498"/>
      <c r="F52" s="498"/>
      <c r="G52" s="498"/>
      <c r="H52" s="498"/>
      <c r="I52" s="498"/>
      <c r="J52" s="498"/>
      <c r="K52" s="498"/>
      <c r="L52" s="498"/>
      <c r="M52" s="498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11" t="s">
        <v>242</v>
      </c>
      <c r="M9" s="512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506"/>
      <c r="M10" s="513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456.71261795000004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456.71261795000004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0.77357940000000003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0.77357940000000003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457.48619735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0.99235154999999997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0.99235154999999997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418.38283913999999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418.38283913999999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419.37519069000001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876.86138804000007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3275.2962501700003</v>
      </c>
      <c r="E52" s="448">
        <f>'A7'!E52</f>
        <v>1490.3488936799997</v>
      </c>
      <c r="F52" s="448">
        <f>'A7'!F52</f>
        <v>1205.2646880199998</v>
      </c>
      <c r="G52" s="448">
        <f>'A7'!G52</f>
        <v>35.475075939999996</v>
      </c>
      <c r="H52" s="448">
        <f>'A7'!H52</f>
        <v>20.348334659999999</v>
      </c>
      <c r="I52" s="448">
        <f>'A7'!I52</f>
        <v>226.3420739</v>
      </c>
      <c r="J52" s="448">
        <f>'A7'!J52</f>
        <v>9.0226464300000018</v>
      </c>
      <c r="K52" s="448">
        <f>'A7'!K52</f>
        <v>6262.0979627999996</v>
      </c>
      <c r="L52" s="448">
        <f>'A7'!L52</f>
        <v>1207.500585795</v>
      </c>
      <c r="M52" s="448">
        <f>'A7'!M52</f>
        <v>921885.87903669546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97" t="s">
        <v>241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  <c r="M55" s="498"/>
      <c r="O55" s="42"/>
      <c r="P55" s="42"/>
      <c r="T55" s="45"/>
    </row>
    <row r="56" spans="1:20" s="14" customFormat="1" ht="15" customHeight="1">
      <c r="A56" s="497" t="s">
        <v>245</v>
      </c>
      <c r="B56" s="498"/>
      <c r="C56" s="498"/>
      <c r="D56" s="498"/>
      <c r="E56" s="498"/>
      <c r="F56" s="498"/>
      <c r="G56" s="498"/>
      <c r="H56" s="498"/>
      <c r="I56" s="498"/>
      <c r="J56" s="498"/>
      <c r="K56" s="498"/>
      <c r="L56" s="498"/>
      <c r="M56" s="498"/>
      <c r="N56" s="26"/>
      <c r="O56" s="44"/>
      <c r="P56" s="44"/>
    </row>
    <row r="57" spans="1:20" s="14" customFormat="1" ht="14.25">
      <c r="A57" s="497" t="s">
        <v>246</v>
      </c>
      <c r="B57" s="498"/>
      <c r="C57" s="498"/>
      <c r="D57" s="498"/>
      <c r="E57" s="498"/>
      <c r="F57" s="498"/>
      <c r="G57" s="498"/>
      <c r="H57" s="498"/>
      <c r="I57" s="498"/>
      <c r="J57" s="498"/>
      <c r="K57" s="498"/>
      <c r="L57" s="498"/>
      <c r="M57" s="498"/>
      <c r="N57" s="26"/>
      <c r="O57" s="44"/>
      <c r="P57" s="44"/>
    </row>
    <row r="58" spans="1:20" s="44" customFormat="1" ht="18" hidden="1" customHeight="1">
      <c r="A58" s="497" t="s">
        <v>219</v>
      </c>
      <c r="B58" s="498"/>
      <c r="C58" s="498"/>
      <c r="D58" s="498"/>
      <c r="E58" s="498"/>
      <c r="F58" s="498"/>
      <c r="G58" s="498"/>
      <c r="H58" s="498"/>
      <c r="I58" s="498"/>
      <c r="J58" s="498"/>
      <c r="K58" s="498"/>
      <c r="L58" s="498"/>
      <c r="M58" s="498"/>
      <c r="O58" s="42"/>
      <c r="P58" s="42"/>
      <c r="T58" s="45"/>
    </row>
    <row r="59" spans="1:20" s="44" customFormat="1" ht="18" hidden="1" customHeight="1">
      <c r="A59" s="497" t="s">
        <v>247</v>
      </c>
      <c r="B59" s="498"/>
      <c r="C59" s="498"/>
      <c r="D59" s="498"/>
      <c r="E59" s="498"/>
      <c r="F59" s="498"/>
      <c r="G59" s="498"/>
      <c r="H59" s="498"/>
      <c r="I59" s="498"/>
      <c r="J59" s="498"/>
      <c r="K59" s="498"/>
      <c r="L59" s="498"/>
      <c r="M59" s="498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507" t="s">
        <v>231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8"/>
      <c r="AO4" s="508"/>
      <c r="AP4" s="508"/>
      <c r="AQ4" s="508"/>
      <c r="AR4" s="509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0.71701300000000001</v>
      </c>
      <c r="M45" s="394">
        <f>'A8'!M50</f>
        <v>0</v>
      </c>
      <c r="N45" s="394">
        <f>'A8'!N50</f>
        <v>71.40443645000002</v>
      </c>
      <c r="O45" s="394">
        <f>'A8'!O50</f>
        <v>5.2081066600000003</v>
      </c>
      <c r="P45" s="394">
        <f>'A8'!P50</f>
        <v>6.0576539999999998E-2</v>
      </c>
      <c r="Q45" s="394">
        <f>'A8'!Q50</f>
        <v>0</v>
      </c>
      <c r="R45" s="394">
        <f>'A8'!R50</f>
        <v>72</v>
      </c>
      <c r="S45" s="394">
        <f>'A8'!S50</f>
        <v>1.47092198</v>
      </c>
      <c r="T45" s="394">
        <f>'A8'!T50</f>
        <v>0</v>
      </c>
      <c r="U45" s="394">
        <f>'A8'!U50</f>
        <v>0</v>
      </c>
      <c r="V45" s="394">
        <f>'A8'!V50</f>
        <v>1.8524535799999999</v>
      </c>
      <c r="W45" s="394">
        <f>'A8'!W50</f>
        <v>0</v>
      </c>
      <c r="X45" s="394">
        <f>'A8'!X50</f>
        <v>8.2597599999999997E-3</v>
      </c>
      <c r="Y45" s="394">
        <f>'A8'!Y50</f>
        <v>8.105285999999999E-2</v>
      </c>
      <c r="Z45" s="394">
        <f>'A8'!Z50</f>
        <v>0.38693833999999999</v>
      </c>
      <c r="AA45" s="394">
        <f>'A8'!AA50</f>
        <v>0</v>
      </c>
      <c r="AB45" s="394">
        <f>'A8'!AB50</f>
        <v>0</v>
      </c>
      <c r="AC45" s="394">
        <f>'A8'!AC50</f>
        <v>56.118540059999994</v>
      </c>
      <c r="AD45" s="394">
        <f>'A8'!AD50</f>
        <v>578.86051333</v>
      </c>
      <c r="AE45" s="394">
        <f>'A8'!AE50</f>
        <v>0</v>
      </c>
      <c r="AF45" s="394">
        <f>'A8'!AF50</f>
        <v>0</v>
      </c>
      <c r="AG45" s="394">
        <f>'A8'!AG50</f>
        <v>7.8745814899999989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1.00128452</v>
      </c>
      <c r="AM45" s="394">
        <f>'A8'!AM50</f>
        <v>0</v>
      </c>
      <c r="AN45" s="394">
        <f>'A8'!AN50</f>
        <v>0.04</v>
      </c>
      <c r="AO45" s="394">
        <f>'A8'!AO50</f>
        <v>0</v>
      </c>
      <c r="AP45" s="394">
        <f>'A8'!AP50</f>
        <v>0</v>
      </c>
      <c r="AQ45" s="394">
        <f>'A8'!AQ50</f>
        <v>262.93681116000005</v>
      </c>
      <c r="AR45" s="394">
        <f>'A8'!AR50</f>
        <v>3769.341033499999</v>
      </c>
    </row>
    <row r="46" spans="1:44" s="44" customFormat="1" ht="18" customHeight="1">
      <c r="A46" s="497" t="s">
        <v>248</v>
      </c>
      <c r="B46" s="498"/>
      <c r="C46" s="498"/>
      <c r="D46" s="498"/>
      <c r="E46" s="498"/>
      <c r="F46" s="498"/>
      <c r="G46" s="498"/>
      <c r="H46" s="498"/>
      <c r="I46" s="498"/>
      <c r="J46" s="498"/>
      <c r="K46" s="498"/>
      <c r="L46" s="498"/>
      <c r="M46" s="498"/>
      <c r="O46" s="42"/>
      <c r="P46" s="42"/>
      <c r="T46" s="45"/>
    </row>
    <row r="47" spans="1:44" s="44" customFormat="1" ht="18" hidden="1" customHeight="1">
      <c r="A47" s="497" t="s">
        <v>240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93" t="s">
        <v>162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172</v>
      </c>
      <c r="F18" s="332">
        <v>134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22</v>
      </c>
      <c r="F20" s="333">
        <v>22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145</v>
      </c>
      <c r="F29" s="486" t="s">
        <v>146</v>
      </c>
      <c r="G29" s="487"/>
      <c r="H29" s="487"/>
      <c r="I29" s="488"/>
      <c r="J29" s="327"/>
    </row>
    <row r="30" spans="2:10" ht="34.5" thickBot="1">
      <c r="B30" s="321"/>
      <c r="C30" s="491"/>
      <c r="D30" s="492"/>
      <c r="E30" s="485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82" t="s">
        <v>140</v>
      </c>
      <c r="D31" s="483"/>
      <c r="E31" s="357">
        <v>2346.7653343099987</v>
      </c>
      <c r="F31" s="358">
        <v>0</v>
      </c>
      <c r="G31" s="359">
        <v>31.603929649999998</v>
      </c>
      <c r="H31" s="359">
        <v>6750.6649005300014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14"/>
      <c r="B2" s="51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15"/>
      <c r="C3" s="515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15"/>
      <c r="C4" s="515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15"/>
      <c r="C6" s="515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15"/>
      <c r="C7" s="515"/>
      <c r="D7" s="208"/>
      <c r="E7" s="140"/>
      <c r="F7" s="142"/>
      <c r="I7" s="147" t="s">
        <v>338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15"/>
      <c r="C8" s="515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139064.63994713066</v>
      </c>
      <c r="E13" s="401">
        <f t="shared" si="0"/>
        <v>5653.2881833500032</v>
      </c>
      <c r="F13" s="401">
        <f t="shared" si="0"/>
        <v>3.9920361300000002</v>
      </c>
      <c r="G13" s="401">
        <f t="shared" si="0"/>
        <v>6.9096487299999989</v>
      </c>
      <c r="H13" s="401">
        <f t="shared" si="0"/>
        <v>8.0614854999999981</v>
      </c>
      <c r="I13" s="401">
        <f t="shared" si="0"/>
        <v>0</v>
      </c>
      <c r="J13" s="401">
        <f t="shared" si="0"/>
        <v>3.9300099999999994E-3</v>
      </c>
      <c r="K13" s="401">
        <f t="shared" si="0"/>
        <v>0</v>
      </c>
      <c r="L13" s="401">
        <f t="shared" si="0"/>
        <v>0.59132070000000003</v>
      </c>
      <c r="M13" s="401">
        <f t="shared" si="0"/>
        <v>144737.48655155065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113527.03539984069</v>
      </c>
      <c r="E14" s="122">
        <v>4432.5017991500035</v>
      </c>
      <c r="F14" s="122">
        <v>3.9918078100000001</v>
      </c>
      <c r="G14" s="122">
        <v>6.8779091799999987</v>
      </c>
      <c r="H14" s="122">
        <v>8.0614854999999981</v>
      </c>
      <c r="I14" s="122">
        <v>0</v>
      </c>
      <c r="J14" s="122">
        <v>3.9300099999999994E-3</v>
      </c>
      <c r="K14" s="122">
        <v>0</v>
      </c>
      <c r="L14" s="388">
        <v>0.59132070000000003</v>
      </c>
      <c r="M14" s="111">
        <f t="shared" ref="M14:M22" si="1">SUM(D14:L14)</f>
        <v>117979.0636521907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25537.604547289964</v>
      </c>
      <c r="E15" s="111">
        <v>1220.7863842000002</v>
      </c>
      <c r="F15" s="111">
        <v>2.2831999999999998E-4</v>
      </c>
      <c r="G15" s="111">
        <v>3.1739549999999998E-2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26758.422899359965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52121.062288659814</v>
      </c>
      <c r="E16" s="401">
        <f t="shared" si="2"/>
        <v>6157.9224110699979</v>
      </c>
      <c r="F16" s="401">
        <f t="shared" si="2"/>
        <v>2.3804094199999999</v>
      </c>
      <c r="G16" s="401">
        <f t="shared" si="2"/>
        <v>4.3007861200000006</v>
      </c>
      <c r="H16" s="401">
        <f t="shared" si="2"/>
        <v>188.02899432999993</v>
      </c>
      <c r="I16" s="401">
        <f t="shared" si="2"/>
        <v>9.3792230000000004E-2</v>
      </c>
      <c r="J16" s="401">
        <f t="shared" si="2"/>
        <v>0.49579574000000004</v>
      </c>
      <c r="K16" s="401">
        <f t="shared" si="2"/>
        <v>0</v>
      </c>
      <c r="L16" s="401">
        <f t="shared" si="2"/>
        <v>3.7739657900000001</v>
      </c>
      <c r="M16" s="111">
        <f t="shared" si="1"/>
        <v>58478.05844335982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32220.567795679803</v>
      </c>
      <c r="E17" s="122">
        <v>4642.8669413999987</v>
      </c>
      <c r="F17" s="122">
        <v>2.1980621999999999</v>
      </c>
      <c r="G17" s="122">
        <v>2.7661563800000009</v>
      </c>
      <c r="H17" s="122">
        <v>187.93558746999994</v>
      </c>
      <c r="I17" s="122">
        <v>9.3792230000000004E-2</v>
      </c>
      <c r="J17" s="122">
        <v>0.49579574000000004</v>
      </c>
      <c r="K17" s="122">
        <v>0</v>
      </c>
      <c r="L17" s="388">
        <v>1.5768659699999998</v>
      </c>
      <c r="M17" s="111">
        <f t="shared" si="1"/>
        <v>37058.500997069787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19900.494492980008</v>
      </c>
      <c r="E18" s="111">
        <v>1515.0554696699987</v>
      </c>
      <c r="F18" s="111">
        <v>0.18234722000000003</v>
      </c>
      <c r="G18" s="111">
        <v>1.53462974</v>
      </c>
      <c r="H18" s="111">
        <v>9.3406859999999994E-2</v>
      </c>
      <c r="I18" s="111">
        <v>0</v>
      </c>
      <c r="J18" s="111">
        <v>0</v>
      </c>
      <c r="K18" s="111">
        <v>0</v>
      </c>
      <c r="L18" s="388">
        <v>2.19709982</v>
      </c>
      <c r="M18" s="111">
        <f t="shared" si="1"/>
        <v>21419.557446290008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142176.39104255982</v>
      </c>
      <c r="E19" s="401">
        <f t="shared" si="3"/>
        <v>6584.1791499200026</v>
      </c>
      <c r="F19" s="401">
        <f t="shared" si="3"/>
        <v>75.813764849999927</v>
      </c>
      <c r="G19" s="401">
        <f t="shared" si="3"/>
        <v>90.645930969999995</v>
      </c>
      <c r="H19" s="401">
        <f t="shared" si="3"/>
        <v>27.230776580000008</v>
      </c>
      <c r="I19" s="401">
        <f t="shared" si="3"/>
        <v>5.1987048399999987</v>
      </c>
      <c r="J19" s="401">
        <f t="shared" si="3"/>
        <v>0.11410868999999997</v>
      </c>
      <c r="K19" s="401">
        <f t="shared" si="3"/>
        <v>31.996945499999999</v>
      </c>
      <c r="L19" s="401">
        <f t="shared" si="3"/>
        <v>143.49930449000001</v>
      </c>
      <c r="M19" s="111">
        <f t="shared" si="1"/>
        <v>149135.0697283998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43147.625744449942</v>
      </c>
      <c r="E20" s="122">
        <v>5809.9622782500028</v>
      </c>
      <c r="F20" s="122">
        <v>75.609869339999932</v>
      </c>
      <c r="G20" s="122">
        <v>86.083393949999987</v>
      </c>
      <c r="H20" s="122">
        <v>22.119718900000009</v>
      </c>
      <c r="I20" s="122">
        <v>5.1760629299999987</v>
      </c>
      <c r="J20" s="122">
        <v>0.10587728999999997</v>
      </c>
      <c r="K20" s="122">
        <v>31.4498563</v>
      </c>
      <c r="L20" s="388">
        <v>56.470858900000003</v>
      </c>
      <c r="M20" s="111">
        <f t="shared" si="1"/>
        <v>49234.603660309942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99028.765298109865</v>
      </c>
      <c r="E21" s="111">
        <v>774.21687166999959</v>
      </c>
      <c r="F21" s="111">
        <v>0.20389550999999997</v>
      </c>
      <c r="G21" s="111">
        <v>4.5625370200000006</v>
      </c>
      <c r="H21" s="111">
        <v>5.1110576799999983</v>
      </c>
      <c r="I21" s="111">
        <v>2.2641910000000001E-2</v>
      </c>
      <c r="J21" s="111">
        <v>8.2313999999999998E-3</v>
      </c>
      <c r="K21" s="111">
        <v>0.54708920000000005</v>
      </c>
      <c r="L21" s="388">
        <v>87.028445590000004</v>
      </c>
      <c r="M21" s="111">
        <f t="shared" si="1"/>
        <v>99900.466068089867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333362.09327835031</v>
      </c>
      <c r="E22" s="401">
        <f t="shared" si="4"/>
        <v>18395.389744340006</v>
      </c>
      <c r="F22" s="401">
        <f t="shared" si="4"/>
        <v>82.186210399999936</v>
      </c>
      <c r="G22" s="401">
        <f t="shared" si="4"/>
        <v>101.85636581999999</v>
      </c>
      <c r="H22" s="401">
        <f t="shared" si="4"/>
        <v>223.32125640999993</v>
      </c>
      <c r="I22" s="401">
        <f t="shared" si="4"/>
        <v>5.2924970699999987</v>
      </c>
      <c r="J22" s="401">
        <f t="shared" si="4"/>
        <v>0.61383444000000009</v>
      </c>
      <c r="K22" s="401">
        <f t="shared" si="4"/>
        <v>31.996945499999999</v>
      </c>
      <c r="L22" s="401">
        <f t="shared" si="4"/>
        <v>147.86459098000003</v>
      </c>
      <c r="M22" s="111">
        <f t="shared" si="1"/>
        <v>352350.61472331028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1519.5013317899998</v>
      </c>
      <c r="E25" s="401">
        <f t="shared" si="5"/>
        <v>33.209771059999994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1552.7111028499999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197.66015336000004</v>
      </c>
      <c r="E26" s="122">
        <v>6.0814693099999992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203.74162267000003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1321.8411784299997</v>
      </c>
      <c r="E27" s="111">
        <v>27.128301749999999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1348.9694801799997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3090.7730653799999</v>
      </c>
      <c r="E28" s="401">
        <f t="shared" si="7"/>
        <v>51.951364359999999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3142.7244297399998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1886.4776411899998</v>
      </c>
      <c r="E29" s="122">
        <v>46.563896970000002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1933.0415381599998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1204.2954241900002</v>
      </c>
      <c r="E30" s="111">
        <v>5.3874673899999994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1209.6828915800002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1343.5175704799997</v>
      </c>
      <c r="E31" s="401">
        <f t="shared" si="8"/>
        <v>672.74237029000005</v>
      </c>
      <c r="F31" s="401">
        <f t="shared" si="8"/>
        <v>5.6146560299999999</v>
      </c>
      <c r="G31" s="401">
        <f t="shared" si="8"/>
        <v>10.743263290000002</v>
      </c>
      <c r="H31" s="401">
        <f t="shared" si="8"/>
        <v>0</v>
      </c>
      <c r="I31" s="401">
        <f t="shared" si="8"/>
        <v>0</v>
      </c>
      <c r="J31" s="401">
        <f t="shared" si="8"/>
        <v>0.10877198</v>
      </c>
      <c r="K31" s="401">
        <f t="shared" si="8"/>
        <v>22.611507850000002</v>
      </c>
      <c r="L31" s="401">
        <f t="shared" si="8"/>
        <v>0</v>
      </c>
      <c r="M31" s="111">
        <f t="shared" si="6"/>
        <v>2055.3381399199998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1016.1697944799998</v>
      </c>
      <c r="E32" s="122">
        <v>473.16252024000005</v>
      </c>
      <c r="F32" s="122">
        <v>5.6146560299999999</v>
      </c>
      <c r="G32" s="122">
        <v>10.743263290000002</v>
      </c>
      <c r="H32" s="122">
        <v>0</v>
      </c>
      <c r="I32" s="122">
        <v>0</v>
      </c>
      <c r="J32" s="122">
        <v>0.10877198</v>
      </c>
      <c r="K32" s="122">
        <v>22.611507850000002</v>
      </c>
      <c r="L32" s="388">
        <v>0</v>
      </c>
      <c r="M32" s="111">
        <f t="shared" si="6"/>
        <v>1528.4105138699999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327.3477759999999</v>
      </c>
      <c r="E33" s="111">
        <v>199.57985005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526.92762604999984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5953.7919676499987</v>
      </c>
      <c r="E34" s="401">
        <f t="shared" si="9"/>
        <v>757.90350570999999</v>
      </c>
      <c r="F34" s="401">
        <f t="shared" si="9"/>
        <v>5.6146560299999999</v>
      </c>
      <c r="G34" s="401">
        <f t="shared" si="9"/>
        <v>10.743263290000002</v>
      </c>
      <c r="H34" s="401">
        <f t="shared" si="9"/>
        <v>0</v>
      </c>
      <c r="I34" s="401">
        <f t="shared" si="9"/>
        <v>0</v>
      </c>
      <c r="J34" s="401">
        <f t="shared" si="9"/>
        <v>0.10877198</v>
      </c>
      <c r="K34" s="401">
        <f t="shared" si="9"/>
        <v>22.611507850000002</v>
      </c>
      <c r="L34" s="401">
        <f t="shared" si="9"/>
        <v>0</v>
      </c>
      <c r="M34" s="111">
        <f t="shared" si="6"/>
        <v>6750.7736725099985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586.37804748999997</v>
      </c>
      <c r="E36" s="112">
        <v>265.10095034</v>
      </c>
      <c r="F36" s="112">
        <v>0</v>
      </c>
      <c r="G36" s="112">
        <v>8.9530171900000006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860.43201501999999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4803.1340970300007</v>
      </c>
      <c r="E37" s="112">
        <v>490.72301238000011</v>
      </c>
      <c r="F37" s="112">
        <v>5.6146560299999999</v>
      </c>
      <c r="G37" s="112">
        <v>1.79024611</v>
      </c>
      <c r="H37" s="112">
        <v>0</v>
      </c>
      <c r="I37" s="112">
        <v>0</v>
      </c>
      <c r="J37" s="112">
        <v>0.10877198</v>
      </c>
      <c r="K37" s="112">
        <v>22.611507850000002</v>
      </c>
      <c r="L37" s="112">
        <v>0</v>
      </c>
      <c r="M37" s="111">
        <f>SUM(D37:L37)</f>
        <v>5323.9822913800008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564.27982308999992</v>
      </c>
      <c r="E38" s="112">
        <v>2.0795429899999998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566.35936607999997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163936.44711626018</v>
      </c>
      <c r="E41" s="401">
        <f t="shared" si="10"/>
        <v>9258.840397319982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173195.28751358017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94618.237601740184</v>
      </c>
      <c r="E42" s="122">
        <v>8611.3451660499813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103229.58276779017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69318.20951452</v>
      </c>
      <c r="E43" s="111">
        <v>647.49523126999986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69965.704745790004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45325.501789109934</v>
      </c>
      <c r="E44" s="401">
        <f t="shared" si="12"/>
        <v>9624.0756975699987</v>
      </c>
      <c r="F44" s="401">
        <f t="shared" si="12"/>
        <v>72.189989510000004</v>
      </c>
      <c r="G44" s="401">
        <f t="shared" si="12"/>
        <v>0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12.936414079999999</v>
      </c>
      <c r="L44" s="401">
        <f t="shared" si="12"/>
        <v>2.8477250799999996</v>
      </c>
      <c r="M44" s="111">
        <f t="shared" si="11"/>
        <v>55037.551615349934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29902.448401689941</v>
      </c>
      <c r="E45" s="122">
        <v>7217.8805490799987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37120.328950769937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15423.053387419995</v>
      </c>
      <c r="E46" s="111">
        <v>2406.1951484900005</v>
      </c>
      <c r="F46" s="111">
        <v>72.189989510000004</v>
      </c>
      <c r="G46" s="111">
        <v>0</v>
      </c>
      <c r="H46" s="111">
        <v>0</v>
      </c>
      <c r="I46" s="111">
        <v>0</v>
      </c>
      <c r="J46" s="111">
        <v>0</v>
      </c>
      <c r="K46" s="111">
        <v>12.936414079999999</v>
      </c>
      <c r="L46" s="388">
        <v>2.8477250799999996</v>
      </c>
      <c r="M46" s="111">
        <f t="shared" si="11"/>
        <v>17917.222664579993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24790.857910260009</v>
      </c>
      <c r="E47" s="401">
        <f t="shared" si="13"/>
        <v>1174.2920989099998</v>
      </c>
      <c r="F47" s="401">
        <f t="shared" si="13"/>
        <v>72.189989510000004</v>
      </c>
      <c r="G47" s="401">
        <f t="shared" si="13"/>
        <v>3.4905872600000003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9.4121562599999997</v>
      </c>
      <c r="L47" s="401">
        <f t="shared" si="13"/>
        <v>0</v>
      </c>
      <c r="M47" s="111">
        <f t="shared" si="11"/>
        <v>26050.242742200007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7761.1647267300004</v>
      </c>
      <c r="E48" s="122">
        <v>536.30463020999991</v>
      </c>
      <c r="F48" s="122">
        <v>72.189989510000004</v>
      </c>
      <c r="G48" s="122">
        <v>3.4905872600000003</v>
      </c>
      <c r="H48" s="122">
        <v>0</v>
      </c>
      <c r="I48" s="122">
        <v>0</v>
      </c>
      <c r="J48" s="122">
        <v>0</v>
      </c>
      <c r="K48" s="122">
        <v>9.4121562599999997</v>
      </c>
      <c r="L48" s="388">
        <v>0</v>
      </c>
      <c r="M48" s="111">
        <f t="shared" si="11"/>
        <v>8382.5620899699989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17029.693183530009</v>
      </c>
      <c r="E49" s="111">
        <v>637.98746869999979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17667.68065223001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234052.80681563012</v>
      </c>
      <c r="E50" s="401">
        <f t="shared" si="14"/>
        <v>20057.208193799983</v>
      </c>
      <c r="F50" s="401">
        <f t="shared" si="14"/>
        <v>144.37997902000001</v>
      </c>
      <c r="G50" s="401">
        <f t="shared" si="14"/>
        <v>3.4905872600000003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22.348570339999998</v>
      </c>
      <c r="L50" s="401">
        <f t="shared" si="14"/>
        <v>2.8477250799999996</v>
      </c>
      <c r="M50" s="111">
        <f t="shared" si="11"/>
        <v>254283.0818711301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228383.64459605888</v>
      </c>
      <c r="E52" s="112">
        <v>20001.632616919986</v>
      </c>
      <c r="F52" s="112">
        <v>0</v>
      </c>
      <c r="G52" s="112">
        <v>0.62731822999999998</v>
      </c>
      <c r="H52" s="112">
        <v>0</v>
      </c>
      <c r="I52" s="112">
        <v>0</v>
      </c>
      <c r="J52" s="112">
        <v>0</v>
      </c>
      <c r="K52" s="112">
        <v>11.168247899999999</v>
      </c>
      <c r="L52" s="112">
        <v>2.4340599099999998</v>
      </c>
      <c r="M52" s="111">
        <f>SUM(D52:L52)</f>
        <v>248399.50683901887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5468.9955178300024</v>
      </c>
      <c r="E53" s="112">
        <v>55.575576880000014</v>
      </c>
      <c r="F53" s="112">
        <v>144.37997902000001</v>
      </c>
      <c r="G53" s="112">
        <v>2.8632690300000001</v>
      </c>
      <c r="H53" s="112">
        <v>0</v>
      </c>
      <c r="I53" s="112">
        <v>0</v>
      </c>
      <c r="J53" s="112">
        <v>0</v>
      </c>
      <c r="K53" s="112">
        <v>11.180322440000001</v>
      </c>
      <c r="L53" s="112">
        <v>0.41366516999999997</v>
      </c>
      <c r="M53" s="111">
        <f>SUM(D53:L53)</f>
        <v>5683.4083303700027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200.16670174999999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200.16670174999999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72" bestFit="1" customWidth="1"/>
    <col min="2" max="2" width="37" style="466" customWidth="1"/>
    <col min="3" max="16384" width="9.140625" style="464"/>
  </cols>
  <sheetData>
    <row r="1" spans="1:2">
      <c r="A1" s="472" t="s">
        <v>326</v>
      </c>
    </row>
    <row r="3" spans="1:2" ht="15" customHeight="1">
      <c r="A3" s="473" t="s">
        <v>285</v>
      </c>
      <c r="B3" s="471" t="s">
        <v>286</v>
      </c>
    </row>
    <row r="4" spans="1:2" ht="15" customHeight="1">
      <c r="A4" s="467">
        <v>0.90778507225812732</v>
      </c>
      <c r="B4" s="468" t="s">
        <v>341</v>
      </c>
    </row>
    <row r="5" spans="1:2" ht="15" customHeight="1">
      <c r="A5" s="467">
        <v>4.2985628866665432E-2</v>
      </c>
      <c r="B5" s="468" t="s">
        <v>349</v>
      </c>
    </row>
    <row r="6" spans="1:2" ht="15" customHeight="1">
      <c r="A6" s="467">
        <v>2.3620833782932182E-2</v>
      </c>
      <c r="B6" s="468" t="s">
        <v>762</v>
      </c>
    </row>
    <row r="7" spans="1:2" ht="15" customHeight="1">
      <c r="A7" s="467">
        <v>9.8972633703582925E-3</v>
      </c>
      <c r="B7" s="468" t="s">
        <v>763</v>
      </c>
    </row>
    <row r="8" spans="1:2" ht="15" customHeight="1">
      <c r="A8" s="467">
        <v>5.0506634584145194E-3</v>
      </c>
      <c r="B8" s="468" t="s">
        <v>366</v>
      </c>
    </row>
    <row r="9" spans="1:2" ht="15" customHeight="1">
      <c r="A9" s="467">
        <v>1.735156106481499E-3</v>
      </c>
      <c r="B9" s="468" t="s">
        <v>764</v>
      </c>
    </row>
    <row r="10" spans="1:2" ht="15" customHeight="1">
      <c r="A10" s="467">
        <v>1.6267901283021336E-3</v>
      </c>
      <c r="B10" s="468" t="s">
        <v>375</v>
      </c>
    </row>
    <row r="11" spans="1:2" ht="15" customHeight="1">
      <c r="A11" s="467">
        <v>1.6183852457685992E-3</v>
      </c>
      <c r="B11" s="468" t="s">
        <v>765</v>
      </c>
    </row>
    <row r="12" spans="1:2" ht="15" customHeight="1">
      <c r="A12" s="467">
        <v>1.528591462009523E-3</v>
      </c>
      <c r="B12" s="468" t="s">
        <v>766</v>
      </c>
    </row>
    <row r="13" spans="1:2" ht="15" customHeight="1">
      <c r="A13" s="467">
        <v>9.2343997594330194E-4</v>
      </c>
      <c r="B13" s="468" t="s">
        <v>767</v>
      </c>
    </row>
    <row r="14" spans="1:2" ht="15" customHeight="1">
      <c r="A14" s="467">
        <v>4.6035578895811826E-4</v>
      </c>
      <c r="B14" s="468" t="s">
        <v>354</v>
      </c>
    </row>
    <row r="15" spans="1:2" ht="15" customHeight="1">
      <c r="A15" s="467">
        <v>3.5065635144897883E-4</v>
      </c>
      <c r="B15" s="468" t="s">
        <v>346</v>
      </c>
    </row>
    <row r="16" spans="1:2" ht="15" customHeight="1">
      <c r="A16" s="467">
        <v>3.3686409704988465E-4</v>
      </c>
      <c r="B16" s="468" t="s">
        <v>396</v>
      </c>
    </row>
    <row r="17" spans="1:2">
      <c r="A17" s="472">
        <v>2.9523693196089045E-4</v>
      </c>
      <c r="B17" s="466" t="s">
        <v>768</v>
      </c>
    </row>
    <row r="18" spans="1:2">
      <c r="A18" s="472">
        <v>2.4257367853326671E-4</v>
      </c>
      <c r="B18" s="466" t="s">
        <v>769</v>
      </c>
    </row>
    <row r="19" spans="1:2">
      <c r="A19" s="472">
        <v>1.7192405350623902E-4</v>
      </c>
      <c r="B19" s="466" t="s">
        <v>770</v>
      </c>
    </row>
    <row r="20" spans="1:2">
      <c r="A20" s="472">
        <v>1.4702556373659165E-4</v>
      </c>
      <c r="B20" s="466" t="s">
        <v>771</v>
      </c>
    </row>
    <row r="21" spans="1:2">
      <c r="A21" s="472">
        <v>1.4003297368443893E-4</v>
      </c>
      <c r="B21" s="466" t="s">
        <v>361</v>
      </c>
    </row>
    <row r="22" spans="1:2">
      <c r="A22" s="472">
        <v>1.1077959550398875E-4</v>
      </c>
      <c r="B22" s="466" t="s">
        <v>772</v>
      </c>
    </row>
    <row r="23" spans="1:2">
      <c r="A23" s="472">
        <v>8.2483863790488792E-5</v>
      </c>
      <c r="B23" s="466" t="s">
        <v>773</v>
      </c>
    </row>
    <row r="24" spans="1:2">
      <c r="A24" s="472">
        <v>7.9037579510926926E-5</v>
      </c>
      <c r="B24" s="466" t="s">
        <v>774</v>
      </c>
    </row>
    <row r="25" spans="1:2">
      <c r="A25" s="472">
        <v>5.4647853011737248E-5</v>
      </c>
      <c r="B25" s="466" t="s">
        <v>305</v>
      </c>
    </row>
    <row r="26" spans="1:2">
      <c r="A26" s="472">
        <v>5.1521115106253505E-5</v>
      </c>
      <c r="B26" s="466" t="s">
        <v>775</v>
      </c>
    </row>
    <row r="27" spans="1:2" hidden="1">
      <c r="A27" s="472">
        <v>4.9619471147424386E-5</v>
      </c>
      <c r="B27" s="466" t="s">
        <v>288</v>
      </c>
    </row>
    <row r="28" spans="1:2" hidden="1">
      <c r="A28" s="472">
        <v>4.6269415696336071E-5</v>
      </c>
      <c r="B28" s="466" t="s">
        <v>289</v>
      </c>
    </row>
    <row r="29" spans="1:2" hidden="1">
      <c r="A29" s="472">
        <v>4.0849078637167803E-5</v>
      </c>
      <c r="B29" s="466" t="s">
        <v>776</v>
      </c>
    </row>
    <row r="30" spans="1:2" hidden="1">
      <c r="A30" s="472">
        <v>3.9950840967999308E-5</v>
      </c>
      <c r="B30" s="466" t="s">
        <v>777</v>
      </c>
    </row>
    <row r="31" spans="1:2" hidden="1">
      <c r="A31" s="472">
        <v>3.9623568148609685E-5</v>
      </c>
      <c r="B31" s="466" t="s">
        <v>292</v>
      </c>
    </row>
    <row r="32" spans="1:2" hidden="1">
      <c r="A32" s="472">
        <v>3.8691918780419746E-5</v>
      </c>
      <c r="B32" s="466" t="s">
        <v>778</v>
      </c>
    </row>
    <row r="33" spans="1:2" hidden="1">
      <c r="A33" s="472">
        <v>3.7455815243905315E-5</v>
      </c>
      <c r="B33" s="466" t="s">
        <v>309</v>
      </c>
    </row>
    <row r="34" spans="1:2" hidden="1">
      <c r="A34" s="472">
        <v>3.6855968658477755E-5</v>
      </c>
      <c r="B34" s="466" t="s">
        <v>320</v>
      </c>
    </row>
    <row r="35" spans="1:2" hidden="1">
      <c r="A35" s="472">
        <v>3.6045334046151422E-5</v>
      </c>
      <c r="B35" s="466" t="s">
        <v>779</v>
      </c>
    </row>
    <row r="36" spans="1:2" hidden="1">
      <c r="A36" s="472">
        <v>3.5760389139958222E-5</v>
      </c>
      <c r="B36" s="466" t="s">
        <v>780</v>
      </c>
    </row>
    <row r="37" spans="1:2" hidden="1">
      <c r="A37" s="472">
        <v>3.3817660437805042E-5</v>
      </c>
      <c r="B37" s="466" t="s">
        <v>291</v>
      </c>
    </row>
    <row r="38" spans="1:2" hidden="1">
      <c r="A38" s="472">
        <v>3.2456040321087847E-5</v>
      </c>
      <c r="B38" s="466" t="s">
        <v>314</v>
      </c>
    </row>
    <row r="39" spans="1:2" hidden="1">
      <c r="A39" s="472">
        <v>2.6102426601488711E-5</v>
      </c>
      <c r="B39" s="466" t="s">
        <v>297</v>
      </c>
    </row>
    <row r="40" spans="1:2" hidden="1">
      <c r="A40" s="472">
        <v>2.5407173605227225E-5</v>
      </c>
      <c r="B40" s="466" t="s">
        <v>293</v>
      </c>
    </row>
    <row r="41" spans="1:2" hidden="1">
      <c r="A41" s="472">
        <v>2.4177064945963134E-5</v>
      </c>
      <c r="B41" s="466" t="s">
        <v>781</v>
      </c>
    </row>
    <row r="42" spans="1:2" hidden="1">
      <c r="A42" s="472">
        <v>1.8529332567175043E-5</v>
      </c>
      <c r="B42" s="466" t="s">
        <v>296</v>
      </c>
    </row>
    <row r="43" spans="1:2" hidden="1">
      <c r="A43" s="472">
        <v>1.3836346299886551E-5</v>
      </c>
      <c r="B43" s="466" t="s">
        <v>301</v>
      </c>
    </row>
    <row r="44" spans="1:2" hidden="1">
      <c r="A44" s="472">
        <v>1.2783712279686891E-5</v>
      </c>
      <c r="B44" s="466" t="s">
        <v>327</v>
      </c>
    </row>
    <row r="45" spans="1:2" hidden="1">
      <c r="A45" s="472">
        <v>1.2547926265150073E-5</v>
      </c>
      <c r="B45" s="466" t="s">
        <v>294</v>
      </c>
    </row>
    <row r="46" spans="1:2" hidden="1">
      <c r="A46" s="472">
        <v>1.2147679879491397E-5</v>
      </c>
      <c r="B46" s="466" t="s">
        <v>306</v>
      </c>
    </row>
    <row r="47" spans="1:2" hidden="1">
      <c r="A47" s="472">
        <v>1.1160363643607951E-5</v>
      </c>
      <c r="B47" s="466" t="s">
        <v>307</v>
      </c>
    </row>
    <row r="48" spans="1:2" hidden="1">
      <c r="A48" s="472">
        <v>1.1099356815373228E-5</v>
      </c>
      <c r="B48" s="466" t="s">
        <v>303</v>
      </c>
    </row>
    <row r="49" spans="1:2" hidden="1">
      <c r="A49" s="472">
        <v>9.5229348245739292E-6</v>
      </c>
      <c r="B49" s="466" t="s">
        <v>782</v>
      </c>
    </row>
    <row r="50" spans="1:2" hidden="1">
      <c r="A50" s="472">
        <v>8.4167854149087514E-6</v>
      </c>
      <c r="B50" s="466" t="s">
        <v>302</v>
      </c>
    </row>
    <row r="51" spans="1:2" hidden="1">
      <c r="A51" s="472">
        <v>7.9472682370076555E-6</v>
      </c>
      <c r="B51" s="466" t="s">
        <v>299</v>
      </c>
    </row>
    <row r="52" spans="1:2" hidden="1">
      <c r="A52" s="472">
        <v>7.395415264454533E-6</v>
      </c>
      <c r="B52" s="466" t="s">
        <v>300</v>
      </c>
    </row>
    <row r="53" spans="1:2" hidden="1">
      <c r="A53" s="472">
        <v>6.1576529985743615E-6</v>
      </c>
      <c r="B53" s="466" t="s">
        <v>295</v>
      </c>
    </row>
    <row r="54" spans="1:2" hidden="1">
      <c r="A54" s="472">
        <v>5.7209606699745304E-6</v>
      </c>
      <c r="B54" s="466" t="s">
        <v>328</v>
      </c>
    </row>
    <row r="55" spans="1:2" hidden="1">
      <c r="A55" s="472">
        <v>3.2453672291593984E-6</v>
      </c>
      <c r="B55" s="466" t="s">
        <v>323</v>
      </c>
    </row>
    <row r="56" spans="1:2" hidden="1">
      <c r="A56" s="472">
        <v>2.8045722856019841E-6</v>
      </c>
      <c r="B56" s="466" t="s">
        <v>319</v>
      </c>
    </row>
    <row r="57" spans="1:2" hidden="1">
      <c r="A57" s="472">
        <v>2.5337566126992049E-6</v>
      </c>
      <c r="B57" s="466" t="s">
        <v>315</v>
      </c>
    </row>
    <row r="58" spans="1:2" hidden="1">
      <c r="A58" s="472">
        <v>2.2723772699735581E-6</v>
      </c>
      <c r="B58" s="466" t="s">
        <v>298</v>
      </c>
    </row>
    <row r="59" spans="1:2" hidden="1">
      <c r="A59" s="472">
        <v>2.2448532251518247E-6</v>
      </c>
      <c r="B59" s="466" t="s">
        <v>310</v>
      </c>
    </row>
    <row r="60" spans="1:2" hidden="1">
      <c r="A60" s="472">
        <v>2.1612237366768605E-6</v>
      </c>
      <c r="B60" s="466" t="s">
        <v>322</v>
      </c>
    </row>
    <row r="61" spans="1:2" hidden="1">
      <c r="A61" s="472">
        <v>1.9973445313307475E-6</v>
      </c>
      <c r="B61" s="466" t="s">
        <v>304</v>
      </c>
    </row>
    <row r="62" spans="1:2" hidden="1">
      <c r="A62" s="472">
        <v>1.965509039222452E-6</v>
      </c>
      <c r="B62" s="466" t="s">
        <v>329</v>
      </c>
    </row>
    <row r="63" spans="1:2" hidden="1">
      <c r="A63" s="472">
        <v>1.676385030424295E-6</v>
      </c>
      <c r="B63" s="466" t="s">
        <v>290</v>
      </c>
    </row>
    <row r="64" spans="1:2" hidden="1">
      <c r="A64" s="472">
        <v>1.5469073724976706E-6</v>
      </c>
      <c r="B64" s="466" t="s">
        <v>316</v>
      </c>
    </row>
    <row r="65" spans="1:2" hidden="1">
      <c r="A65" s="472">
        <v>1.1695865802661265E-6</v>
      </c>
      <c r="B65" s="466" t="s">
        <v>318</v>
      </c>
    </row>
    <row r="66" spans="1:2" hidden="1">
      <c r="A66" s="472">
        <v>6.4406921694213181E-7</v>
      </c>
      <c r="B66" s="466" t="s">
        <v>325</v>
      </c>
    </row>
    <row r="67" spans="1:2" hidden="1">
      <c r="A67" s="472">
        <v>2.4631548652203099E-7</v>
      </c>
      <c r="B67" s="466" t="s">
        <v>308</v>
      </c>
    </row>
    <row r="68" spans="1:2" hidden="1">
      <c r="A68" s="472">
        <v>1.4015708780398078E-7</v>
      </c>
      <c r="B68" s="466" t="s">
        <v>313</v>
      </c>
    </row>
    <row r="69" spans="1:2" hidden="1">
      <c r="A69" s="472">
        <v>3.5059271014758318E-8</v>
      </c>
      <c r="B69" s="466" t="s">
        <v>317</v>
      </c>
    </row>
    <row r="70" spans="1:2" hidden="1">
      <c r="A70" s="472">
        <v>6.9740594810470315E-9</v>
      </c>
      <c r="B70" s="466" t="s">
        <v>330</v>
      </c>
    </row>
    <row r="71" spans="1:2" hidden="1">
      <c r="A71" s="472">
        <v>8.9909448740095904E-7</v>
      </c>
      <c r="B71" s="466" t="s">
        <v>313</v>
      </c>
    </row>
    <row r="72" spans="1:2" hidden="1">
      <c r="A72" s="472">
        <v>4.7407593949373509E-7</v>
      </c>
      <c r="B72" s="466" t="s">
        <v>308</v>
      </c>
    </row>
    <row r="73" spans="1:2" hidden="1">
      <c r="A73" s="472">
        <v>4.7017318177642151E-7</v>
      </c>
      <c r="B73" s="466" t="s">
        <v>325</v>
      </c>
    </row>
    <row r="74" spans="1:2" hidden="1">
      <c r="A74" s="472">
        <v>2.0737013871528696E-7</v>
      </c>
      <c r="B74" s="466" t="s">
        <v>311</v>
      </c>
    </row>
    <row r="75" spans="1:2" hidden="1">
      <c r="A75" s="472">
        <v>1.8131322491405005E-8</v>
      </c>
      <c r="B75" s="466" t="s">
        <v>312</v>
      </c>
    </row>
    <row r="76" spans="1:2" hidden="1">
      <c r="A76" s="472">
        <v>1.8075840703833697E-8</v>
      </c>
      <c r="B76" s="466" t="s">
        <v>330</v>
      </c>
    </row>
  </sheetData>
  <phoneticPr fontId="85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16">
        <v>39337.386435185188</v>
      </c>
      <c r="B2" s="516"/>
      <c r="C2" s="516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15"/>
      <c r="C3" s="515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15"/>
      <c r="C5" s="515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15"/>
      <c r="C6" s="515"/>
      <c r="D6" s="140"/>
      <c r="E6" s="142"/>
      <c r="F6" s="142"/>
      <c r="G6" s="142"/>
      <c r="H6" s="147" t="str">
        <f>'A1'!I7</f>
        <v>Turnover in nominal or notional principal amounts in February 2010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15"/>
      <c r="C7" s="515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65145.806361579889</v>
      </c>
      <c r="E13" s="401">
        <f t="shared" si="0"/>
        <v>1185.0260035899994</v>
      </c>
      <c r="F13" s="401">
        <f t="shared" si="0"/>
        <v>2922.5951617600012</v>
      </c>
      <c r="G13" s="401">
        <f t="shared" si="0"/>
        <v>112.99324298000001</v>
      </c>
      <c r="H13" s="401">
        <f t="shared" si="0"/>
        <v>260.8636582800001</v>
      </c>
      <c r="I13" s="401">
        <f t="shared" si="0"/>
        <v>386.5840703399997</v>
      </c>
      <c r="J13" s="401">
        <f t="shared" si="0"/>
        <v>165.27525344999998</v>
      </c>
      <c r="K13" s="401">
        <f t="shared" si="0"/>
        <v>347.8585349999999</v>
      </c>
      <c r="L13" s="111">
        <f t="shared" ref="L13:L22" si="1">SUM(D13:K13)</f>
        <v>70527.0022869799</v>
      </c>
    </row>
    <row r="14" spans="1:17" s="14" customFormat="1" ht="18" customHeight="1">
      <c r="A14" s="30"/>
      <c r="B14" s="31" t="s">
        <v>15</v>
      </c>
      <c r="C14" s="31"/>
      <c r="D14" s="122">
        <v>16015.89712317997</v>
      </c>
      <c r="E14" s="122">
        <v>290.46373435999993</v>
      </c>
      <c r="F14" s="122">
        <v>865.71863560999986</v>
      </c>
      <c r="G14" s="122">
        <v>6.2491416600000012</v>
      </c>
      <c r="H14" s="122">
        <v>23.324837299999992</v>
      </c>
      <c r="I14" s="122">
        <v>27.175758719999997</v>
      </c>
      <c r="J14" s="122">
        <v>0</v>
      </c>
      <c r="K14" s="122">
        <v>5.7120785400000003</v>
      </c>
      <c r="L14" s="111">
        <f t="shared" si="1"/>
        <v>17234.541309369968</v>
      </c>
    </row>
    <row r="15" spans="1:17" s="14" customFormat="1" ht="18" customHeight="1">
      <c r="A15" s="30"/>
      <c r="B15" s="31" t="s">
        <v>16</v>
      </c>
      <c r="C15" s="31"/>
      <c r="D15" s="111">
        <v>49129.909238399923</v>
      </c>
      <c r="E15" s="111">
        <v>894.5622692299994</v>
      </c>
      <c r="F15" s="111">
        <v>2056.8765261500012</v>
      </c>
      <c r="G15" s="111">
        <v>106.74410132</v>
      </c>
      <c r="H15" s="111">
        <v>237.53882098000011</v>
      </c>
      <c r="I15" s="111">
        <v>359.40831161999972</v>
      </c>
      <c r="J15" s="111">
        <v>165.27525344999998</v>
      </c>
      <c r="K15" s="111">
        <v>342.14645645999991</v>
      </c>
      <c r="L15" s="111">
        <f t="shared" si="1"/>
        <v>53292.460977609931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35868.892760970084</v>
      </c>
      <c r="E16" s="401">
        <f t="shared" si="2"/>
        <v>300.73490611000011</v>
      </c>
      <c r="F16" s="401">
        <f t="shared" si="2"/>
        <v>1668.9472006699984</v>
      </c>
      <c r="G16" s="401">
        <f t="shared" si="2"/>
        <v>103.29670639999991</v>
      </c>
      <c r="H16" s="401">
        <f t="shared" si="2"/>
        <v>79.167640090000035</v>
      </c>
      <c r="I16" s="401">
        <f t="shared" si="2"/>
        <v>93.133943809999991</v>
      </c>
      <c r="J16" s="401">
        <f t="shared" si="2"/>
        <v>25.54501269</v>
      </c>
      <c r="K16" s="401">
        <f t="shared" si="2"/>
        <v>429.22737641999993</v>
      </c>
      <c r="L16" s="111">
        <f t="shared" si="1"/>
        <v>38568.945547160089</v>
      </c>
    </row>
    <row r="17" spans="1:14" s="14" customFormat="1" ht="18" customHeight="1">
      <c r="A17" s="30"/>
      <c r="B17" s="31" t="s">
        <v>15</v>
      </c>
      <c r="C17" s="31"/>
      <c r="D17" s="122">
        <v>17121.145602270026</v>
      </c>
      <c r="E17" s="122">
        <v>14.360575399999997</v>
      </c>
      <c r="F17" s="122">
        <v>98.44071993</v>
      </c>
      <c r="G17" s="122">
        <v>5.0020173799999998</v>
      </c>
      <c r="H17" s="122">
        <v>1.0255776099999998</v>
      </c>
      <c r="I17" s="122">
        <v>39.896705150000003</v>
      </c>
      <c r="J17" s="122">
        <v>0</v>
      </c>
      <c r="K17" s="122">
        <v>0.83735062999999987</v>
      </c>
      <c r="L17" s="111">
        <f t="shared" si="1"/>
        <v>17280.708548370025</v>
      </c>
    </row>
    <row r="18" spans="1:14" s="14" customFormat="1" ht="18" customHeight="1">
      <c r="A18" s="30"/>
      <c r="B18" s="31" t="s">
        <v>16</v>
      </c>
      <c r="C18" s="31"/>
      <c r="D18" s="111">
        <v>18747.747158700058</v>
      </c>
      <c r="E18" s="111">
        <v>286.37433071000009</v>
      </c>
      <c r="F18" s="111">
        <v>1570.5064807399983</v>
      </c>
      <c r="G18" s="111">
        <v>98.294689019999907</v>
      </c>
      <c r="H18" s="111">
        <v>78.142062480000035</v>
      </c>
      <c r="I18" s="111">
        <v>53.237238659999988</v>
      </c>
      <c r="J18" s="111">
        <v>25.54501269</v>
      </c>
      <c r="K18" s="111">
        <v>428.39002578999992</v>
      </c>
      <c r="L18" s="111">
        <f t="shared" si="1"/>
        <v>21288.236998790057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40184.835490440033</v>
      </c>
      <c r="E19" s="401">
        <f t="shared" si="3"/>
        <v>838.31466979000015</v>
      </c>
      <c r="F19" s="401">
        <f t="shared" si="3"/>
        <v>3569.575499550001</v>
      </c>
      <c r="G19" s="401">
        <f t="shared" si="3"/>
        <v>102.07890528000003</v>
      </c>
      <c r="H19" s="401">
        <f t="shared" si="3"/>
        <v>189.32188971999994</v>
      </c>
      <c r="I19" s="401">
        <f t="shared" si="3"/>
        <v>361.24429636999997</v>
      </c>
      <c r="J19" s="401">
        <f t="shared" si="3"/>
        <v>127.22122828000002</v>
      </c>
      <c r="K19" s="401">
        <f t="shared" si="3"/>
        <v>112.30632530999998</v>
      </c>
      <c r="L19" s="111">
        <f t="shared" si="1"/>
        <v>45484.89830474004</v>
      </c>
    </row>
    <row r="20" spans="1:14" s="14" customFormat="1" ht="18" customHeight="1">
      <c r="A20" s="30"/>
      <c r="B20" s="31" t="s">
        <v>15</v>
      </c>
      <c r="C20" s="31"/>
      <c r="D20" s="122">
        <v>3866.6716635300004</v>
      </c>
      <c r="E20" s="122">
        <v>126.91062994000004</v>
      </c>
      <c r="F20" s="122">
        <v>1294.0433907199997</v>
      </c>
      <c r="G20" s="122">
        <v>70.408563570000027</v>
      </c>
      <c r="H20" s="122">
        <v>54.381451919999989</v>
      </c>
      <c r="I20" s="122">
        <v>208.04877754</v>
      </c>
      <c r="J20" s="122">
        <v>1.0600678399999999</v>
      </c>
      <c r="K20" s="122">
        <v>38.251792530000003</v>
      </c>
      <c r="L20" s="111">
        <f t="shared" si="1"/>
        <v>5659.7763375899995</v>
      </c>
    </row>
    <row r="21" spans="1:14" s="14" customFormat="1" ht="18" customHeight="1">
      <c r="A21" s="30"/>
      <c r="B21" s="31" t="s">
        <v>16</v>
      </c>
      <c r="C21" s="31"/>
      <c r="D21" s="111">
        <v>36318.163826910029</v>
      </c>
      <c r="E21" s="111">
        <v>711.40403985000012</v>
      </c>
      <c r="F21" s="111">
        <v>2275.5321088300011</v>
      </c>
      <c r="G21" s="111">
        <v>31.670341710000002</v>
      </c>
      <c r="H21" s="111">
        <v>134.94043779999996</v>
      </c>
      <c r="I21" s="111">
        <v>153.19551882999997</v>
      </c>
      <c r="J21" s="111">
        <v>126.16116044000002</v>
      </c>
      <c r="K21" s="111">
        <v>74.054532779999974</v>
      </c>
      <c r="L21" s="111">
        <f t="shared" si="1"/>
        <v>39825.121967150037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141199.53461299001</v>
      </c>
      <c r="E22" s="401">
        <f t="shared" si="4"/>
        <v>2324.0755794899997</v>
      </c>
      <c r="F22" s="401">
        <f t="shared" si="4"/>
        <v>8161.1178619800003</v>
      </c>
      <c r="G22" s="401">
        <f t="shared" si="4"/>
        <v>318.36885465999995</v>
      </c>
      <c r="H22" s="401">
        <f t="shared" si="4"/>
        <v>529.35318809</v>
      </c>
      <c r="I22" s="401">
        <f t="shared" si="4"/>
        <v>840.96231051999962</v>
      </c>
      <c r="J22" s="401">
        <f t="shared" si="4"/>
        <v>318.04149441999999</v>
      </c>
      <c r="K22" s="401">
        <f t="shared" si="4"/>
        <v>889.39223672999969</v>
      </c>
      <c r="L22" s="111">
        <f t="shared" si="1"/>
        <v>154580.84613887998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83.387768399999999</v>
      </c>
      <c r="E25" s="401">
        <f t="shared" si="5"/>
        <v>37.247693129999988</v>
      </c>
      <c r="F25" s="401">
        <f t="shared" si="5"/>
        <v>31.296997699999999</v>
      </c>
      <c r="G25" s="401">
        <f t="shared" si="5"/>
        <v>0</v>
      </c>
      <c r="H25" s="401">
        <f t="shared" si="5"/>
        <v>9.2810299999999991E-3</v>
      </c>
      <c r="I25" s="401">
        <f t="shared" si="5"/>
        <v>0.10769846</v>
      </c>
      <c r="J25" s="401">
        <f t="shared" si="5"/>
        <v>2.0613639500000001</v>
      </c>
      <c r="K25" s="401">
        <f t="shared" si="5"/>
        <v>0.28100000000000003</v>
      </c>
      <c r="L25" s="111">
        <f t="shared" ref="L25:L38" si="6">SUM(D25:K25)</f>
        <v>154.39180266999998</v>
      </c>
    </row>
    <row r="26" spans="1:14" s="14" customFormat="1" ht="18" customHeight="1">
      <c r="A26" s="30"/>
      <c r="B26" s="31" t="s">
        <v>15</v>
      </c>
      <c r="C26" s="12"/>
      <c r="D26" s="122">
        <v>0.34460004999999999</v>
      </c>
      <c r="E26" s="122">
        <v>0.75041922999999999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1.09501928</v>
      </c>
    </row>
    <row r="27" spans="1:14" s="14" customFormat="1" ht="18" customHeight="1">
      <c r="A27" s="30"/>
      <c r="B27" s="31" t="s">
        <v>16</v>
      </c>
      <c r="C27" s="31"/>
      <c r="D27" s="111">
        <v>83.043168350000002</v>
      </c>
      <c r="E27" s="111">
        <v>36.497273899999989</v>
      </c>
      <c r="F27" s="111">
        <v>31.296997699999999</v>
      </c>
      <c r="G27" s="111">
        <v>0</v>
      </c>
      <c r="H27" s="111">
        <v>9.2810299999999991E-3</v>
      </c>
      <c r="I27" s="111">
        <v>0.10769846</v>
      </c>
      <c r="J27" s="111">
        <v>2.0613639500000001</v>
      </c>
      <c r="K27" s="111">
        <v>0.28100000000000003</v>
      </c>
      <c r="L27" s="111">
        <f t="shared" si="6"/>
        <v>153.29678338999997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1813.4441675200003</v>
      </c>
      <c r="E28" s="401">
        <f t="shared" si="7"/>
        <v>17.627539209999995</v>
      </c>
      <c r="F28" s="401">
        <f t="shared" si="7"/>
        <v>24.235885759999999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20.508197389999999</v>
      </c>
      <c r="L28" s="111">
        <f t="shared" si="6"/>
        <v>1875.8157898800002</v>
      </c>
    </row>
    <row r="29" spans="1:14" s="14" customFormat="1" ht="18" customHeight="1">
      <c r="A29" s="30"/>
      <c r="B29" s="31" t="s">
        <v>15</v>
      </c>
      <c r="C29" s="12"/>
      <c r="D29" s="122">
        <v>1283.6569095700004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1283.6569095700004</v>
      </c>
    </row>
    <row r="30" spans="1:14" s="14" customFormat="1" ht="18" customHeight="1">
      <c r="A30" s="30"/>
      <c r="B30" s="31" t="s">
        <v>16</v>
      </c>
      <c r="C30" s="31"/>
      <c r="D30" s="111">
        <v>529.78725794999991</v>
      </c>
      <c r="E30" s="111">
        <v>17.627539209999995</v>
      </c>
      <c r="F30" s="111">
        <v>24.235885759999999</v>
      </c>
      <c r="G30" s="111">
        <v>0</v>
      </c>
      <c r="H30" s="111">
        <v>0</v>
      </c>
      <c r="I30" s="111">
        <v>0</v>
      </c>
      <c r="J30" s="111">
        <v>0</v>
      </c>
      <c r="K30" s="111">
        <v>20.508197389999999</v>
      </c>
      <c r="L30" s="111">
        <f t="shared" si="6"/>
        <v>592.15888030999986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246.46944154000002</v>
      </c>
      <c r="E31" s="401">
        <f t="shared" si="8"/>
        <v>34.612594540000003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7.0999999999999994E-2</v>
      </c>
      <c r="L31" s="111">
        <f t="shared" si="6"/>
        <v>281.15303608000005</v>
      </c>
    </row>
    <row r="32" spans="1:14" s="14" customFormat="1" ht="18" customHeight="1">
      <c r="A32" s="30"/>
      <c r="B32" s="31" t="s">
        <v>15</v>
      </c>
      <c r="C32" s="12"/>
      <c r="D32" s="122">
        <v>246.07682249000001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246.07682249000001</v>
      </c>
    </row>
    <row r="33" spans="1:15" s="14" customFormat="1" ht="18" customHeight="1">
      <c r="A33" s="30"/>
      <c r="B33" s="31" t="s">
        <v>16</v>
      </c>
      <c r="C33" s="31"/>
      <c r="D33" s="111">
        <v>0.39261905000000002</v>
      </c>
      <c r="E33" s="111">
        <v>34.612594540000003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7.0999999999999994E-2</v>
      </c>
      <c r="L33" s="111">
        <f t="shared" si="6"/>
        <v>35.076213590000002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2143.3013774600004</v>
      </c>
      <c r="E34" s="401">
        <f t="shared" si="9"/>
        <v>89.487826879999986</v>
      </c>
      <c r="F34" s="401">
        <f t="shared" si="9"/>
        <v>55.532883459999994</v>
      </c>
      <c r="G34" s="401">
        <f t="shared" si="9"/>
        <v>0</v>
      </c>
      <c r="H34" s="401">
        <f t="shared" si="9"/>
        <v>9.2810299999999991E-3</v>
      </c>
      <c r="I34" s="401">
        <f t="shared" si="9"/>
        <v>0.10769846</v>
      </c>
      <c r="J34" s="401">
        <f t="shared" si="9"/>
        <v>2.0613639500000001</v>
      </c>
      <c r="K34" s="401">
        <f t="shared" si="9"/>
        <v>20.86019739</v>
      </c>
      <c r="L34" s="111">
        <f t="shared" si="6"/>
        <v>2311.3606286300001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113.23368639</v>
      </c>
      <c r="E36" s="112">
        <v>75.803166919999995</v>
      </c>
      <c r="F36" s="112">
        <v>0</v>
      </c>
      <c r="G36" s="112">
        <v>0</v>
      </c>
      <c r="H36" s="112">
        <v>9.2810299999999991E-3</v>
      </c>
      <c r="I36" s="112">
        <v>0</v>
      </c>
      <c r="J36" s="112">
        <v>0</v>
      </c>
      <c r="K36" s="112">
        <v>0.35199999999999998</v>
      </c>
      <c r="L36" s="111">
        <f t="shared" si="6"/>
        <v>189.39813434000001</v>
      </c>
    </row>
    <row r="37" spans="1:15" s="14" customFormat="1" ht="18" customHeight="1">
      <c r="A37" s="29"/>
      <c r="B37" s="12" t="s">
        <v>22</v>
      </c>
      <c r="C37" s="12"/>
      <c r="D37" s="112">
        <v>2030.0676910699995</v>
      </c>
      <c r="E37" s="112">
        <v>13.684659960000001</v>
      </c>
      <c r="F37" s="112">
        <v>55.532883459999994</v>
      </c>
      <c r="G37" s="112">
        <v>0</v>
      </c>
      <c r="H37" s="112">
        <v>0</v>
      </c>
      <c r="I37" s="112">
        <v>0.10769846</v>
      </c>
      <c r="J37" s="112">
        <v>2.0613639500000001</v>
      </c>
      <c r="K37" s="112">
        <v>0</v>
      </c>
      <c r="L37" s="111">
        <f t="shared" si="6"/>
        <v>2101.4542968999995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20.508197389999999</v>
      </c>
      <c r="L38" s="111">
        <f t="shared" si="6"/>
        <v>20.508197389999999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70811.114587709977</v>
      </c>
      <c r="E41" s="401">
        <f t="shared" si="10"/>
        <v>2068.5549389000007</v>
      </c>
      <c r="F41" s="401">
        <f t="shared" si="10"/>
        <v>3553.9991530600009</v>
      </c>
      <c r="G41" s="401">
        <f t="shared" si="10"/>
        <v>1205.9736980899995</v>
      </c>
      <c r="H41" s="401">
        <f t="shared" si="10"/>
        <v>204.35541545000004</v>
      </c>
      <c r="I41" s="401">
        <f t="shared" si="10"/>
        <v>509.02890615999991</v>
      </c>
      <c r="J41" s="401">
        <f t="shared" si="10"/>
        <v>333.88098664999995</v>
      </c>
      <c r="K41" s="401">
        <f t="shared" si="10"/>
        <v>412.33257900999973</v>
      </c>
      <c r="L41" s="111">
        <f t="shared" ref="L41:L50" si="11">SUM(D41:K41)</f>
        <v>79099.240265029977</v>
      </c>
    </row>
    <row r="42" spans="1:15" s="14" customFormat="1" ht="18" customHeight="1">
      <c r="A42" s="30"/>
      <c r="B42" s="31" t="s">
        <v>15</v>
      </c>
      <c r="C42" s="31"/>
      <c r="D42" s="122">
        <v>22869.668774290029</v>
      </c>
      <c r="E42" s="122">
        <v>372.4853897399999</v>
      </c>
      <c r="F42" s="122">
        <v>947.35138162000078</v>
      </c>
      <c r="G42" s="122">
        <v>206.48289258000008</v>
      </c>
      <c r="H42" s="122">
        <v>4.9985924399999995</v>
      </c>
      <c r="I42" s="122">
        <v>22.68482676</v>
      </c>
      <c r="J42" s="122">
        <v>0</v>
      </c>
      <c r="K42" s="122">
        <v>0.69599999999999995</v>
      </c>
      <c r="L42" s="111">
        <f t="shared" si="11"/>
        <v>24424.367857430025</v>
      </c>
    </row>
    <row r="43" spans="1:15" s="14" customFormat="1" ht="18" customHeight="1">
      <c r="A43" s="30"/>
      <c r="B43" s="31" t="s">
        <v>16</v>
      </c>
      <c r="C43" s="31"/>
      <c r="D43" s="111">
        <v>47941.445813419952</v>
      </c>
      <c r="E43" s="111">
        <v>1696.0695491600009</v>
      </c>
      <c r="F43" s="111">
        <v>2606.6477714400003</v>
      </c>
      <c r="G43" s="111">
        <v>999.49080550999952</v>
      </c>
      <c r="H43" s="111">
        <v>199.35682301000003</v>
      </c>
      <c r="I43" s="111">
        <v>486.34407939999988</v>
      </c>
      <c r="J43" s="111">
        <v>333.88098664999995</v>
      </c>
      <c r="K43" s="111">
        <v>411.63657900999971</v>
      </c>
      <c r="L43" s="111">
        <f t="shared" si="11"/>
        <v>54674.872407599956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43303.000607130038</v>
      </c>
      <c r="E44" s="401">
        <f t="shared" si="12"/>
        <v>1288.5710864299999</v>
      </c>
      <c r="F44" s="401">
        <f t="shared" si="12"/>
        <v>2977.8451821400026</v>
      </c>
      <c r="G44" s="401">
        <f t="shared" si="12"/>
        <v>520.41541989000007</v>
      </c>
      <c r="H44" s="401">
        <f t="shared" si="12"/>
        <v>37.411496139999997</v>
      </c>
      <c r="I44" s="401">
        <f t="shared" si="12"/>
        <v>168.39572443999995</v>
      </c>
      <c r="J44" s="401">
        <f t="shared" si="12"/>
        <v>0</v>
      </c>
      <c r="K44" s="401">
        <f t="shared" si="12"/>
        <v>906.94282911000016</v>
      </c>
      <c r="L44" s="111">
        <f t="shared" si="11"/>
        <v>49202.582345280032</v>
      </c>
    </row>
    <row r="45" spans="1:15" s="14" customFormat="1" ht="18" customHeight="1">
      <c r="A45" s="30"/>
      <c r="B45" s="31" t="s">
        <v>15</v>
      </c>
      <c r="C45" s="31"/>
      <c r="D45" s="122">
        <v>13653.500594660007</v>
      </c>
      <c r="E45" s="122">
        <v>159.6275637</v>
      </c>
      <c r="F45" s="122">
        <v>95.565978579999964</v>
      </c>
      <c r="G45" s="122">
        <v>27.445522440000005</v>
      </c>
      <c r="H45" s="122">
        <v>1.5025776999999998</v>
      </c>
      <c r="I45" s="122">
        <v>161.31306483999995</v>
      </c>
      <c r="J45" s="122">
        <v>0</v>
      </c>
      <c r="K45" s="122">
        <v>0</v>
      </c>
      <c r="L45" s="111">
        <f t="shared" si="11"/>
        <v>14098.955301920007</v>
      </c>
    </row>
    <row r="46" spans="1:15" s="14" customFormat="1" ht="18" customHeight="1">
      <c r="A46" s="30"/>
      <c r="B46" s="31" t="s">
        <v>16</v>
      </c>
      <c r="C46" s="31"/>
      <c r="D46" s="111">
        <v>29649.500012470031</v>
      </c>
      <c r="E46" s="111">
        <v>1128.94352273</v>
      </c>
      <c r="F46" s="111">
        <v>2882.2792035600028</v>
      </c>
      <c r="G46" s="111">
        <v>492.96989745000002</v>
      </c>
      <c r="H46" s="111">
        <v>35.908918440000001</v>
      </c>
      <c r="I46" s="111">
        <v>7.0826596000000004</v>
      </c>
      <c r="J46" s="111">
        <v>0</v>
      </c>
      <c r="K46" s="111">
        <v>906.94282911000016</v>
      </c>
      <c r="L46" s="111">
        <f t="shared" si="11"/>
        <v>35103.627043360022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12837.967649259994</v>
      </c>
      <c r="E47" s="401">
        <f t="shared" si="13"/>
        <v>780.31640285999981</v>
      </c>
      <c r="F47" s="401">
        <f t="shared" si="13"/>
        <v>654.28816813999981</v>
      </c>
      <c r="G47" s="401">
        <f t="shared" si="13"/>
        <v>102.14756256999998</v>
      </c>
      <c r="H47" s="401">
        <f t="shared" si="13"/>
        <v>183.90455447000002</v>
      </c>
      <c r="I47" s="401">
        <f t="shared" si="13"/>
        <v>184.77299118000002</v>
      </c>
      <c r="J47" s="401">
        <f t="shared" si="13"/>
        <v>192.42357990000002</v>
      </c>
      <c r="K47" s="401">
        <f t="shared" si="13"/>
        <v>25.09854691000001</v>
      </c>
      <c r="L47" s="111">
        <f t="shared" si="11"/>
        <v>14960.919455289993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1029.3754637000002</v>
      </c>
      <c r="E48" s="122">
        <v>115.08520164000002</v>
      </c>
      <c r="F48" s="122">
        <v>434.5482518799999</v>
      </c>
      <c r="G48" s="122">
        <v>27.981823370000001</v>
      </c>
      <c r="H48" s="122">
        <v>81.412205749999998</v>
      </c>
      <c r="I48" s="122">
        <v>128.73181976000001</v>
      </c>
      <c r="J48" s="122">
        <v>0</v>
      </c>
      <c r="K48" s="122">
        <v>25.091546910000009</v>
      </c>
      <c r="L48" s="111">
        <f t="shared" si="11"/>
        <v>1842.2263130100002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11808.592185559994</v>
      </c>
      <c r="E49" s="111">
        <v>665.23120121999978</v>
      </c>
      <c r="F49" s="111">
        <v>219.73991625999994</v>
      </c>
      <c r="G49" s="111">
        <v>74.165739199999976</v>
      </c>
      <c r="H49" s="111">
        <v>102.49234872000002</v>
      </c>
      <c r="I49" s="111">
        <v>56.041171420000005</v>
      </c>
      <c r="J49" s="111">
        <v>192.42357990000002</v>
      </c>
      <c r="K49" s="111">
        <v>7.0000000000000001E-3</v>
      </c>
      <c r="L49" s="111">
        <f t="shared" si="11"/>
        <v>13118.693142279992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126952.0828441</v>
      </c>
      <c r="E50" s="401">
        <f t="shared" si="14"/>
        <v>4137.442428190001</v>
      </c>
      <c r="F50" s="401">
        <f t="shared" si="14"/>
        <v>7186.1325033400035</v>
      </c>
      <c r="G50" s="401">
        <f t="shared" si="14"/>
        <v>1828.5366805499996</v>
      </c>
      <c r="H50" s="401">
        <f t="shared" si="14"/>
        <v>425.67146606000006</v>
      </c>
      <c r="I50" s="401">
        <f t="shared" si="14"/>
        <v>862.19762177999985</v>
      </c>
      <c r="J50" s="401">
        <f t="shared" si="14"/>
        <v>526.30456655</v>
      </c>
      <c r="K50" s="401">
        <f t="shared" si="14"/>
        <v>1344.3739550299999</v>
      </c>
      <c r="L50" s="111">
        <f t="shared" si="11"/>
        <v>143262.74206560003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123165.2779113401</v>
      </c>
      <c r="E52" s="112">
        <v>4086.9659067899947</v>
      </c>
      <c r="F52" s="112">
        <v>7141.4628859599934</v>
      </c>
      <c r="G52" s="112">
        <v>1727.641640159999</v>
      </c>
      <c r="H52" s="112">
        <v>396.73965823999987</v>
      </c>
      <c r="I52" s="112">
        <v>850.6997470700004</v>
      </c>
      <c r="J52" s="112">
        <v>517.80436995999992</v>
      </c>
      <c r="K52" s="112">
        <v>1297.3308202900016</v>
      </c>
      <c r="L52" s="111">
        <f>SUM(D52:K52)</f>
        <v>139183.92293981009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3786.8049327600006</v>
      </c>
      <c r="E53" s="112">
        <v>50.476521399999996</v>
      </c>
      <c r="F53" s="112">
        <v>44.669617420000002</v>
      </c>
      <c r="G53" s="112">
        <v>100.89504039000001</v>
      </c>
      <c r="H53" s="112">
        <v>28.93180782</v>
      </c>
      <c r="I53" s="112">
        <v>11.49787471</v>
      </c>
      <c r="J53" s="112">
        <v>8.5001965899999998</v>
      </c>
      <c r="K53" s="112">
        <v>47.043134730000006</v>
      </c>
      <c r="L53" s="111">
        <f>SUM(D53:K53)</f>
        <v>4078.8191258200004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16">
        <v>39337.364062499997</v>
      </c>
      <c r="B2" s="517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February 2010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501.73096980999992</v>
      </c>
      <c r="E13" s="401">
        <f t="shared" si="0"/>
        <v>562.34440407999989</v>
      </c>
      <c r="F13" s="401">
        <f t="shared" si="0"/>
        <v>195.49754922999995</v>
      </c>
      <c r="G13" s="401">
        <f t="shared" si="0"/>
        <v>0.77056206999999999</v>
      </c>
      <c r="H13" s="401">
        <f t="shared" si="0"/>
        <v>0.88279628999999993</v>
      </c>
      <c r="I13" s="401">
        <f t="shared" si="0"/>
        <v>157.46232029999999</v>
      </c>
      <c r="J13" s="401">
        <f t="shared" si="0"/>
        <v>1.0470202199999998</v>
      </c>
      <c r="K13" s="401">
        <f t="shared" ref="K13:K21" si="1">SUM(D13:J13)</f>
        <v>1419.7356219999997</v>
      </c>
      <c r="L13" s="402">
        <f t="shared" si="0"/>
        <v>174.83763298000005</v>
      </c>
      <c r="M13" s="401">
        <f t="shared" si="0"/>
        <v>216859.06209351058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240.01490349999997</v>
      </c>
      <c r="E14" s="122">
        <v>107.48104464000001</v>
      </c>
      <c r="F14" s="122">
        <v>15.287637539999999</v>
      </c>
      <c r="G14" s="122">
        <v>0</v>
      </c>
      <c r="H14" s="122">
        <v>0</v>
      </c>
      <c r="I14" s="122">
        <v>0</v>
      </c>
      <c r="J14" s="122">
        <v>7.8506700000000013E-2</v>
      </c>
      <c r="K14" s="122">
        <f t="shared" si="1"/>
        <v>362.86209237999998</v>
      </c>
      <c r="L14" s="388">
        <v>3.1909529699999997</v>
      </c>
      <c r="M14" s="122">
        <f>L14+K14+'A2'!L14+'A1'!M14</f>
        <v>135579.65800691067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261.71606630999997</v>
      </c>
      <c r="E15" s="111">
        <v>454.86335943999984</v>
      </c>
      <c r="F15" s="111">
        <v>180.20991168999996</v>
      </c>
      <c r="G15" s="111">
        <v>0.77056206999999999</v>
      </c>
      <c r="H15" s="111">
        <v>0.88279628999999993</v>
      </c>
      <c r="I15" s="111">
        <v>157.46232029999999</v>
      </c>
      <c r="J15" s="111">
        <v>0.96851351999999991</v>
      </c>
      <c r="K15" s="111">
        <f t="shared" si="1"/>
        <v>1056.8735296199998</v>
      </c>
      <c r="L15" s="388">
        <v>171.64668001000004</v>
      </c>
      <c r="M15" s="122">
        <f>L15+K15+'A2'!L15+'A1'!M15</f>
        <v>81279.404086599898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341.02943321999999</v>
      </c>
      <c r="E16" s="401">
        <f t="shared" si="2"/>
        <v>381.84664644999992</v>
      </c>
      <c r="F16" s="401">
        <f t="shared" si="2"/>
        <v>98.934753259999994</v>
      </c>
      <c r="G16" s="401">
        <f t="shared" si="2"/>
        <v>8.3525007900000006</v>
      </c>
      <c r="H16" s="401">
        <f t="shared" si="2"/>
        <v>4.8885460399999996</v>
      </c>
      <c r="I16" s="401">
        <f t="shared" si="2"/>
        <v>20.29729541</v>
      </c>
      <c r="J16" s="401">
        <f t="shared" si="2"/>
        <v>2.2287834200000001</v>
      </c>
      <c r="K16" s="401">
        <f t="shared" si="1"/>
        <v>857.57795858999987</v>
      </c>
      <c r="L16" s="401">
        <f t="shared" si="2"/>
        <v>217.70401279500007</v>
      </c>
      <c r="M16" s="401">
        <f t="shared" si="2"/>
        <v>98122.285961904883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202.95816513999998</v>
      </c>
      <c r="E17" s="122">
        <v>63.006929449999994</v>
      </c>
      <c r="F17" s="122">
        <v>2.8989431799999998</v>
      </c>
      <c r="G17" s="122">
        <v>0</v>
      </c>
      <c r="H17" s="122">
        <v>0</v>
      </c>
      <c r="I17" s="122">
        <v>0</v>
      </c>
      <c r="J17" s="122">
        <v>1.2302899999999999E-2</v>
      </c>
      <c r="K17" s="122">
        <f t="shared" si="1"/>
        <v>268.87634066999999</v>
      </c>
      <c r="L17" s="388">
        <v>1.21325975</v>
      </c>
      <c r="M17" s="122">
        <f>L17+K17+'A2'!L17+'A1'!M17</f>
        <v>54609.299145859812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138.07126808000001</v>
      </c>
      <c r="E18" s="111">
        <v>318.83971699999995</v>
      </c>
      <c r="F18" s="111">
        <v>96.03581007999999</v>
      </c>
      <c r="G18" s="111">
        <v>8.3525007900000006</v>
      </c>
      <c r="H18" s="111">
        <v>4.8885460399999996</v>
      </c>
      <c r="I18" s="111">
        <v>20.29729541</v>
      </c>
      <c r="J18" s="111">
        <v>2.2164805200000002</v>
      </c>
      <c r="K18" s="111">
        <f t="shared" si="1"/>
        <v>588.70161791999999</v>
      </c>
      <c r="L18" s="388">
        <v>216.49075304500008</v>
      </c>
      <c r="M18" s="122">
        <f>L18+K18+'A2'!L18+'A1'!M18</f>
        <v>43512.986816045064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776.93839818000015</v>
      </c>
      <c r="E19" s="401">
        <f t="shared" si="3"/>
        <v>200.42055712000001</v>
      </c>
      <c r="F19" s="401">
        <f t="shared" si="3"/>
        <v>132.87193237999998</v>
      </c>
      <c r="G19" s="401">
        <f t="shared" si="3"/>
        <v>1.1845279799999999</v>
      </c>
      <c r="H19" s="401">
        <f t="shared" si="3"/>
        <v>0.90989880999999984</v>
      </c>
      <c r="I19" s="401">
        <f t="shared" si="3"/>
        <v>48.582458189999997</v>
      </c>
      <c r="J19" s="401">
        <f t="shared" si="3"/>
        <v>0.86951994999999993</v>
      </c>
      <c r="K19" s="401">
        <f t="shared" si="1"/>
        <v>1161.7772926100001</v>
      </c>
      <c r="L19" s="401">
        <f t="shared" si="3"/>
        <v>128.47933983499999</v>
      </c>
      <c r="M19" s="401">
        <f t="shared" si="3"/>
        <v>195910.22466558486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264.61604621999999</v>
      </c>
      <c r="E20" s="122">
        <v>59.38793961999999</v>
      </c>
      <c r="F20" s="122">
        <v>76.033368489999987</v>
      </c>
      <c r="G20" s="122">
        <v>0.66469794999999998</v>
      </c>
      <c r="H20" s="122">
        <v>0.77124518999999991</v>
      </c>
      <c r="I20" s="122">
        <v>14.877244269999998</v>
      </c>
      <c r="J20" s="122">
        <v>0.72860840999999998</v>
      </c>
      <c r="K20" s="122">
        <f t="shared" si="1"/>
        <v>417.07915014999998</v>
      </c>
      <c r="L20" s="388">
        <v>47.734649904999998</v>
      </c>
      <c r="M20" s="122">
        <f>L20+K20+'A2'!L20+'A1'!M20</f>
        <v>55359.19379795494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512.32235196000011</v>
      </c>
      <c r="E21" s="111">
        <v>141.03261750000001</v>
      </c>
      <c r="F21" s="111">
        <v>56.838563889999996</v>
      </c>
      <c r="G21" s="111">
        <v>0.51983003000000005</v>
      </c>
      <c r="H21" s="111">
        <v>0.13865361999999998</v>
      </c>
      <c r="I21" s="111">
        <v>33.705213919999998</v>
      </c>
      <c r="J21" s="111">
        <v>0.14091153999999997</v>
      </c>
      <c r="K21" s="111">
        <f t="shared" si="1"/>
        <v>744.69814246000021</v>
      </c>
      <c r="L21" s="388">
        <v>80.744689929999993</v>
      </c>
      <c r="M21" s="122">
        <f>L21+K21+'A2'!L21+'A1'!M21</f>
        <v>140551.03086762992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1619.6988012100001</v>
      </c>
      <c r="E22" s="401">
        <f t="shared" si="4"/>
        <v>1144.6116076499998</v>
      </c>
      <c r="F22" s="401">
        <f t="shared" si="4"/>
        <v>427.3042348699999</v>
      </c>
      <c r="G22" s="401">
        <f t="shared" si="4"/>
        <v>10.307590840000001</v>
      </c>
      <c r="H22" s="401">
        <f t="shared" si="4"/>
        <v>6.6812411399999991</v>
      </c>
      <c r="I22" s="401">
        <f t="shared" si="4"/>
        <v>226.3420739</v>
      </c>
      <c r="J22" s="401">
        <f t="shared" si="4"/>
        <v>4.1453235900000003</v>
      </c>
      <c r="K22" s="401">
        <f t="shared" si="4"/>
        <v>3439.0908731999998</v>
      </c>
      <c r="L22" s="401">
        <f t="shared" si="4"/>
        <v>521.02098561000014</v>
      </c>
      <c r="M22" s="401">
        <f t="shared" si="4"/>
        <v>510891.57272100035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12.045577850000003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12.045577850000003</v>
      </c>
      <c r="L25" s="401">
        <f t="shared" si="5"/>
        <v>0.14050000000000001</v>
      </c>
      <c r="M25" s="401">
        <f t="shared" si="5"/>
        <v>1719.2889833699996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0.68726692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0.68726692</v>
      </c>
      <c r="L26" s="388">
        <v>0</v>
      </c>
      <c r="M26" s="122">
        <f>L26+K26+'A2'!L26+'A1'!M26</f>
        <v>205.52390887000001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11.358310930000002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11.358310930000002</v>
      </c>
      <c r="L27" s="388">
        <v>0.14050000000000001</v>
      </c>
      <c r="M27" s="122">
        <f>L27+K27+'A2'!L27+'A1'!M27</f>
        <v>1513.7650744999996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10.62978547</v>
      </c>
      <c r="E28" s="401">
        <f t="shared" si="7"/>
        <v>2.0359949300000002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12.665780399999999</v>
      </c>
      <c r="L28" s="401">
        <f t="shared" si="7"/>
        <v>10.254098695</v>
      </c>
      <c r="M28" s="401">
        <f t="shared" si="7"/>
        <v>5041.4600987150006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3216.6984477300002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10.62978547</v>
      </c>
      <c r="E30" s="111">
        <v>2.0359949300000002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12.665780399999999</v>
      </c>
      <c r="L30" s="388">
        <v>10.254098695</v>
      </c>
      <c r="M30" s="122">
        <f>L30+K30+'A2'!L30+'A1'!M30</f>
        <v>1824.761650985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31.661243280000004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0.13729006999999999</v>
      </c>
      <c r="K31" s="401">
        <f t="shared" si="6"/>
        <v>31.798533350000003</v>
      </c>
      <c r="L31" s="401">
        <f t="shared" si="8"/>
        <v>0.104145035</v>
      </c>
      <c r="M31" s="401">
        <f t="shared" si="8"/>
        <v>2368.3938543849999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f t="shared" si="6"/>
        <v>0</v>
      </c>
      <c r="L32" s="388">
        <v>0</v>
      </c>
      <c r="M32" s="122">
        <f>L32+K32+'A2'!L32+'A1'!M32</f>
        <v>1774.48733636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31.661243280000004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0.13729006999999999</v>
      </c>
      <c r="K33" s="122">
        <f t="shared" si="6"/>
        <v>31.798533350000003</v>
      </c>
      <c r="L33" s="388">
        <v>0.104145035</v>
      </c>
      <c r="M33" s="122">
        <f>L33+K33+'A2'!L33+'A1'!M33</f>
        <v>593.90651802499985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54.336606600000003</v>
      </c>
      <c r="E34" s="401">
        <f t="shared" si="9"/>
        <v>2.0359949300000002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0.13729006999999999</v>
      </c>
      <c r="K34" s="401">
        <f t="shared" si="9"/>
        <v>56.509891600000003</v>
      </c>
      <c r="L34" s="401">
        <f t="shared" si="9"/>
        <v>10.498743729999999</v>
      </c>
      <c r="M34" s="401">
        <f t="shared" si="9"/>
        <v>9129.1429364699998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54.336606599999989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22">
        <v>0.13729006999999999</v>
      </c>
      <c r="K36" s="122">
        <f>SUM(D36:J36)</f>
        <v>54.473896669999988</v>
      </c>
      <c r="L36" s="392">
        <v>0.24464503500000001</v>
      </c>
      <c r="M36" s="122">
        <f>L36+K36+'A2'!L36+'A1'!M36</f>
        <v>1104.548691065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2.0359949300000002</v>
      </c>
      <c r="F37" s="112">
        <v>0</v>
      </c>
      <c r="G37" s="112">
        <v>0</v>
      </c>
      <c r="H37" s="112">
        <v>0</v>
      </c>
      <c r="I37" s="112">
        <v>0</v>
      </c>
      <c r="J37" s="122">
        <v>0</v>
      </c>
      <c r="K37" s="122">
        <f>SUM(D37:J37)</f>
        <v>2.0359949300000002</v>
      </c>
      <c r="L37" s="392">
        <v>0</v>
      </c>
      <c r="M37" s="122">
        <f>L37+K37+'A2'!L37+'A1'!M37</f>
        <v>7427.4725832100003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10.254098695</v>
      </c>
      <c r="M38" s="122">
        <f>L38+K38+'A2'!L38+'A1'!M38</f>
        <v>597.12166216499998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610.32767683000009</v>
      </c>
      <c r="E41" s="401">
        <f t="shared" si="10"/>
        <v>237.85963914999996</v>
      </c>
      <c r="F41" s="401">
        <f t="shared" si="10"/>
        <v>374.81458060999984</v>
      </c>
      <c r="G41" s="401">
        <f t="shared" si="10"/>
        <v>7.4951028999999991</v>
      </c>
      <c r="H41" s="401">
        <f t="shared" si="10"/>
        <v>13.148428770000001</v>
      </c>
      <c r="I41" s="401">
        <f t="shared" si="10"/>
        <v>0</v>
      </c>
      <c r="J41" s="401">
        <f t="shared" si="10"/>
        <v>0.30545909999999998</v>
      </c>
      <c r="K41" s="401">
        <f t="shared" ref="K41:K49" si="11">SUM(D41:J41)</f>
        <v>1243.9508873599998</v>
      </c>
      <c r="L41" s="401">
        <f t="shared" si="10"/>
        <v>206.31901905499998</v>
      </c>
      <c r="M41" s="401">
        <f t="shared" si="10"/>
        <v>253744.79768502514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136.26451978000003</v>
      </c>
      <c r="E42" s="122">
        <v>10.476464799999999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146.74098458000003</v>
      </c>
      <c r="L42" s="388">
        <v>0.34799999999999998</v>
      </c>
      <c r="M42" s="122">
        <f>L42+K42+'A2'!L42+'A1'!M42</f>
        <v>127801.03960980019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474.06315705000003</v>
      </c>
      <c r="E43" s="111">
        <v>227.38317434999996</v>
      </c>
      <c r="F43" s="111">
        <v>374.81458060999984</v>
      </c>
      <c r="G43" s="111">
        <v>7.4951028999999991</v>
      </c>
      <c r="H43" s="111">
        <v>13.148428770000001</v>
      </c>
      <c r="I43" s="111">
        <v>0</v>
      </c>
      <c r="J43" s="111">
        <v>0.30545909999999998</v>
      </c>
      <c r="K43" s="122">
        <f t="shared" si="11"/>
        <v>1097.2099027799998</v>
      </c>
      <c r="L43" s="388">
        <v>205.97101905499997</v>
      </c>
      <c r="M43" s="122">
        <f>L43+K43+'A2'!L43+'A1'!M43</f>
        <v>125943.75807522496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920.03787174000001</v>
      </c>
      <c r="E44" s="401">
        <f t="shared" si="12"/>
        <v>53.655513759999998</v>
      </c>
      <c r="F44" s="401">
        <f t="shared" si="12"/>
        <v>309.17374135000006</v>
      </c>
      <c r="G44" s="401">
        <f t="shared" si="12"/>
        <v>17.672382199999998</v>
      </c>
      <c r="H44" s="401">
        <f t="shared" si="12"/>
        <v>0.5186647499999999</v>
      </c>
      <c r="I44" s="401">
        <f t="shared" si="12"/>
        <v>0</v>
      </c>
      <c r="J44" s="401">
        <f t="shared" si="12"/>
        <v>4.4345736700000007</v>
      </c>
      <c r="K44" s="401">
        <f t="shared" si="11"/>
        <v>1305.4927474699998</v>
      </c>
      <c r="L44" s="401">
        <f t="shared" si="12"/>
        <v>457.11256394499986</v>
      </c>
      <c r="M44" s="401">
        <f t="shared" si="12"/>
        <v>106002.73927204496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891.78204540000002</v>
      </c>
      <c r="E45" s="122">
        <v>11.56732528</v>
      </c>
      <c r="F45" s="122">
        <v>282.44811742000007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1185.7974881</v>
      </c>
      <c r="L45" s="388">
        <v>0</v>
      </c>
      <c r="M45" s="122">
        <f>L45+K45+'A2'!L45+'A1'!M45</f>
        <v>52405.081740789945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28.255826339999999</v>
      </c>
      <c r="E46" s="111">
        <v>42.088188479999999</v>
      </c>
      <c r="F46" s="111">
        <v>26.725623929999998</v>
      </c>
      <c r="G46" s="111">
        <v>17.672382199999998</v>
      </c>
      <c r="H46" s="111">
        <v>0.5186647499999999</v>
      </c>
      <c r="I46" s="111">
        <v>0</v>
      </c>
      <c r="J46" s="111">
        <v>4.4345736700000007</v>
      </c>
      <c r="K46" s="122">
        <f t="shared" si="11"/>
        <v>119.69525937</v>
      </c>
      <c r="L46" s="388">
        <v>457.11256394499986</v>
      </c>
      <c r="M46" s="122">
        <f>L46+K46+'A2'!L46+'A1'!M46</f>
        <v>53597.657531255012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70.895293790000011</v>
      </c>
      <c r="E47" s="401">
        <f t="shared" si="13"/>
        <v>52.18613818999998</v>
      </c>
      <c r="F47" s="401">
        <f t="shared" si="13"/>
        <v>93.972131189999999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217.05356316999999</v>
      </c>
      <c r="L47" s="401">
        <f>SUM(L48:L49)</f>
        <v>12.549273455000002</v>
      </c>
      <c r="M47" s="401">
        <f>SUM(M48:M49)</f>
        <v>41240.765034115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70.553478790000014</v>
      </c>
      <c r="E48" s="122">
        <v>52.18613818999998</v>
      </c>
      <c r="F48" s="122">
        <v>76.182786980000003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198.92240396</v>
      </c>
      <c r="L48" s="388">
        <v>12.545773455000001</v>
      </c>
      <c r="M48" s="122">
        <f>L48+K48+'A2'!L48+'A1'!M48</f>
        <v>10436.256580394998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0.34181499999999998</v>
      </c>
      <c r="E49" s="111">
        <v>0</v>
      </c>
      <c r="F49" s="111">
        <v>17.789344209999996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18.131159209999996</v>
      </c>
      <c r="L49" s="388">
        <v>3.5000000000000001E-3</v>
      </c>
      <c r="M49" s="122">
        <f>L49+K49+'A2'!L49+'A1'!M49</f>
        <v>30804.508453720002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1601.26084236</v>
      </c>
      <c r="E50" s="401">
        <f t="shared" si="14"/>
        <v>343.70129109999993</v>
      </c>
      <c r="F50" s="401">
        <f t="shared" si="14"/>
        <v>777.96045314999992</v>
      </c>
      <c r="G50" s="401">
        <f t="shared" si="14"/>
        <v>25.167485099999997</v>
      </c>
      <c r="H50" s="401">
        <f t="shared" si="14"/>
        <v>13.66709352</v>
      </c>
      <c r="I50" s="401">
        <f t="shared" si="14"/>
        <v>0</v>
      </c>
      <c r="J50" s="401">
        <f t="shared" si="14"/>
        <v>4.7400327700000009</v>
      </c>
      <c r="K50" s="401">
        <f t="shared" si="14"/>
        <v>2766.4971979999996</v>
      </c>
      <c r="L50" s="401">
        <f t="shared" si="14"/>
        <v>675.98085645499987</v>
      </c>
      <c r="M50" s="401">
        <f t="shared" si="14"/>
        <v>400988.30199118512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1601.2608423600007</v>
      </c>
      <c r="E52" s="112">
        <v>343.70129109999999</v>
      </c>
      <c r="F52" s="112">
        <v>736.77491122000026</v>
      </c>
      <c r="G52" s="112">
        <v>23.134500510000002</v>
      </c>
      <c r="H52" s="112">
        <v>13.407932310000001</v>
      </c>
      <c r="I52" s="112">
        <v>0</v>
      </c>
      <c r="J52" s="122">
        <v>2.5223661400000004</v>
      </c>
      <c r="K52" s="122">
        <f>SUM(D52:J52)</f>
        <v>2720.8018436400012</v>
      </c>
      <c r="L52" s="392">
        <v>651.14362317999974</v>
      </c>
      <c r="M52" s="122">
        <f>L52+K52+'A2'!L52+'A1'!M52</f>
        <v>390955.37524564896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41.185541929999999</v>
      </c>
      <c r="G53" s="112">
        <v>2.0329845899999999</v>
      </c>
      <c r="H53" s="112">
        <v>0.25916120999999998</v>
      </c>
      <c r="I53" s="112">
        <v>0</v>
      </c>
      <c r="J53" s="122">
        <v>2.2176666300000001</v>
      </c>
      <c r="K53" s="122">
        <f>SUM(D53:J53)</f>
        <v>45.695354359999996</v>
      </c>
      <c r="L53" s="392">
        <v>24.837233269999999</v>
      </c>
      <c r="M53" s="122">
        <f>L53+K53+'A2'!L53+'A1'!M53</f>
        <v>9832.7600438200025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200.16670174999999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16">
        <v>39337.350324074076</v>
      </c>
      <c r="B2" s="517"/>
      <c r="C2" s="517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19"/>
      <c r="C3" s="520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18"/>
      <c r="C4" s="518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18"/>
      <c r="C5" s="518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February 2010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507" t="s">
        <v>65</v>
      </c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0.43472413999999998</v>
      </c>
      <c r="O13" s="401">
        <f t="shared" si="0"/>
        <v>1.8123546200000002</v>
      </c>
      <c r="P13" s="401">
        <f t="shared" si="0"/>
        <v>2.91264E-2</v>
      </c>
      <c r="Q13" s="401">
        <f t="shared" si="0"/>
        <v>0</v>
      </c>
      <c r="R13" s="401">
        <f t="shared" si="0"/>
        <v>0</v>
      </c>
      <c r="S13" s="401">
        <f t="shared" si="0"/>
        <v>0.69892571999999997</v>
      </c>
      <c r="T13" s="401">
        <f t="shared" si="0"/>
        <v>0</v>
      </c>
      <c r="U13" s="401">
        <f t="shared" si="0"/>
        <v>0</v>
      </c>
      <c r="V13" s="401">
        <f t="shared" si="0"/>
        <v>0.74192933999999999</v>
      </c>
      <c r="W13" s="401">
        <f t="shared" si="0"/>
        <v>0</v>
      </c>
      <c r="X13" s="401">
        <f t="shared" si="0"/>
        <v>8.2597599999999997E-3</v>
      </c>
      <c r="Y13" s="401">
        <f t="shared" si="0"/>
        <v>8.105285999999999E-2</v>
      </c>
      <c r="Z13" s="401">
        <f t="shared" si="0"/>
        <v>0.38693833999999999</v>
      </c>
      <c r="AA13" s="401">
        <f t="shared" si="0"/>
        <v>0</v>
      </c>
      <c r="AB13" s="401">
        <f t="shared" si="0"/>
        <v>0</v>
      </c>
      <c r="AC13" s="401">
        <f t="shared" si="0"/>
        <v>3.3881957799999998</v>
      </c>
      <c r="AD13" s="401">
        <f t="shared" si="0"/>
        <v>24.118525660000003</v>
      </c>
      <c r="AE13" s="401">
        <f t="shared" si="0"/>
        <v>0</v>
      </c>
      <c r="AF13" s="401">
        <f t="shared" si="0"/>
        <v>0</v>
      </c>
      <c r="AG13" s="401">
        <f t="shared" si="0"/>
        <v>3.0300411399999994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61.100718599999993</v>
      </c>
      <c r="AR13" s="401">
        <f t="shared" si="0"/>
        <v>603.34134952000034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0.52671367999999996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0.13570715999999999</v>
      </c>
      <c r="AD14" s="111">
        <v>6.9606954000000005</v>
      </c>
      <c r="AE14" s="111">
        <v>0</v>
      </c>
      <c r="AF14" s="111">
        <v>0</v>
      </c>
      <c r="AG14" s="111">
        <v>0.13377984000000001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5.0069158000000016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0.43472413999999998</v>
      </c>
      <c r="O15" s="111">
        <v>1.8123546200000002</v>
      </c>
      <c r="P15" s="111">
        <v>2.91264E-2</v>
      </c>
      <c r="Q15" s="111">
        <v>0</v>
      </c>
      <c r="R15" s="111">
        <v>0</v>
      </c>
      <c r="S15" s="111">
        <v>0.69892571999999997</v>
      </c>
      <c r="T15" s="111">
        <v>0</v>
      </c>
      <c r="U15" s="111">
        <v>0</v>
      </c>
      <c r="V15" s="111">
        <v>0.21521566</v>
      </c>
      <c r="W15" s="111">
        <v>0</v>
      </c>
      <c r="X15" s="111">
        <v>8.2597599999999997E-3</v>
      </c>
      <c r="Y15" s="111">
        <v>8.105285999999999E-2</v>
      </c>
      <c r="Z15" s="111">
        <v>0.38693833999999999</v>
      </c>
      <c r="AA15" s="111">
        <v>0</v>
      </c>
      <c r="AB15" s="111">
        <v>0</v>
      </c>
      <c r="AC15" s="111">
        <v>3.2524886199999998</v>
      </c>
      <c r="AD15" s="111">
        <v>17.157830260000001</v>
      </c>
      <c r="AE15" s="111">
        <v>0</v>
      </c>
      <c r="AF15" s="111">
        <v>0</v>
      </c>
      <c r="AG15" s="111">
        <v>2.8962612999999995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0</v>
      </c>
      <c r="AO15" s="111">
        <v>0</v>
      </c>
      <c r="AP15" s="111">
        <v>0</v>
      </c>
      <c r="AQ15" s="111">
        <v>61.100718599999993</v>
      </c>
      <c r="AR15" s="133">
        <v>598.33443372000033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0.53329954000000002</v>
      </c>
      <c r="M16" s="401">
        <f t="shared" si="1"/>
        <v>0</v>
      </c>
      <c r="N16" s="401">
        <f t="shared" si="1"/>
        <v>8.6036420000000002E-2</v>
      </c>
      <c r="O16" s="401">
        <f t="shared" si="1"/>
        <v>1.16336456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8.1592060000000008E-2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47.233182919999997</v>
      </c>
      <c r="AD16" s="401">
        <f t="shared" si="1"/>
        <v>3.3185953599999998</v>
      </c>
      <c r="AE16" s="401">
        <f t="shared" si="1"/>
        <v>0</v>
      </c>
      <c r="AF16" s="401">
        <f t="shared" si="1"/>
        <v>0</v>
      </c>
      <c r="AG16" s="401">
        <f t="shared" si="1"/>
        <v>3.6434319399999988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0.04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814.53864841999996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0.39964242</v>
      </c>
      <c r="M17" s="111">
        <v>0</v>
      </c>
      <c r="N17" s="111">
        <v>0</v>
      </c>
      <c r="O17" s="111">
        <v>0.39953560000000005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1.1246597599999999</v>
      </c>
      <c r="AD17" s="111">
        <v>0</v>
      </c>
      <c r="AE17" s="111">
        <v>0</v>
      </c>
      <c r="AF17" s="111">
        <v>0</v>
      </c>
      <c r="AG17" s="111">
        <v>6.7800620000000006E-2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0.04</v>
      </c>
      <c r="AO17" s="111">
        <v>0</v>
      </c>
      <c r="AP17" s="111">
        <v>0</v>
      </c>
      <c r="AQ17" s="111">
        <v>0</v>
      </c>
      <c r="AR17" s="133">
        <v>2.8214006000000005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0.13365711999999999</v>
      </c>
      <c r="M18" s="111">
        <v>0</v>
      </c>
      <c r="N18" s="111">
        <v>8.6036420000000002E-2</v>
      </c>
      <c r="O18" s="111">
        <v>0.76382896</v>
      </c>
      <c r="P18" s="111">
        <v>0</v>
      </c>
      <c r="Q18" s="111">
        <v>0</v>
      </c>
      <c r="R18" s="111">
        <v>0</v>
      </c>
      <c r="S18" s="111">
        <v>8.1592060000000008E-2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46.108523159999997</v>
      </c>
      <c r="AD18" s="111">
        <v>3.3185953599999998</v>
      </c>
      <c r="AE18" s="111">
        <v>0</v>
      </c>
      <c r="AF18" s="111">
        <v>0</v>
      </c>
      <c r="AG18" s="111">
        <v>3.5756313199999989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811.71724782000001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0.18371346</v>
      </c>
      <c r="M19" s="401">
        <f t="shared" si="2"/>
        <v>0</v>
      </c>
      <c r="N19" s="401">
        <f t="shared" si="2"/>
        <v>0.25749833999999994</v>
      </c>
      <c r="O19" s="401">
        <f t="shared" si="2"/>
        <v>1.6214692800000003</v>
      </c>
      <c r="P19" s="401">
        <f t="shared" si="2"/>
        <v>3.1450139999999994E-2</v>
      </c>
      <c r="Q19" s="401">
        <f t="shared" si="2"/>
        <v>0</v>
      </c>
      <c r="R19" s="401">
        <f t="shared" si="2"/>
        <v>0</v>
      </c>
      <c r="S19" s="401">
        <f t="shared" si="2"/>
        <v>0.69040420000000002</v>
      </c>
      <c r="T19" s="401">
        <f t="shared" si="2"/>
        <v>0</v>
      </c>
      <c r="U19" s="401">
        <f t="shared" si="2"/>
        <v>0</v>
      </c>
      <c r="V19" s="401">
        <f t="shared" si="2"/>
        <v>1.1105242399999999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2.0886265399999995</v>
      </c>
      <c r="AD19" s="401">
        <f t="shared" si="2"/>
        <v>66.088812169999983</v>
      </c>
      <c r="AE19" s="401">
        <f t="shared" si="2"/>
        <v>0</v>
      </c>
      <c r="AF19" s="401">
        <f t="shared" si="2"/>
        <v>0</v>
      </c>
      <c r="AG19" s="401">
        <f t="shared" si="2"/>
        <v>1.20110841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1.9274966999999996</v>
      </c>
      <c r="AR19" s="401">
        <f t="shared" si="2"/>
        <v>438.43272594000001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0.18371346</v>
      </c>
      <c r="M20" s="111">
        <v>0</v>
      </c>
      <c r="N20" s="111">
        <v>0.16987357999999997</v>
      </c>
      <c r="O20" s="111">
        <v>1.5783186200000003</v>
      </c>
      <c r="P20" s="111">
        <v>3.1450139999999994E-2</v>
      </c>
      <c r="Q20" s="111">
        <v>0</v>
      </c>
      <c r="R20" s="111">
        <v>0</v>
      </c>
      <c r="S20" s="111">
        <v>0.63201923999999998</v>
      </c>
      <c r="T20" s="111">
        <v>0</v>
      </c>
      <c r="U20" s="111">
        <v>0</v>
      </c>
      <c r="V20" s="111">
        <v>1.1105242399999999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1.9488684799999993</v>
      </c>
      <c r="AD20" s="111">
        <v>62.26776241999999</v>
      </c>
      <c r="AE20" s="111">
        <v>0</v>
      </c>
      <c r="AF20" s="111">
        <v>0</v>
      </c>
      <c r="AG20" s="111">
        <v>0.34440893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1.9274966999999996</v>
      </c>
      <c r="AR20" s="133">
        <v>120.72612384000006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8.7624759999999996E-2</v>
      </c>
      <c r="O21" s="111">
        <v>4.315066E-2</v>
      </c>
      <c r="P21" s="111">
        <v>0</v>
      </c>
      <c r="Q21" s="111">
        <v>0</v>
      </c>
      <c r="R21" s="111">
        <v>0</v>
      </c>
      <c r="S21" s="111">
        <v>5.838496E-2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0.13975805999999999</v>
      </c>
      <c r="AD21" s="111">
        <v>3.8210497499999998</v>
      </c>
      <c r="AE21" s="111">
        <v>0</v>
      </c>
      <c r="AF21" s="111">
        <v>0</v>
      </c>
      <c r="AG21" s="111">
        <v>0.85669947999999996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317.70660209999994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0.71701300000000001</v>
      </c>
      <c r="M22" s="401">
        <f t="shared" si="3"/>
        <v>0</v>
      </c>
      <c r="N22" s="401">
        <f t="shared" si="3"/>
        <v>0.77825889999999998</v>
      </c>
      <c r="O22" s="401">
        <f t="shared" si="3"/>
        <v>4.5971884599999999</v>
      </c>
      <c r="P22" s="401">
        <f t="shared" si="3"/>
        <v>6.0576539999999998E-2</v>
      </c>
      <c r="Q22" s="401">
        <f t="shared" si="3"/>
        <v>0</v>
      </c>
      <c r="R22" s="401">
        <f t="shared" si="3"/>
        <v>0</v>
      </c>
      <c r="S22" s="401">
        <f t="shared" si="3"/>
        <v>1.47092198</v>
      </c>
      <c r="T22" s="401">
        <f t="shared" si="3"/>
        <v>0</v>
      </c>
      <c r="U22" s="401">
        <f t="shared" si="3"/>
        <v>0</v>
      </c>
      <c r="V22" s="401">
        <f t="shared" si="3"/>
        <v>1.8524535799999999</v>
      </c>
      <c r="W22" s="401">
        <f t="shared" si="3"/>
        <v>0</v>
      </c>
      <c r="X22" s="401">
        <f t="shared" si="3"/>
        <v>8.2597599999999997E-3</v>
      </c>
      <c r="Y22" s="401">
        <f t="shared" si="3"/>
        <v>8.105285999999999E-2</v>
      </c>
      <c r="Z22" s="401">
        <f t="shared" si="3"/>
        <v>0.38693833999999999</v>
      </c>
      <c r="AA22" s="401">
        <f t="shared" si="3"/>
        <v>0</v>
      </c>
      <c r="AB22" s="401">
        <f t="shared" si="3"/>
        <v>0</v>
      </c>
      <c r="AC22" s="401">
        <f t="shared" si="3"/>
        <v>52.710005239999994</v>
      </c>
      <c r="AD22" s="401">
        <f t="shared" si="3"/>
        <v>93.525933189999989</v>
      </c>
      <c r="AE22" s="401">
        <f t="shared" si="3"/>
        <v>0</v>
      </c>
      <c r="AF22" s="401">
        <f t="shared" si="3"/>
        <v>0</v>
      </c>
      <c r="AG22" s="401">
        <f t="shared" si="3"/>
        <v>7.8745814899999989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</v>
      </c>
      <c r="AM22" s="401">
        <f t="shared" si="3"/>
        <v>0</v>
      </c>
      <c r="AN22" s="401">
        <f t="shared" si="3"/>
        <v>0.04</v>
      </c>
      <c r="AO22" s="401">
        <f t="shared" si="3"/>
        <v>0</v>
      </c>
      <c r="AP22" s="401">
        <f t="shared" si="3"/>
        <v>0</v>
      </c>
      <c r="AQ22" s="401">
        <f t="shared" si="3"/>
        <v>63.028215299999992</v>
      </c>
      <c r="AR22" s="401">
        <f t="shared" si="3"/>
        <v>1856.3127238800002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0.56200000000000006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0.56200000000000006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41.016394779999999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41.016394779999999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0.41658013999999999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0.41658013999999999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33">
        <v>0</v>
      </c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0.97858014000000004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41.016394779999999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0.97858014000000004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33">
        <v>41.016394779999999</v>
      </c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0.61091819999999997</v>
      </c>
      <c r="P41" s="401">
        <f t="shared" si="8"/>
        <v>0</v>
      </c>
      <c r="Q41" s="401">
        <f t="shared" si="8"/>
        <v>0</v>
      </c>
      <c r="R41" s="401">
        <f t="shared" si="8"/>
        <v>72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3.4085348199999999</v>
      </c>
      <c r="AD41" s="401">
        <f t="shared" si="8"/>
        <v>253.67599999999999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1.00128452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182.70550204000006</v>
      </c>
      <c r="AR41" s="401">
        <f t="shared" si="8"/>
        <v>311.87383663999998</v>
      </c>
    </row>
    <row r="42" spans="1:56" s="14" customFormat="1" ht="18" customHeight="1">
      <c r="A42" s="79"/>
      <c r="B42" s="80" t="s">
        <v>15</v>
      </c>
      <c r="C42" s="76"/>
      <c r="D42" s="111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1.3919999999999999</v>
      </c>
      <c r="AE42" s="111">
        <v>0</v>
      </c>
      <c r="AF42" s="111">
        <v>0</v>
      </c>
      <c r="AG42" s="111">
        <v>0</v>
      </c>
      <c r="AH42" s="111">
        <v>0</v>
      </c>
      <c r="AI42" s="111">
        <v>0</v>
      </c>
      <c r="AJ42" s="111">
        <v>0</v>
      </c>
      <c r="AK42" s="111">
        <v>0</v>
      </c>
      <c r="AL42" s="111">
        <v>0</v>
      </c>
      <c r="AM42" s="111">
        <v>0</v>
      </c>
      <c r="AN42" s="111">
        <v>0</v>
      </c>
      <c r="AO42" s="111">
        <v>0</v>
      </c>
      <c r="AP42" s="111">
        <v>0</v>
      </c>
      <c r="AQ42" s="111">
        <v>0</v>
      </c>
      <c r="AR42" s="133">
        <v>0</v>
      </c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0.61091819999999997</v>
      </c>
      <c r="P43" s="111">
        <v>0</v>
      </c>
      <c r="Q43" s="111">
        <v>0</v>
      </c>
      <c r="R43" s="111">
        <v>72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3.4085348199999999</v>
      </c>
      <c r="AD43" s="111">
        <v>252.28399999999999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1.00128452</v>
      </c>
      <c r="AM43" s="111">
        <v>0</v>
      </c>
      <c r="AN43" s="111">
        <v>0</v>
      </c>
      <c r="AO43" s="111">
        <v>0</v>
      </c>
      <c r="AP43" s="111">
        <v>0</v>
      </c>
      <c r="AQ43" s="111">
        <v>182.70550204000006</v>
      </c>
      <c r="AR43" s="133">
        <v>311.87383663999998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70.626177550000023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197.68600000000001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1560.138078199999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70.626177550000023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197.68600000000001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1560.138078199999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32.994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17.203093820000003</v>
      </c>
      <c r="AR47" s="401">
        <f t="shared" si="10"/>
        <v>0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32.979999999999997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17.203093820000003</v>
      </c>
      <c r="AR48" s="133">
        <v>0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1.4E-2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70.626177550000023</v>
      </c>
      <c r="O50" s="401">
        <f t="shared" si="11"/>
        <v>0.61091819999999997</v>
      </c>
      <c r="P50" s="401">
        <f t="shared" si="11"/>
        <v>0</v>
      </c>
      <c r="Q50" s="401">
        <f t="shared" si="11"/>
        <v>0</v>
      </c>
      <c r="R50" s="401">
        <f t="shared" si="11"/>
        <v>72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3.4085348199999999</v>
      </c>
      <c r="AD50" s="401">
        <f t="shared" si="11"/>
        <v>484.35599999999999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1.00128452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199.90859586000005</v>
      </c>
      <c r="AR50" s="401">
        <f t="shared" si="11"/>
        <v>1872.011914839999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59.001374480000003</v>
      </c>
      <c r="O52" s="112">
        <v>0.61091819999999997</v>
      </c>
      <c r="P52" s="112">
        <v>0</v>
      </c>
      <c r="Q52" s="112">
        <v>0</v>
      </c>
      <c r="R52" s="112">
        <v>36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3.4085348199999999</v>
      </c>
      <c r="AD52" s="112">
        <v>484.35599999999999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0.50064226000000001</v>
      </c>
      <c r="AM52" s="112">
        <v>0</v>
      </c>
      <c r="AN52" s="112">
        <v>0</v>
      </c>
      <c r="AO52" s="112">
        <v>0</v>
      </c>
      <c r="AP52" s="112">
        <v>0</v>
      </c>
      <c r="AQ52" s="112">
        <v>199.90859586000008</v>
      </c>
      <c r="AR52" s="133">
        <v>1820.7884270799996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11.624803070000002</v>
      </c>
      <c r="O53" s="112">
        <v>0</v>
      </c>
      <c r="P53" s="112">
        <v>0</v>
      </c>
      <c r="Q53" s="112">
        <v>0</v>
      </c>
      <c r="R53" s="112">
        <v>36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0.50064226000000001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51.223487740000003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21">
        <v>39336.807847222219</v>
      </c>
      <c r="B2" s="522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February 2010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13.391910879999999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13.391910879999999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>
        <v>13.391910879999999</v>
      </c>
      <c r="E27" s="264">
        <v>0</v>
      </c>
      <c r="F27" s="264">
        <v>0</v>
      </c>
      <c r="G27" s="264">
        <v>0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4">
        <f t="shared" si="1"/>
        <v>13.391910879999999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0.19892985999999999</v>
      </c>
      <c r="E31" s="264">
        <f t="shared" si="3"/>
        <v>0.57464954000000001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0.77357940000000003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0.19892985999999999</v>
      </c>
      <c r="E32" s="264">
        <v>0.57464954000000001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0.77357940000000003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13.590840739999999</v>
      </c>
      <c r="E34" s="265">
        <f t="shared" si="4"/>
        <v>0.57464954000000001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14.165490279999998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0.99235154999999997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0.99235154999999997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>
        <v>0.99235154999999997</v>
      </c>
      <c r="E39" s="264">
        <v>0</v>
      </c>
      <c r="F39" s="264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f t="shared" si="6"/>
        <v>0.99235154999999997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18.135098299999999</v>
      </c>
      <c r="E43" s="264">
        <f t="shared" si="8"/>
        <v>0.88200580999999989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19.017104109999998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>
        <v>18.135098299999999</v>
      </c>
      <c r="E44" s="264">
        <v>0.88200580999999989</v>
      </c>
      <c r="F44" s="264">
        <v>0</v>
      </c>
      <c r="G44" s="264">
        <v>0</v>
      </c>
      <c r="H44" s="264">
        <v>0</v>
      </c>
      <c r="I44" s="264">
        <v>0</v>
      </c>
      <c r="J44" s="264">
        <v>0</v>
      </c>
      <c r="K44" s="264">
        <v>0</v>
      </c>
      <c r="L44" s="264">
        <v>0</v>
      </c>
      <c r="M44" s="264">
        <f t="shared" si="6"/>
        <v>19.017104109999998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19.127449849999998</v>
      </c>
      <c r="E46" s="265">
        <f t="shared" si="9"/>
        <v>0.88200580999999989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20.009455659999997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32.718290589999995</v>
      </c>
      <c r="E48" s="409">
        <f t="shared" si="10"/>
        <v>1.4566553499999999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34.174945939999994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573401.41035222041</v>
      </c>
      <c r="E50" s="428">
        <f>E48+'A1'!E50+'A1'!E34+'A1'!E22</f>
        <v>39211.95809919999</v>
      </c>
      <c r="F50" s="428">
        <f>F48+'A1'!F50+'A1'!F34+'A1'!F22</f>
        <v>232.18084544999994</v>
      </c>
      <c r="G50" s="428">
        <f>G48+'A1'!G50+'A1'!G34+'A1'!G22</f>
        <v>116.09021636999999</v>
      </c>
      <c r="H50" s="428">
        <f>H48+'A1'!H50+'A1'!H34+'A1'!H22</f>
        <v>223.32125640999993</v>
      </c>
      <c r="I50" s="428">
        <f>I48+'A1'!I50+'A1'!I34+'A1'!I22</f>
        <v>5.2924970699999987</v>
      </c>
      <c r="J50" s="428">
        <f>J48+'A1'!J50+'A1'!J34+'A1'!J22</f>
        <v>0.72260642000000008</v>
      </c>
      <c r="K50" s="428">
        <f>K48+'A1'!K50+'A1'!K34+'A1'!K22</f>
        <v>76.95702369</v>
      </c>
      <c r="L50" s="428">
        <f>L48+'A1'!L50+'A1'!L34+'A1'!L22</f>
        <v>150.71231606000003</v>
      </c>
      <c r="M50" s="428">
        <f>M48+'A1'!M50+'A1'!M34+'A1'!M22</f>
        <v>613418.64521289035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16">
        <v>39336.808761574073</v>
      </c>
      <c r="B2" s="517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February 2010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412.02370937000001</v>
      </c>
      <c r="E25" s="264">
        <f t="shared" si="0"/>
        <v>0</v>
      </c>
      <c r="F25" s="264">
        <f t="shared" si="0"/>
        <v>31.296997699999999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443.32070707000003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412.02370937000001</v>
      </c>
      <c r="E27" s="111">
        <v>0</v>
      </c>
      <c r="F27" s="111">
        <v>31.296997699999999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443.32070707000003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412.02370937000001</v>
      </c>
      <c r="E34" s="408">
        <f t="shared" si="4"/>
        <v>0</v>
      </c>
      <c r="F34" s="408">
        <f t="shared" si="4"/>
        <v>31.296997699999999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443.32070707000003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399.36573503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399.36573503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>
        <v>399.36573503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264">
        <f t="shared" si="6"/>
        <v>399.36573503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399.36573503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399.36573503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811.3894444</v>
      </c>
      <c r="E48" s="409">
        <f t="shared" si="10"/>
        <v>0</v>
      </c>
      <c r="F48" s="409">
        <f t="shared" si="10"/>
        <v>31.296997699999999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842.68644210000002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271106.30827895005</v>
      </c>
      <c r="E50" s="429">
        <f>E48+'A2'!E50+'A2'!E34+'A2'!E22</f>
        <v>6551.0058345600009</v>
      </c>
      <c r="F50" s="429">
        <f>F48+'A2'!F50+'A2'!F34+'A2'!F22</f>
        <v>15434.080246480004</v>
      </c>
      <c r="G50" s="429">
        <f>G48+'A2'!G50+'A2'!G34+'A2'!G22</f>
        <v>2146.9055352099995</v>
      </c>
      <c r="H50" s="429">
        <f>H48+'A2'!H50+'A2'!H34+'A2'!H22</f>
        <v>955.03393518000007</v>
      </c>
      <c r="I50" s="429">
        <f>I48+'A2'!I50+'A2'!I34+'A2'!I22</f>
        <v>1703.2676307599995</v>
      </c>
      <c r="J50" s="429">
        <f>J48+'A2'!J50+'A2'!J34+'A2'!J22</f>
        <v>846.40742492000004</v>
      </c>
      <c r="K50" s="429">
        <f>K48+'A2'!K50+'A2'!K34+'A2'!K22</f>
        <v>2254.6263891499993</v>
      </c>
      <c r="L50" s="429">
        <f>L48+'A2'!L50+'A2'!L34+'A2'!L22</f>
        <v>300997.63527521002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23">
        <v>39336.810648148145</v>
      </c>
      <c r="B2" s="524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February 2010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456.71261795000004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456.71261795000004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0.77357940000000003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0.77357940000000003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457.48619735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0.99235154999999997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0.99235154999999997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418.38283913999999</v>
      </c>
    </row>
    <row r="44" spans="1:13" s="158" customFormat="1" ht="18" customHeight="1">
      <c r="A44" s="181"/>
      <c r="B44" s="182" t="s">
        <v>15</v>
      </c>
      <c r="C44" s="157"/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22"/>
      <c r="L44" s="113">
        <v>0</v>
      </c>
      <c r="M44" s="264">
        <f>+SUM(L44,K44,'A6'!L44,'A5'!M44)</f>
        <v>418.38283913999999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419.37519069000001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876.86138804000007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3275.2962501700003</v>
      </c>
      <c r="E52" s="409">
        <f>E48+'A3'!E50+'A3'!E34+'A3'!E22</f>
        <v>1490.3488936799997</v>
      </c>
      <c r="F52" s="409">
        <f>F48+'A3'!F50+'A3'!F34+'A3'!F22</f>
        <v>1205.2646880199998</v>
      </c>
      <c r="G52" s="409">
        <f>G48+'A3'!G50+'A3'!G34+'A3'!G22</f>
        <v>35.475075939999996</v>
      </c>
      <c r="H52" s="409">
        <f>H48+'A3'!H50+'A3'!H34+'A3'!H22</f>
        <v>20.348334659999999</v>
      </c>
      <c r="I52" s="409">
        <f>I48+'A3'!I50+'A3'!I34+'A3'!I22</f>
        <v>226.3420739</v>
      </c>
      <c r="J52" s="409">
        <f>J48+'A3'!J50+'A3'!J34+'A3'!J22</f>
        <v>9.0226464300000018</v>
      </c>
      <c r="K52" s="409">
        <f>K48+'A3'!K50+'A3'!K34+'A3'!K22</f>
        <v>6262.0979627999996</v>
      </c>
      <c r="L52" s="409">
        <f>L48+'A3'!L50+'A3'!L34+'A3'!L22</f>
        <v>1207.500585795</v>
      </c>
      <c r="M52" s="409">
        <f>M48+'A3'!M50+'A3'!M34+'A3'!M22</f>
        <v>921885.87903669546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23"/>
      <c r="B2" s="524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February 2010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0.71701300000000001</v>
      </c>
      <c r="M50" s="410">
        <f>M48+'A4'!M50+'A4'!M34+'A4'!M22</f>
        <v>0</v>
      </c>
      <c r="N50" s="410">
        <f>N48+'A4'!N50+'A4'!N34+'A4'!N22</f>
        <v>71.40443645000002</v>
      </c>
      <c r="O50" s="410">
        <f>O48+'A4'!O50+'A4'!O34+'A4'!O22</f>
        <v>5.2081066600000003</v>
      </c>
      <c r="P50" s="410">
        <f>P48+'A4'!P50+'A4'!P34+'A4'!P22</f>
        <v>6.0576539999999998E-2</v>
      </c>
      <c r="Q50" s="410">
        <f>Q48+'A4'!Q50+'A4'!Q34+'A4'!Q22</f>
        <v>0</v>
      </c>
      <c r="R50" s="410">
        <f>R48+'A4'!R50+'A4'!R34+'A4'!R22</f>
        <v>72</v>
      </c>
      <c r="S50" s="410">
        <f>S48+'A4'!S50+'A4'!S34+'A4'!S22</f>
        <v>1.47092198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1.8524535799999999</v>
      </c>
      <c r="W50" s="410">
        <f>W48+'A4'!W50+'A4'!W34+'A4'!W22</f>
        <v>0</v>
      </c>
      <c r="X50" s="410">
        <f>X48+'A4'!X50+'A4'!X34+'A4'!X22</f>
        <v>8.2597599999999997E-3</v>
      </c>
      <c r="Y50" s="410">
        <f>Y48+'A4'!Y50+'A4'!Y34+'A4'!Y22</f>
        <v>8.105285999999999E-2</v>
      </c>
      <c r="Z50" s="410">
        <f>Z48+'A4'!Z50+'A4'!Z34+'A4'!Z22</f>
        <v>0.38693833999999999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56.118540059999994</v>
      </c>
      <c r="AD50" s="410">
        <f>AD48+'A4'!AD50+'A4'!AD34+'A4'!AD22</f>
        <v>578.86051333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7.8745814899999989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1.00128452</v>
      </c>
      <c r="AM50" s="410">
        <f>AM48+'A4'!AM50+'A4'!AM34+'A4'!AM22</f>
        <v>0</v>
      </c>
      <c r="AN50" s="410">
        <f>AN48+'A4'!AN50+'A4'!AN34+'A4'!AN22</f>
        <v>0.04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262.93681116000005</v>
      </c>
      <c r="AR50" s="410">
        <f>AR48+'A4'!AR50+'A4'!AR34+'A4'!AR22</f>
        <v>3769.341033499999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5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1.28515625" style="464" customWidth="1"/>
    <col min="7" max="16384" width="9.140625" style="464"/>
  </cols>
  <sheetData>
    <row r="1" spans="1:2">
      <c r="A1" s="465" t="s">
        <v>331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0.83543054110176274</v>
      </c>
      <c r="B4" s="468" t="s">
        <v>691</v>
      </c>
    </row>
    <row r="5" spans="1:2" ht="15" customHeight="1">
      <c r="A5" s="467">
        <v>8.178323484066706E-2</v>
      </c>
      <c r="B5" s="468" t="s">
        <v>693</v>
      </c>
    </row>
    <row r="6" spans="1:2" ht="15" customHeight="1">
      <c r="A6" s="467">
        <v>6.8121305744958602E-2</v>
      </c>
      <c r="B6" s="468" t="s">
        <v>692</v>
      </c>
    </row>
    <row r="7" spans="1:2" ht="15" customHeight="1">
      <c r="A7" s="467">
        <v>9.1203129323384428E-3</v>
      </c>
      <c r="B7" s="468" t="s">
        <v>697</v>
      </c>
    </row>
    <row r="8" spans="1:2" ht="15" customHeight="1">
      <c r="A8" s="467">
        <v>4.5209092451897479E-3</v>
      </c>
      <c r="B8" s="468" t="s">
        <v>699</v>
      </c>
    </row>
    <row r="9" spans="1:2" ht="15" customHeight="1">
      <c r="A9" s="467">
        <v>8.4679925297294117E-4</v>
      </c>
      <c r="B9" s="468" t="s">
        <v>694</v>
      </c>
    </row>
    <row r="10" spans="1:2" ht="15" customHeight="1">
      <c r="A10" s="467">
        <v>1.0693069897035871E-4</v>
      </c>
      <c r="B10" s="468" t="s">
        <v>698</v>
      </c>
    </row>
    <row r="11" spans="1:2" ht="15" customHeight="1">
      <c r="A11" s="467">
        <v>6.9983463206486511E-5</v>
      </c>
      <c r="B11" s="468" t="s">
        <v>700</v>
      </c>
    </row>
    <row r="12" spans="1:2" ht="15" customHeight="1">
      <c r="A12" s="467"/>
      <c r="B12" s="468"/>
    </row>
    <row r="13" spans="1:2" ht="15" customHeight="1">
      <c r="A13" s="467"/>
      <c r="B13" s="468"/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707</v>
      </c>
    </row>
    <row r="42" spans="6:7">
      <c r="G42" s="464" t="s">
        <v>709</v>
      </c>
    </row>
    <row r="43" spans="6:7">
      <c r="G43" s="464" t="s">
        <v>710</v>
      </c>
    </row>
    <row r="44" spans="6:7">
      <c r="G44" s="464" t="s">
        <v>711</v>
      </c>
    </row>
    <row r="45" spans="6:7">
      <c r="G45" s="464" t="s">
        <v>712</v>
      </c>
    </row>
    <row r="46" spans="6:7">
      <c r="F46" s="464" t="s">
        <v>693</v>
      </c>
      <c r="G46" s="464" t="s">
        <v>721</v>
      </c>
    </row>
    <row r="47" spans="6:7">
      <c r="G47" s="464" t="s">
        <v>722</v>
      </c>
    </row>
    <row r="48" spans="6:7">
      <c r="G48" s="464" t="s">
        <v>723</v>
      </c>
    </row>
    <row r="49" spans="1:7">
      <c r="G49" s="464" t="s">
        <v>724</v>
      </c>
    </row>
    <row r="50" spans="1:7">
      <c r="G50" s="464" t="s">
        <v>725</v>
      </c>
    </row>
    <row r="51" spans="1:7">
      <c r="G51" s="464" t="s">
        <v>729</v>
      </c>
    </row>
    <row r="52" spans="1:7">
      <c r="F52" s="464" t="s">
        <v>692</v>
      </c>
      <c r="G52" s="464" t="s">
        <v>713</v>
      </c>
    </row>
    <row r="53" spans="1:7">
      <c r="G53" s="464" t="s">
        <v>714</v>
      </c>
    </row>
    <row r="54" spans="1:7">
      <c r="G54" s="464" t="s">
        <v>716</v>
      </c>
    </row>
    <row r="55" spans="1:7">
      <c r="G55" s="464" t="s">
        <v>717</v>
      </c>
    </row>
    <row r="56" spans="1:7">
      <c r="G56" s="464" t="s">
        <v>719</v>
      </c>
    </row>
    <row r="57" spans="1:7">
      <c r="F57" s="464" t="s">
        <v>697</v>
      </c>
      <c r="G57" s="464" t="s">
        <v>737</v>
      </c>
    </row>
    <row r="58" spans="1:7">
      <c r="G58" s="464" t="s">
        <v>738</v>
      </c>
    </row>
    <row r="59" spans="1:7">
      <c r="F59" s="464" t="s">
        <v>699</v>
      </c>
      <c r="G59" s="464" t="s">
        <v>756</v>
      </c>
    </row>
    <row r="60" spans="1:7">
      <c r="G60" s="464" t="s">
        <v>753</v>
      </c>
    </row>
    <row r="61" spans="1:7">
      <c r="A61" s="465" t="s">
        <v>332</v>
      </c>
      <c r="F61" s="464" t="s">
        <v>694</v>
      </c>
      <c r="G61" s="464" t="s">
        <v>731</v>
      </c>
    </row>
    <row r="62" spans="1:7">
      <c r="F62" s="464" t="s">
        <v>698</v>
      </c>
      <c r="G62" s="464" t="s">
        <v>748</v>
      </c>
    </row>
    <row r="63" spans="1:7">
      <c r="F63" s="464" t="s">
        <v>700</v>
      </c>
      <c r="G63" s="464" t="s">
        <v>700</v>
      </c>
    </row>
    <row r="65" spans="1:1">
      <c r="A65" s="465" t="s">
        <v>332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9.5703125" style="464" customWidth="1"/>
    <col min="7" max="16384" width="9.140625" style="464"/>
  </cols>
  <sheetData>
    <row r="1" spans="1:2">
      <c r="A1" s="465" t="s">
        <v>333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0.84354884054029566</v>
      </c>
      <c r="B4" s="468" t="s">
        <v>691</v>
      </c>
    </row>
    <row r="5" spans="1:2" ht="15" customHeight="1">
      <c r="A5" s="467">
        <v>8.8397298408621511E-2</v>
      </c>
      <c r="B5" s="468" t="s">
        <v>692</v>
      </c>
    </row>
    <row r="6" spans="1:2" ht="15" customHeight="1">
      <c r="A6" s="467">
        <v>4.8432816150269446E-2</v>
      </c>
      <c r="B6" s="468" t="s">
        <v>693</v>
      </c>
    </row>
    <row r="7" spans="1:2" ht="15" customHeight="1">
      <c r="A7" s="467">
        <v>1.21487344897652E-2</v>
      </c>
      <c r="B7" s="468" t="s">
        <v>696</v>
      </c>
    </row>
    <row r="8" spans="1:2" ht="15" customHeight="1">
      <c r="A8" s="467">
        <v>4.4705656271128462E-3</v>
      </c>
      <c r="B8" s="468" t="s">
        <v>694</v>
      </c>
    </row>
    <row r="9" spans="1:2" ht="15" customHeight="1">
      <c r="A9" s="467">
        <v>1.3148167685201968E-3</v>
      </c>
      <c r="B9" s="468" t="s">
        <v>699</v>
      </c>
    </row>
    <row r="10" spans="1:2" ht="15" customHeight="1">
      <c r="A10" s="467">
        <v>1.1128017758108848E-3</v>
      </c>
      <c r="B10" s="468" t="s">
        <v>697</v>
      </c>
    </row>
    <row r="11" spans="1:2" ht="15" customHeight="1">
      <c r="A11" s="467">
        <v>4.0930589597851539E-4</v>
      </c>
      <c r="B11" s="468" t="s">
        <v>695</v>
      </c>
    </row>
    <row r="12" spans="1:2" ht="15" customHeight="1">
      <c r="A12" s="467">
        <v>1.6348687063869264E-4</v>
      </c>
      <c r="B12" s="468" t="s">
        <v>698</v>
      </c>
    </row>
    <row r="13" spans="1:2" ht="15" customHeight="1">
      <c r="A13" s="467">
        <v>1.3236107969935808E-6</v>
      </c>
      <c r="B13" s="468" t="s">
        <v>700</v>
      </c>
    </row>
    <row r="14" spans="1:2" ht="15" customHeight="1">
      <c r="A14" s="467"/>
      <c r="B14" s="468"/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709</v>
      </c>
    </row>
    <row r="42" spans="6:7">
      <c r="G42" s="464" t="s">
        <v>710</v>
      </c>
    </row>
    <row r="43" spans="6:7">
      <c r="G43" s="464" t="s">
        <v>711</v>
      </c>
    </row>
    <row r="44" spans="6:7">
      <c r="G44" s="464" t="s">
        <v>712</v>
      </c>
    </row>
    <row r="45" spans="6:7">
      <c r="F45" s="464" t="s">
        <v>692</v>
      </c>
      <c r="G45" s="464" t="s">
        <v>713</v>
      </c>
    </row>
    <row r="46" spans="6:7">
      <c r="G46" s="464" t="s">
        <v>714</v>
      </c>
    </row>
    <row r="47" spans="6:7">
      <c r="G47" s="464" t="s">
        <v>716</v>
      </c>
    </row>
    <row r="48" spans="6:7">
      <c r="G48" s="464" t="s">
        <v>717</v>
      </c>
    </row>
    <row r="49" spans="6:7">
      <c r="G49" s="464" t="s">
        <v>718</v>
      </c>
    </row>
    <row r="50" spans="6:7">
      <c r="G50" s="464" t="s">
        <v>719</v>
      </c>
    </row>
    <row r="51" spans="6:7">
      <c r="F51" s="464" t="s">
        <v>693</v>
      </c>
      <c r="G51" s="464" t="s">
        <v>720</v>
      </c>
    </row>
    <row r="52" spans="6:7">
      <c r="G52" s="464" t="s">
        <v>721</v>
      </c>
    </row>
    <row r="53" spans="6:7">
      <c r="G53" s="464" t="s">
        <v>722</v>
      </c>
    </row>
    <row r="54" spans="6:7">
      <c r="G54" s="464" t="s">
        <v>723</v>
      </c>
    </row>
    <row r="55" spans="6:7">
      <c r="G55" s="464" t="s">
        <v>724</v>
      </c>
    </row>
    <row r="56" spans="6:7">
      <c r="G56" s="464" t="s">
        <v>725</v>
      </c>
    </row>
    <row r="57" spans="6:7">
      <c r="G57" s="464" t="s">
        <v>726</v>
      </c>
    </row>
    <row r="58" spans="6:7">
      <c r="G58" s="464" t="s">
        <v>728</v>
      </c>
    </row>
    <row r="59" spans="6:7">
      <c r="G59" s="464" t="s">
        <v>729</v>
      </c>
    </row>
    <row r="60" spans="6:7">
      <c r="F60" s="464" t="s">
        <v>696</v>
      </c>
      <c r="G60" s="464" t="s">
        <v>757</v>
      </c>
    </row>
    <row r="61" spans="6:7">
      <c r="G61" s="464" t="s">
        <v>758</v>
      </c>
    </row>
    <row r="62" spans="6:7">
      <c r="G62" s="464" t="s">
        <v>735</v>
      </c>
    </row>
    <row r="63" spans="6:7">
      <c r="F63" s="464" t="s">
        <v>694</v>
      </c>
      <c r="G63" s="464" t="s">
        <v>731</v>
      </c>
    </row>
    <row r="64" spans="6:7">
      <c r="F64" s="464" t="s">
        <v>699</v>
      </c>
      <c r="G64" s="464" t="s">
        <v>756</v>
      </c>
    </row>
    <row r="65" spans="1:7">
      <c r="F65" s="464" t="s">
        <v>697</v>
      </c>
      <c r="G65" s="464" t="s">
        <v>759</v>
      </c>
    </row>
    <row r="66" spans="1:7">
      <c r="G66" s="464" t="s">
        <v>737</v>
      </c>
    </row>
    <row r="67" spans="1:7">
      <c r="G67" s="464" t="s">
        <v>760</v>
      </c>
    </row>
    <row r="68" spans="1:7">
      <c r="G68" s="464" t="s">
        <v>738</v>
      </c>
    </row>
    <row r="69" spans="1:7">
      <c r="F69" s="464" t="s">
        <v>695</v>
      </c>
      <c r="G69" s="464" t="s">
        <v>695</v>
      </c>
    </row>
    <row r="70" spans="1:7">
      <c r="F70" s="464" t="s">
        <v>698</v>
      </c>
      <c r="G70" s="464" t="s">
        <v>742</v>
      </c>
    </row>
    <row r="71" spans="1:7">
      <c r="G71" s="464" t="s">
        <v>745</v>
      </c>
    </row>
    <row r="72" spans="1:7">
      <c r="G72" s="464" t="s">
        <v>761</v>
      </c>
    </row>
    <row r="73" spans="1:7">
      <c r="G73" s="464" t="s">
        <v>749</v>
      </c>
    </row>
    <row r="74" spans="1:7">
      <c r="F74" s="464" t="s">
        <v>700</v>
      </c>
      <c r="G74" s="464" t="s">
        <v>700</v>
      </c>
    </row>
    <row r="76" spans="1:7">
      <c r="A76" s="465" t="s">
        <v>332</v>
      </c>
    </row>
  </sheetData>
  <phoneticPr fontId="85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5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4.5703125" style="464" customWidth="1"/>
    <col min="7" max="16384" width="9.140625" style="464"/>
  </cols>
  <sheetData>
    <row r="1" spans="1:2">
      <c r="A1" s="465" t="s">
        <v>334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0.89853368238006737</v>
      </c>
      <c r="B4" s="468" t="s">
        <v>691</v>
      </c>
    </row>
    <row r="5" spans="1:2" ht="15" customHeight="1">
      <c r="A5" s="467">
        <v>3.0505215843139307E-2</v>
      </c>
      <c r="B5" s="468" t="s">
        <v>692</v>
      </c>
    </row>
    <row r="6" spans="1:2" ht="15" customHeight="1">
      <c r="A6" s="467">
        <v>2.6406593947710225E-2</v>
      </c>
      <c r="B6" s="468" t="s">
        <v>694</v>
      </c>
    </row>
    <row r="7" spans="1:2" ht="15" customHeight="1">
      <c r="A7" s="467">
        <v>1.5677917183019963E-2</v>
      </c>
      <c r="B7" s="468" t="s">
        <v>693</v>
      </c>
    </row>
    <row r="8" spans="1:2" ht="15" customHeight="1">
      <c r="A8" s="467">
        <v>1.1254991966239044E-2</v>
      </c>
      <c r="B8" s="468" t="s">
        <v>699</v>
      </c>
    </row>
    <row r="9" spans="1:2" ht="15" customHeight="1">
      <c r="A9" s="467">
        <v>1.0415341121826819E-2</v>
      </c>
      <c r="B9" s="468" t="s">
        <v>697</v>
      </c>
    </row>
    <row r="10" spans="1:2" ht="15" customHeight="1">
      <c r="A10" s="467">
        <v>3.4082968066612871E-3</v>
      </c>
      <c r="B10" s="468" t="s">
        <v>696</v>
      </c>
    </row>
    <row r="11" spans="1:2" ht="15" customHeight="1">
      <c r="A11" s="467">
        <v>2.9569831286704899E-3</v>
      </c>
      <c r="B11" s="468" t="s">
        <v>695</v>
      </c>
    </row>
    <row r="12" spans="1:2" ht="15" customHeight="1">
      <c r="A12" s="467">
        <v>7.8906528147793355E-4</v>
      </c>
      <c r="B12" s="468" t="s">
        <v>698</v>
      </c>
    </row>
    <row r="13" spans="1:2" ht="15" customHeight="1">
      <c r="A13" s="467">
        <v>4.5588244191582487E-5</v>
      </c>
      <c r="B13" s="468" t="s">
        <v>755</v>
      </c>
    </row>
    <row r="14" spans="1:2" ht="15" customHeight="1">
      <c r="A14" s="467">
        <v>6.3287406812889345E-6</v>
      </c>
      <c r="B14" s="468" t="s">
        <v>700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705</v>
      </c>
    </row>
    <row r="42" spans="6:7">
      <c r="G42" s="464" t="s">
        <v>707</v>
      </c>
    </row>
    <row r="43" spans="6:7">
      <c r="G43" s="464" t="s">
        <v>709</v>
      </c>
    </row>
    <row r="44" spans="6:7">
      <c r="G44" s="464" t="s">
        <v>710</v>
      </c>
    </row>
    <row r="45" spans="6:7">
      <c r="G45" s="464" t="s">
        <v>711</v>
      </c>
    </row>
    <row r="46" spans="6:7">
      <c r="G46" s="464" t="s">
        <v>712</v>
      </c>
    </row>
    <row r="47" spans="6:7">
      <c r="F47" s="464" t="s">
        <v>692</v>
      </c>
      <c r="G47" s="464" t="s">
        <v>713</v>
      </c>
    </row>
    <row r="48" spans="6:7">
      <c r="G48" s="464" t="s">
        <v>714</v>
      </c>
    </row>
    <row r="49" spans="6:7">
      <c r="G49" s="464" t="s">
        <v>715</v>
      </c>
    </row>
    <row r="50" spans="6:7">
      <c r="G50" s="464" t="s">
        <v>717</v>
      </c>
    </row>
    <row r="51" spans="6:7">
      <c r="G51" s="464" t="s">
        <v>718</v>
      </c>
    </row>
    <row r="52" spans="6:7">
      <c r="F52" s="464" t="s">
        <v>694</v>
      </c>
      <c r="G52" s="464" t="s">
        <v>730</v>
      </c>
    </row>
    <row r="53" spans="6:7">
      <c r="G53" s="464" t="s">
        <v>731</v>
      </c>
    </row>
    <row r="54" spans="6:7">
      <c r="G54" s="464" t="s">
        <v>732</v>
      </c>
    </row>
    <row r="55" spans="6:7">
      <c r="F55" s="464" t="s">
        <v>693</v>
      </c>
      <c r="G55" s="464" t="s">
        <v>721</v>
      </c>
    </row>
    <row r="56" spans="6:7">
      <c r="G56" s="464" t="s">
        <v>722</v>
      </c>
    </row>
    <row r="57" spans="6:7">
      <c r="G57" s="464" t="s">
        <v>723</v>
      </c>
    </row>
    <row r="58" spans="6:7">
      <c r="G58" s="464" t="s">
        <v>724</v>
      </c>
    </row>
    <row r="59" spans="6:7">
      <c r="G59" s="464" t="s">
        <v>725</v>
      </c>
    </row>
    <row r="60" spans="6:7">
      <c r="G60" s="464" t="s">
        <v>729</v>
      </c>
    </row>
    <row r="61" spans="6:7">
      <c r="F61" s="464" t="s">
        <v>699</v>
      </c>
      <c r="G61" s="464" t="s">
        <v>756</v>
      </c>
    </row>
    <row r="62" spans="6:7">
      <c r="G62" s="464" t="s">
        <v>751</v>
      </c>
    </row>
    <row r="63" spans="6:7">
      <c r="G63" s="464" t="s">
        <v>752</v>
      </c>
    </row>
    <row r="64" spans="6:7">
      <c r="G64" s="464" t="s">
        <v>753</v>
      </c>
    </row>
    <row r="65" spans="1:7">
      <c r="F65" s="464" t="s">
        <v>697</v>
      </c>
      <c r="G65" s="464" t="s">
        <v>737</v>
      </c>
    </row>
    <row r="66" spans="1:7">
      <c r="G66" s="464" t="s">
        <v>738</v>
      </c>
    </row>
    <row r="67" spans="1:7">
      <c r="F67" s="464" t="s">
        <v>696</v>
      </c>
      <c r="G67" s="464" t="s">
        <v>733</v>
      </c>
    </row>
    <row r="68" spans="1:7">
      <c r="G68" s="464" t="s">
        <v>734</v>
      </c>
    </row>
    <row r="69" spans="1:7">
      <c r="G69" s="464" t="s">
        <v>735</v>
      </c>
    </row>
    <row r="70" spans="1:7">
      <c r="F70" s="464" t="s">
        <v>695</v>
      </c>
      <c r="G70" s="464" t="s">
        <v>695</v>
      </c>
    </row>
    <row r="71" spans="1:7">
      <c r="F71" s="464" t="s">
        <v>698</v>
      </c>
      <c r="G71" s="464" t="s">
        <v>749</v>
      </c>
    </row>
    <row r="72" spans="1:7">
      <c r="F72" s="464" t="s">
        <v>755</v>
      </c>
      <c r="G72" s="464" t="s">
        <v>755</v>
      </c>
    </row>
    <row r="73" spans="1:7">
      <c r="F73" s="464" t="s">
        <v>700</v>
      </c>
      <c r="G73" s="464" t="s">
        <v>700</v>
      </c>
    </row>
    <row r="75" spans="1:7">
      <c r="A75" s="465" t="s">
        <v>332</v>
      </c>
    </row>
  </sheetData>
  <phoneticPr fontId="85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4"/>
  <sheetViews>
    <sheetView workbookViewId="0">
      <selection activeCell="A4" sqref="A4"/>
    </sheetView>
  </sheetViews>
  <sheetFormatPr defaultRowHeight="12.75"/>
  <cols>
    <col min="1" max="1" width="12.7109375" style="465" bestFit="1" customWidth="1"/>
    <col min="2" max="2" width="37" style="466" customWidth="1"/>
    <col min="3" max="5" width="9.140625" style="464"/>
    <col min="6" max="6" width="22.7109375" style="464" customWidth="1"/>
    <col min="7" max="16384" width="9.140625" style="464"/>
  </cols>
  <sheetData>
    <row r="1" spans="1:2">
      <c r="A1" s="465" t="s">
        <v>335</v>
      </c>
    </row>
    <row r="3" spans="1:2" ht="15" customHeight="1">
      <c r="A3" s="470" t="s">
        <v>285</v>
      </c>
      <c r="B3" s="471" t="s">
        <v>286</v>
      </c>
    </row>
    <row r="4" spans="1:2" ht="15" customHeight="1">
      <c r="A4" s="467">
        <v>0.64034016355913803</v>
      </c>
      <c r="B4" s="468" t="s">
        <v>691</v>
      </c>
    </row>
    <row r="5" spans="1:2" ht="15" customHeight="1">
      <c r="A5" s="467">
        <v>0.18733695878680848</v>
      </c>
      <c r="B5" s="468" t="s">
        <v>692</v>
      </c>
    </row>
    <row r="6" spans="1:2" ht="15" customHeight="1">
      <c r="A6" s="467">
        <v>0.10038830903990553</v>
      </c>
      <c r="B6" s="468" t="s">
        <v>693</v>
      </c>
    </row>
    <row r="7" spans="1:2" ht="15" customHeight="1">
      <c r="A7" s="467">
        <v>4.1950579558171719E-2</v>
      </c>
      <c r="B7" s="468" t="s">
        <v>694</v>
      </c>
    </row>
    <row r="8" spans="1:2" ht="15" customHeight="1">
      <c r="A8" s="467">
        <v>2.2804120212921823E-2</v>
      </c>
      <c r="B8" s="468" t="s">
        <v>695</v>
      </c>
    </row>
    <row r="9" spans="1:2" ht="15" customHeight="1">
      <c r="A9" s="467">
        <v>2.4938761753650232E-3</v>
      </c>
      <c r="B9" s="468" t="s">
        <v>696</v>
      </c>
    </row>
    <row r="10" spans="1:2" ht="15" customHeight="1">
      <c r="A10" s="467">
        <v>2.4053668382471895E-3</v>
      </c>
      <c r="B10" s="468" t="s">
        <v>697</v>
      </c>
    </row>
    <row r="11" spans="1:2" ht="15" customHeight="1">
      <c r="A11" s="467">
        <v>1.5815363382873573E-3</v>
      </c>
      <c r="B11" s="468" t="s">
        <v>698</v>
      </c>
    </row>
    <row r="12" spans="1:2" ht="15" customHeight="1">
      <c r="A12" s="467">
        <v>6.4626185053186724E-4</v>
      </c>
      <c r="B12" s="468" t="s">
        <v>699</v>
      </c>
    </row>
    <row r="13" spans="1:2" ht="15" customHeight="1">
      <c r="A13" s="467">
        <v>3.8281107129056712E-5</v>
      </c>
      <c r="B13" s="468" t="s">
        <v>700</v>
      </c>
    </row>
    <row r="14" spans="1:2" ht="15" customHeight="1">
      <c r="A14" s="467">
        <v>1.4573817463163761E-5</v>
      </c>
      <c r="B14" s="468" t="s">
        <v>701</v>
      </c>
    </row>
    <row r="15" spans="1:2" ht="15" customHeight="1">
      <c r="A15" s="467"/>
      <c r="B15" s="468"/>
    </row>
    <row r="16" spans="1:2" ht="15" customHeight="1">
      <c r="A16" s="469"/>
      <c r="B16" s="468"/>
    </row>
    <row r="38" spans="6:7">
      <c r="F38" s="464" t="s">
        <v>691</v>
      </c>
      <c r="G38" s="464" t="s">
        <v>702</v>
      </c>
    </row>
    <row r="39" spans="6:7">
      <c r="G39" s="464" t="s">
        <v>703</v>
      </c>
    </row>
    <row r="40" spans="6:7">
      <c r="G40" s="464" t="s">
        <v>704</v>
      </c>
    </row>
    <row r="41" spans="6:7">
      <c r="G41" s="464" t="s">
        <v>705</v>
      </c>
    </row>
    <row r="42" spans="6:7">
      <c r="G42" s="464" t="s">
        <v>706</v>
      </c>
    </row>
    <row r="43" spans="6:7">
      <c r="G43" s="464" t="s">
        <v>707</v>
      </c>
    </row>
    <row r="44" spans="6:7">
      <c r="G44" s="464" t="s">
        <v>708</v>
      </c>
    </row>
    <row r="45" spans="6:7">
      <c r="G45" s="464" t="s">
        <v>709</v>
      </c>
    </row>
    <row r="46" spans="6:7">
      <c r="G46" s="464" t="s">
        <v>710</v>
      </c>
    </row>
    <row r="47" spans="6:7">
      <c r="G47" s="464" t="s">
        <v>711</v>
      </c>
    </row>
    <row r="48" spans="6:7">
      <c r="G48" s="464" t="s">
        <v>712</v>
      </c>
    </row>
    <row r="49" spans="6:7">
      <c r="F49" s="464" t="s">
        <v>692</v>
      </c>
      <c r="G49" s="464" t="s">
        <v>713</v>
      </c>
    </row>
    <row r="50" spans="6:7">
      <c r="G50" s="464" t="s">
        <v>714</v>
      </c>
    </row>
    <row r="51" spans="6:7">
      <c r="G51" s="464" t="s">
        <v>715</v>
      </c>
    </row>
    <row r="52" spans="6:7">
      <c r="G52" s="464" t="s">
        <v>716</v>
      </c>
    </row>
    <row r="53" spans="6:7">
      <c r="G53" s="464" t="s">
        <v>717</v>
      </c>
    </row>
    <row r="54" spans="6:7">
      <c r="G54" s="464" t="s">
        <v>718</v>
      </c>
    </row>
    <row r="55" spans="6:7">
      <c r="G55" s="464" t="s">
        <v>719</v>
      </c>
    </row>
    <row r="56" spans="6:7">
      <c r="F56" s="464" t="s">
        <v>693</v>
      </c>
      <c r="G56" s="464" t="s">
        <v>720</v>
      </c>
    </row>
    <row r="57" spans="6:7">
      <c r="G57" s="464" t="s">
        <v>721</v>
      </c>
    </row>
    <row r="58" spans="6:7">
      <c r="G58" s="464" t="s">
        <v>722</v>
      </c>
    </row>
    <row r="59" spans="6:7">
      <c r="G59" s="464" t="s">
        <v>723</v>
      </c>
    </row>
    <row r="60" spans="6:7">
      <c r="G60" s="464" t="s">
        <v>724</v>
      </c>
    </row>
    <row r="61" spans="6:7">
      <c r="G61" s="464" t="s">
        <v>725</v>
      </c>
    </row>
    <row r="62" spans="6:7">
      <c r="G62" s="464" t="s">
        <v>726</v>
      </c>
    </row>
    <row r="63" spans="6:7">
      <c r="G63" s="464" t="s">
        <v>727</v>
      </c>
    </row>
    <row r="64" spans="6:7">
      <c r="G64" s="464" t="s">
        <v>728</v>
      </c>
    </row>
    <row r="65" spans="6:7">
      <c r="G65" s="464" t="s">
        <v>729</v>
      </c>
    </row>
    <row r="66" spans="6:7">
      <c r="F66" s="464" t="s">
        <v>694</v>
      </c>
      <c r="G66" s="464" t="s">
        <v>730</v>
      </c>
    </row>
    <row r="67" spans="6:7">
      <c r="G67" s="464" t="s">
        <v>731</v>
      </c>
    </row>
    <row r="68" spans="6:7">
      <c r="G68" s="464" t="s">
        <v>732</v>
      </c>
    </row>
    <row r="69" spans="6:7">
      <c r="F69" s="464" t="s">
        <v>695</v>
      </c>
      <c r="G69" s="464" t="s">
        <v>695</v>
      </c>
    </row>
    <row r="70" spans="6:7">
      <c r="F70" s="464" t="s">
        <v>696</v>
      </c>
      <c r="G70" s="464" t="s">
        <v>733</v>
      </c>
    </row>
    <row r="71" spans="6:7">
      <c r="G71" s="464" t="s">
        <v>734</v>
      </c>
    </row>
    <row r="72" spans="6:7">
      <c r="G72" s="464" t="s">
        <v>735</v>
      </c>
    </row>
    <row r="73" spans="6:7">
      <c r="F73" s="464" t="s">
        <v>697</v>
      </c>
      <c r="G73" s="464" t="s">
        <v>736</v>
      </c>
    </row>
    <row r="74" spans="6:7">
      <c r="G74" s="464" t="s">
        <v>737</v>
      </c>
    </row>
    <row r="75" spans="6:7">
      <c r="G75" s="464" t="s">
        <v>738</v>
      </c>
    </row>
    <row r="76" spans="6:7">
      <c r="G76" s="464" t="s">
        <v>739</v>
      </c>
    </row>
    <row r="77" spans="6:7">
      <c r="F77" s="464" t="s">
        <v>698</v>
      </c>
      <c r="G77" s="464" t="s">
        <v>740</v>
      </c>
    </row>
    <row r="78" spans="6:7">
      <c r="G78" s="464" t="s">
        <v>741</v>
      </c>
    </row>
    <row r="79" spans="6:7">
      <c r="G79" s="464" t="s">
        <v>742</v>
      </c>
    </row>
    <row r="80" spans="6:7">
      <c r="G80" s="464" t="s">
        <v>743</v>
      </c>
    </row>
    <row r="81" spans="1:7">
      <c r="G81" s="464" t="s">
        <v>744</v>
      </c>
    </row>
    <row r="82" spans="1:7">
      <c r="G82" s="464" t="s">
        <v>745</v>
      </c>
    </row>
    <row r="83" spans="1:7">
      <c r="G83" s="464" t="s">
        <v>746</v>
      </c>
    </row>
    <row r="84" spans="1:7">
      <c r="G84" s="464" t="s">
        <v>747</v>
      </c>
    </row>
    <row r="85" spans="1:7">
      <c r="G85" s="464" t="s">
        <v>748</v>
      </c>
    </row>
    <row r="86" spans="1:7">
      <c r="G86" s="464" t="s">
        <v>749</v>
      </c>
    </row>
    <row r="87" spans="1:7">
      <c r="F87" s="464" t="s">
        <v>699</v>
      </c>
      <c r="G87" s="464" t="s">
        <v>750</v>
      </c>
    </row>
    <row r="88" spans="1:7">
      <c r="G88" s="464" t="s">
        <v>751</v>
      </c>
    </row>
    <row r="89" spans="1:7">
      <c r="G89" s="464" t="s">
        <v>752</v>
      </c>
    </row>
    <row r="90" spans="1:7">
      <c r="G90" s="464" t="s">
        <v>753</v>
      </c>
    </row>
    <row r="91" spans="1:7">
      <c r="F91" s="464" t="s">
        <v>700</v>
      </c>
      <c r="G91" s="464" t="s">
        <v>700</v>
      </c>
    </row>
    <row r="92" spans="1:7">
      <c r="F92" s="464" t="s">
        <v>701</v>
      </c>
      <c r="G92" s="464" t="s">
        <v>754</v>
      </c>
    </row>
    <row r="94" spans="1:7">
      <c r="A94" s="465" t="s">
        <v>332</v>
      </c>
    </row>
  </sheetData>
  <phoneticPr fontId="85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75"/>
  <sheetViews>
    <sheetView zoomScale="85" workbookViewId="0">
      <pane xSplit="2" ySplit="3" topLeftCell="C145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339</v>
      </c>
      <c r="C4" s="458" t="s">
        <v>340</v>
      </c>
      <c r="D4" s="458" t="s">
        <v>341</v>
      </c>
    </row>
    <row r="5" spans="1:4">
      <c r="A5">
        <v>2</v>
      </c>
      <c r="B5" s="457" t="s">
        <v>342</v>
      </c>
      <c r="C5" s="458" t="s">
        <v>343</v>
      </c>
      <c r="D5" s="458" t="s">
        <v>341</v>
      </c>
    </row>
    <row r="6" spans="1:4">
      <c r="A6">
        <v>3</v>
      </c>
      <c r="B6" s="457" t="s">
        <v>344</v>
      </c>
      <c r="C6" s="458" t="s">
        <v>345</v>
      </c>
      <c r="D6" s="458" t="s">
        <v>346</v>
      </c>
    </row>
    <row r="7" spans="1:4">
      <c r="A7">
        <v>4</v>
      </c>
      <c r="B7" s="457" t="s">
        <v>347</v>
      </c>
      <c r="C7" s="458" t="s">
        <v>348</v>
      </c>
      <c r="D7" s="458" t="s">
        <v>349</v>
      </c>
    </row>
    <row r="8" spans="1:4">
      <c r="A8">
        <v>5</v>
      </c>
      <c r="B8" s="457" t="s">
        <v>350</v>
      </c>
      <c r="C8" s="458" t="s">
        <v>351</v>
      </c>
      <c r="D8" s="458" t="s">
        <v>341</v>
      </c>
    </row>
    <row r="9" spans="1:4">
      <c r="A9">
        <v>6</v>
      </c>
      <c r="B9" s="457" t="s">
        <v>352</v>
      </c>
      <c r="C9" s="458" t="s">
        <v>353</v>
      </c>
      <c r="D9" s="458" t="s">
        <v>354</v>
      </c>
    </row>
    <row r="10" spans="1:4">
      <c r="A10">
        <v>7</v>
      </c>
      <c r="B10" s="457" t="s">
        <v>355</v>
      </c>
      <c r="C10" s="458" t="s">
        <v>356</v>
      </c>
      <c r="D10" s="458" t="s">
        <v>341</v>
      </c>
    </row>
    <row r="11" spans="1:4">
      <c r="A11">
        <v>8</v>
      </c>
      <c r="B11" s="457" t="s">
        <v>357</v>
      </c>
      <c r="C11" s="458" t="s">
        <v>358</v>
      </c>
      <c r="D11" s="458" t="s">
        <v>349</v>
      </c>
    </row>
    <row r="12" spans="1:4">
      <c r="A12">
        <v>9</v>
      </c>
      <c r="B12" s="457" t="s">
        <v>359</v>
      </c>
      <c r="C12" s="458" t="s">
        <v>360</v>
      </c>
      <c r="D12" s="458" t="s">
        <v>361</v>
      </c>
    </row>
    <row r="13" spans="1:4">
      <c r="A13">
        <v>10</v>
      </c>
      <c r="B13" s="457" t="s">
        <v>362</v>
      </c>
      <c r="C13" s="458" t="s">
        <v>363</v>
      </c>
      <c r="D13" s="458" t="s">
        <v>341</v>
      </c>
    </row>
    <row r="14" spans="1:4">
      <c r="A14">
        <v>11</v>
      </c>
      <c r="B14" s="457" t="s">
        <v>364</v>
      </c>
      <c r="C14" s="458" t="s">
        <v>365</v>
      </c>
      <c r="D14" s="458" t="s">
        <v>366</v>
      </c>
    </row>
    <row r="15" spans="1:4">
      <c r="A15">
        <v>12</v>
      </c>
      <c r="B15" s="457" t="s">
        <v>367</v>
      </c>
      <c r="C15" s="458" t="s">
        <v>368</v>
      </c>
      <c r="D15" s="458" t="s">
        <v>349</v>
      </c>
    </row>
    <row r="16" spans="1:4">
      <c r="A16">
        <v>13</v>
      </c>
      <c r="B16" s="457" t="s">
        <v>369</v>
      </c>
      <c r="C16" s="458" t="s">
        <v>370</v>
      </c>
      <c r="D16" s="458" t="s">
        <v>341</v>
      </c>
    </row>
    <row r="17" spans="1:4">
      <c r="A17">
        <v>14</v>
      </c>
      <c r="B17" s="457" t="s">
        <v>371</v>
      </c>
      <c r="C17" s="458" t="s">
        <v>372</v>
      </c>
      <c r="D17" s="458" t="s">
        <v>366</v>
      </c>
    </row>
    <row r="18" spans="1:4">
      <c r="A18">
        <v>15</v>
      </c>
      <c r="B18" s="457" t="s">
        <v>373</v>
      </c>
      <c r="C18" s="458" t="s">
        <v>374</v>
      </c>
      <c r="D18" s="458" t="s">
        <v>375</v>
      </c>
    </row>
    <row r="19" spans="1:4">
      <c r="A19">
        <v>16</v>
      </c>
      <c r="B19" s="457" t="s">
        <v>376</v>
      </c>
      <c r="C19" s="458" t="s">
        <v>377</v>
      </c>
      <c r="D19" s="458" t="s">
        <v>349</v>
      </c>
    </row>
    <row r="20" spans="1:4">
      <c r="A20">
        <v>17</v>
      </c>
      <c r="B20" s="457" t="s">
        <v>378</v>
      </c>
      <c r="C20" s="458" t="s">
        <v>379</v>
      </c>
      <c r="D20" s="458" t="s">
        <v>349</v>
      </c>
    </row>
    <row r="21" spans="1:4">
      <c r="A21">
        <v>18</v>
      </c>
      <c r="B21" s="457" t="s">
        <v>380</v>
      </c>
      <c r="C21" s="458" t="s">
        <v>381</v>
      </c>
      <c r="D21" s="458" t="s">
        <v>354</v>
      </c>
    </row>
    <row r="22" spans="1:4">
      <c r="A22">
        <v>19</v>
      </c>
      <c r="B22" s="457" t="s">
        <v>382</v>
      </c>
      <c r="C22" s="458" t="s">
        <v>383</v>
      </c>
      <c r="D22" s="458" t="s">
        <v>341</v>
      </c>
    </row>
    <row r="23" spans="1:4">
      <c r="A23">
        <v>20</v>
      </c>
      <c r="B23" s="457" t="s">
        <v>384</v>
      </c>
      <c r="C23" s="458" t="s">
        <v>385</v>
      </c>
      <c r="D23" s="458" t="s">
        <v>346</v>
      </c>
    </row>
    <row r="24" spans="1:4">
      <c r="A24">
        <v>21</v>
      </c>
      <c r="B24" s="457" t="s">
        <v>386</v>
      </c>
      <c r="C24" s="458" t="s">
        <v>387</v>
      </c>
      <c r="D24" s="458" t="s">
        <v>341</v>
      </c>
    </row>
    <row r="25" spans="1:4">
      <c r="A25">
        <v>22</v>
      </c>
      <c r="B25" s="457" t="s">
        <v>388</v>
      </c>
      <c r="C25" s="458" t="s">
        <v>389</v>
      </c>
      <c r="D25" s="458" t="s">
        <v>375</v>
      </c>
    </row>
    <row r="26" spans="1:4">
      <c r="A26">
        <v>23</v>
      </c>
      <c r="B26" s="457" t="s">
        <v>390</v>
      </c>
      <c r="C26" s="458" t="s">
        <v>391</v>
      </c>
      <c r="D26" s="458" t="s">
        <v>349</v>
      </c>
    </row>
    <row r="27" spans="1:4">
      <c r="A27">
        <v>24</v>
      </c>
      <c r="B27" s="457" t="s">
        <v>392</v>
      </c>
      <c r="C27" s="458" t="s">
        <v>393</v>
      </c>
      <c r="D27" s="458" t="s">
        <v>375</v>
      </c>
    </row>
    <row r="28" spans="1:4">
      <c r="A28">
        <v>25</v>
      </c>
      <c r="B28" s="457" t="s">
        <v>394</v>
      </c>
      <c r="C28" s="458" t="s">
        <v>395</v>
      </c>
      <c r="D28" s="458" t="s">
        <v>396</v>
      </c>
    </row>
    <row r="29" spans="1:4">
      <c r="A29">
        <v>26</v>
      </c>
      <c r="B29" s="457" t="s">
        <v>397</v>
      </c>
      <c r="C29" s="458" t="s">
        <v>398</v>
      </c>
      <c r="D29" s="458" t="s">
        <v>341</v>
      </c>
    </row>
    <row r="30" spans="1:4">
      <c r="A30">
        <v>27</v>
      </c>
      <c r="B30" s="457" t="s">
        <v>399</v>
      </c>
      <c r="C30" s="458" t="s">
        <v>400</v>
      </c>
      <c r="D30" s="458" t="s">
        <v>341</v>
      </c>
    </row>
    <row r="31" spans="1:4">
      <c r="A31">
        <v>28</v>
      </c>
      <c r="B31" s="457" t="s">
        <v>401</v>
      </c>
      <c r="C31" s="458" t="s">
        <v>402</v>
      </c>
      <c r="D31" s="458" t="s">
        <v>341</v>
      </c>
    </row>
    <row r="32" spans="1:4">
      <c r="A32">
        <v>29</v>
      </c>
      <c r="B32" s="457" t="s">
        <v>403</v>
      </c>
      <c r="C32" s="458" t="s">
        <v>404</v>
      </c>
      <c r="D32" s="458" t="s">
        <v>341</v>
      </c>
    </row>
    <row r="33" spans="1:4">
      <c r="A33">
        <v>30</v>
      </c>
      <c r="B33" s="457" t="s">
        <v>405</v>
      </c>
      <c r="C33" s="458" t="s">
        <v>406</v>
      </c>
      <c r="D33" s="458" t="s">
        <v>341</v>
      </c>
    </row>
    <row r="34" spans="1:4">
      <c r="A34">
        <v>31</v>
      </c>
      <c r="B34" s="457" t="s">
        <v>407</v>
      </c>
      <c r="C34" s="458" t="s">
        <v>408</v>
      </c>
      <c r="D34" s="458" t="s">
        <v>366</v>
      </c>
    </row>
    <row r="35" spans="1:4">
      <c r="A35">
        <v>32</v>
      </c>
      <c r="B35" s="457" t="s">
        <v>409</v>
      </c>
      <c r="C35" s="458" t="s">
        <v>410</v>
      </c>
      <c r="D35" s="458" t="s">
        <v>341</v>
      </c>
    </row>
    <row r="36" spans="1:4">
      <c r="A36">
        <v>33</v>
      </c>
      <c r="B36" s="457" t="s">
        <v>411</v>
      </c>
      <c r="C36" s="458" t="s">
        <v>412</v>
      </c>
      <c r="D36" s="458" t="s">
        <v>341</v>
      </c>
    </row>
    <row r="37" spans="1:4">
      <c r="A37">
        <v>34</v>
      </c>
      <c r="B37" s="457" t="s">
        <v>413</v>
      </c>
      <c r="C37" s="458" t="s">
        <v>414</v>
      </c>
      <c r="D37" s="458" t="s">
        <v>294</v>
      </c>
    </row>
    <row r="38" spans="1:4">
      <c r="A38">
        <v>35</v>
      </c>
      <c r="B38" s="457" t="s">
        <v>415</v>
      </c>
      <c r="C38" s="458" t="s">
        <v>416</v>
      </c>
      <c r="D38" s="458" t="s">
        <v>341</v>
      </c>
    </row>
    <row r="39" spans="1:4">
      <c r="A39">
        <v>36</v>
      </c>
      <c r="B39" s="457" t="s">
        <v>417</v>
      </c>
      <c r="C39" s="458" t="s">
        <v>418</v>
      </c>
      <c r="D39" s="458" t="s">
        <v>341</v>
      </c>
    </row>
    <row r="40" spans="1:4">
      <c r="A40">
        <v>37</v>
      </c>
      <c r="B40" s="457" t="s">
        <v>419</v>
      </c>
      <c r="C40" s="458" t="s">
        <v>420</v>
      </c>
      <c r="D40" s="458" t="s">
        <v>354</v>
      </c>
    </row>
    <row r="41" spans="1:4">
      <c r="A41">
        <v>38</v>
      </c>
      <c r="B41" s="457" t="s">
        <v>421</v>
      </c>
      <c r="C41" s="458" t="s">
        <v>422</v>
      </c>
      <c r="D41" s="458" t="s">
        <v>341</v>
      </c>
    </row>
    <row r="42" spans="1:4">
      <c r="A42">
        <v>39</v>
      </c>
      <c r="B42" s="457" t="s">
        <v>423</v>
      </c>
      <c r="C42" s="458" t="s">
        <v>424</v>
      </c>
      <c r="D42" s="458" t="s">
        <v>341</v>
      </c>
    </row>
    <row r="43" spans="1:4">
      <c r="A43">
        <v>40</v>
      </c>
      <c r="B43" s="457" t="s">
        <v>425</v>
      </c>
      <c r="C43" s="458" t="s">
        <v>426</v>
      </c>
      <c r="D43" s="458" t="s">
        <v>341</v>
      </c>
    </row>
    <row r="44" spans="1:4">
      <c r="A44">
        <v>41</v>
      </c>
      <c r="B44" s="457" t="s">
        <v>427</v>
      </c>
      <c r="C44" s="458" t="s">
        <v>428</v>
      </c>
      <c r="D44" s="458" t="s">
        <v>349</v>
      </c>
    </row>
    <row r="45" spans="1:4">
      <c r="A45">
        <v>42</v>
      </c>
      <c r="B45" s="457" t="s">
        <v>429</v>
      </c>
      <c r="C45" s="458" t="s">
        <v>430</v>
      </c>
      <c r="D45" s="458" t="s">
        <v>354</v>
      </c>
    </row>
    <row r="46" spans="1:4">
      <c r="A46">
        <v>43</v>
      </c>
      <c r="B46" s="457" t="s">
        <v>431</v>
      </c>
      <c r="C46" s="458" t="s">
        <v>432</v>
      </c>
      <c r="D46" s="458" t="s">
        <v>341</v>
      </c>
    </row>
    <row r="47" spans="1:4">
      <c r="A47">
        <v>44</v>
      </c>
      <c r="B47" s="457" t="s">
        <v>433</v>
      </c>
      <c r="C47" s="458" t="s">
        <v>434</v>
      </c>
      <c r="D47" s="458" t="s">
        <v>341</v>
      </c>
    </row>
    <row r="48" spans="1:4">
      <c r="A48">
        <v>45</v>
      </c>
      <c r="B48" s="457" t="s">
        <v>435</v>
      </c>
      <c r="C48" s="458" t="s">
        <v>436</v>
      </c>
      <c r="D48" s="458" t="s">
        <v>346</v>
      </c>
    </row>
    <row r="49" spans="1:4">
      <c r="A49">
        <v>46</v>
      </c>
      <c r="B49" s="457" t="s">
        <v>437</v>
      </c>
      <c r="C49" s="458" t="s">
        <v>438</v>
      </c>
      <c r="D49" s="458" t="s">
        <v>294</v>
      </c>
    </row>
    <row r="50" spans="1:4">
      <c r="A50">
        <v>47</v>
      </c>
      <c r="B50" s="457" t="s">
        <v>439</v>
      </c>
      <c r="C50" s="458" t="s">
        <v>440</v>
      </c>
      <c r="D50" s="458" t="s">
        <v>361</v>
      </c>
    </row>
    <row r="51" spans="1:4">
      <c r="A51">
        <v>48</v>
      </c>
      <c r="B51" s="457" t="s">
        <v>441</v>
      </c>
      <c r="C51" s="458" t="s">
        <v>442</v>
      </c>
      <c r="D51" s="458" t="s">
        <v>349</v>
      </c>
    </row>
    <row r="52" spans="1:4">
      <c r="A52">
        <v>49</v>
      </c>
      <c r="B52" s="457" t="s">
        <v>443</v>
      </c>
      <c r="C52" s="458" t="s">
        <v>444</v>
      </c>
      <c r="D52" s="458" t="s">
        <v>341</v>
      </c>
    </row>
    <row r="53" spans="1:4">
      <c r="A53">
        <v>50</v>
      </c>
      <c r="B53" s="457" t="s">
        <v>445</v>
      </c>
      <c r="C53" s="458" t="s">
        <v>446</v>
      </c>
      <c r="D53" s="458" t="s">
        <v>341</v>
      </c>
    </row>
    <row r="54" spans="1:4">
      <c r="A54">
        <v>51</v>
      </c>
      <c r="B54" s="457" t="s">
        <v>447</v>
      </c>
      <c r="C54" s="458" t="s">
        <v>448</v>
      </c>
      <c r="D54" s="458" t="s">
        <v>361</v>
      </c>
    </row>
    <row r="55" spans="1:4">
      <c r="A55">
        <v>52</v>
      </c>
      <c r="B55" s="457" t="s">
        <v>449</v>
      </c>
      <c r="C55" s="458" t="s">
        <v>450</v>
      </c>
      <c r="D55" s="458" t="s">
        <v>341</v>
      </c>
    </row>
    <row r="56" spans="1:4">
      <c r="A56">
        <v>53</v>
      </c>
      <c r="B56" s="457" t="s">
        <v>451</v>
      </c>
      <c r="C56" s="458" t="s">
        <v>452</v>
      </c>
      <c r="D56" s="458" t="s">
        <v>341</v>
      </c>
    </row>
    <row r="57" spans="1:4">
      <c r="A57">
        <v>54</v>
      </c>
      <c r="B57" s="457" t="s">
        <v>453</v>
      </c>
      <c r="C57" s="458" t="s">
        <v>454</v>
      </c>
      <c r="D57" s="458" t="s">
        <v>341</v>
      </c>
    </row>
    <row r="58" spans="1:4">
      <c r="A58">
        <v>55</v>
      </c>
      <c r="B58" s="457" t="s">
        <v>455</v>
      </c>
      <c r="C58" s="458" t="s">
        <v>456</v>
      </c>
      <c r="D58" s="458" t="s">
        <v>361</v>
      </c>
    </row>
    <row r="59" spans="1:4">
      <c r="A59">
        <v>56</v>
      </c>
      <c r="B59" s="457" t="s">
        <v>457</v>
      </c>
      <c r="C59" s="458" t="s">
        <v>458</v>
      </c>
      <c r="D59" s="458" t="s">
        <v>341</v>
      </c>
    </row>
    <row r="60" spans="1:4">
      <c r="A60">
        <v>57</v>
      </c>
      <c r="B60" s="457" t="s">
        <v>459</v>
      </c>
      <c r="C60" s="458" t="s">
        <v>460</v>
      </c>
      <c r="D60" s="458" t="s">
        <v>375</v>
      </c>
    </row>
    <row r="61" spans="1:4">
      <c r="A61">
        <v>58</v>
      </c>
      <c r="B61" s="457" t="s">
        <v>461</v>
      </c>
      <c r="C61" s="458" t="s">
        <v>462</v>
      </c>
      <c r="D61" s="458" t="s">
        <v>341</v>
      </c>
    </row>
    <row r="62" spans="1:4">
      <c r="A62">
        <v>59</v>
      </c>
      <c r="B62" s="457" t="s">
        <v>463</v>
      </c>
      <c r="C62" s="458" t="s">
        <v>464</v>
      </c>
      <c r="D62" s="458" t="s">
        <v>354</v>
      </c>
    </row>
    <row r="63" spans="1:4">
      <c r="A63">
        <v>60</v>
      </c>
      <c r="B63" s="457" t="s">
        <v>465</v>
      </c>
      <c r="C63" s="458" t="s">
        <v>466</v>
      </c>
      <c r="D63" s="458" t="s">
        <v>341</v>
      </c>
    </row>
    <row r="64" spans="1:4">
      <c r="A64">
        <v>61</v>
      </c>
      <c r="B64" s="457" t="s">
        <v>467</v>
      </c>
      <c r="C64" s="458" t="s">
        <v>468</v>
      </c>
      <c r="D64" s="458" t="s">
        <v>341</v>
      </c>
    </row>
    <row r="65" spans="1:4">
      <c r="A65">
        <v>62</v>
      </c>
      <c r="B65" s="457" t="s">
        <v>469</v>
      </c>
      <c r="C65" s="458" t="s">
        <v>470</v>
      </c>
      <c r="D65" s="458" t="s">
        <v>341</v>
      </c>
    </row>
    <row r="66" spans="1:4">
      <c r="A66">
        <v>63</v>
      </c>
      <c r="B66" s="457" t="s">
        <v>471</v>
      </c>
      <c r="C66" s="458" t="s">
        <v>472</v>
      </c>
      <c r="D66" s="458" t="s">
        <v>341</v>
      </c>
    </row>
    <row r="67" spans="1:4">
      <c r="A67">
        <v>64</v>
      </c>
      <c r="B67" s="457" t="s">
        <v>473</v>
      </c>
      <c r="C67" s="458" t="s">
        <v>474</v>
      </c>
      <c r="D67" s="458" t="s">
        <v>341</v>
      </c>
    </row>
    <row r="68" spans="1:4">
      <c r="A68">
        <v>65</v>
      </c>
      <c r="B68" s="457" t="s">
        <v>475</v>
      </c>
      <c r="C68" s="458" t="s">
        <v>476</v>
      </c>
      <c r="D68" s="458" t="s">
        <v>341</v>
      </c>
    </row>
    <row r="69" spans="1:4">
      <c r="A69">
        <v>66</v>
      </c>
      <c r="B69" s="457" t="s">
        <v>477</v>
      </c>
      <c r="C69" s="458" t="s">
        <v>478</v>
      </c>
      <c r="D69" s="458" t="s">
        <v>341</v>
      </c>
    </row>
    <row r="70" spans="1:4">
      <c r="A70">
        <v>67</v>
      </c>
      <c r="B70" s="457" t="s">
        <v>479</v>
      </c>
      <c r="C70" s="458" t="s">
        <v>480</v>
      </c>
      <c r="D70" s="458" t="s">
        <v>354</v>
      </c>
    </row>
    <row r="71" spans="1:4">
      <c r="A71">
        <v>68</v>
      </c>
      <c r="B71" s="457" t="s">
        <v>481</v>
      </c>
      <c r="C71" s="458" t="s">
        <v>482</v>
      </c>
      <c r="D71" s="458" t="s">
        <v>375</v>
      </c>
    </row>
    <row r="72" spans="1:4">
      <c r="A72">
        <v>69</v>
      </c>
      <c r="B72" s="457" t="s">
        <v>483</v>
      </c>
      <c r="C72" s="458" t="s">
        <v>484</v>
      </c>
      <c r="D72" s="458" t="s">
        <v>341</v>
      </c>
    </row>
    <row r="73" spans="1:4">
      <c r="A73">
        <v>70</v>
      </c>
      <c r="B73" s="457" t="s">
        <v>485</v>
      </c>
      <c r="C73" s="458" t="s">
        <v>486</v>
      </c>
      <c r="D73" s="458" t="s">
        <v>341</v>
      </c>
    </row>
    <row r="74" spans="1:4">
      <c r="A74">
        <v>71</v>
      </c>
      <c r="B74" s="457" t="s">
        <v>487</v>
      </c>
      <c r="C74" s="458" t="s">
        <v>488</v>
      </c>
      <c r="D74" s="458" t="s">
        <v>341</v>
      </c>
    </row>
    <row r="75" spans="1:4">
      <c r="A75">
        <v>72</v>
      </c>
      <c r="B75" s="457" t="s">
        <v>489</v>
      </c>
      <c r="C75" s="458" t="s">
        <v>490</v>
      </c>
      <c r="D75" s="458" t="s">
        <v>354</v>
      </c>
    </row>
    <row r="76" spans="1:4">
      <c r="A76">
        <v>73</v>
      </c>
      <c r="B76" s="457" t="s">
        <v>491</v>
      </c>
      <c r="C76" s="458" t="s">
        <v>492</v>
      </c>
      <c r="D76" s="458" t="s">
        <v>341</v>
      </c>
    </row>
    <row r="77" spans="1:4">
      <c r="A77">
        <v>74</v>
      </c>
      <c r="B77" s="457" t="s">
        <v>493</v>
      </c>
      <c r="C77" s="458" t="s">
        <v>494</v>
      </c>
      <c r="D77" s="458" t="s">
        <v>341</v>
      </c>
    </row>
    <row r="78" spans="1:4">
      <c r="A78">
        <v>75</v>
      </c>
      <c r="B78" s="457" t="s">
        <v>495</v>
      </c>
      <c r="C78" s="458" t="s">
        <v>496</v>
      </c>
      <c r="D78" s="458" t="s">
        <v>349</v>
      </c>
    </row>
    <row r="79" spans="1:4">
      <c r="A79">
        <v>76</v>
      </c>
      <c r="B79" s="457" t="s">
        <v>497</v>
      </c>
      <c r="C79" s="458" t="s">
        <v>498</v>
      </c>
      <c r="D79" s="458" t="s">
        <v>341</v>
      </c>
    </row>
    <row r="80" spans="1:4">
      <c r="A80">
        <v>77</v>
      </c>
      <c r="B80" s="457" t="s">
        <v>499</v>
      </c>
      <c r="C80" s="458" t="s">
        <v>500</v>
      </c>
      <c r="D80" s="458" t="s">
        <v>341</v>
      </c>
    </row>
    <row r="81" spans="1:4">
      <c r="A81">
        <v>78</v>
      </c>
      <c r="B81" s="457" t="s">
        <v>501</v>
      </c>
      <c r="C81" s="458" t="s">
        <v>502</v>
      </c>
      <c r="D81" s="458" t="s">
        <v>346</v>
      </c>
    </row>
    <row r="82" spans="1:4">
      <c r="A82">
        <v>79</v>
      </c>
      <c r="B82" s="457" t="s">
        <v>503</v>
      </c>
      <c r="C82" s="458" t="s">
        <v>504</v>
      </c>
      <c r="D82" s="458" t="s">
        <v>341</v>
      </c>
    </row>
    <row r="83" spans="1:4">
      <c r="A83">
        <v>80</v>
      </c>
      <c r="B83" s="457" t="s">
        <v>505</v>
      </c>
      <c r="C83" s="458" t="s">
        <v>506</v>
      </c>
      <c r="D83" s="458" t="s">
        <v>341</v>
      </c>
    </row>
    <row r="84" spans="1:4">
      <c r="A84">
        <v>81</v>
      </c>
      <c r="B84" s="457" t="s">
        <v>507</v>
      </c>
      <c r="C84" s="458" t="s">
        <v>508</v>
      </c>
      <c r="D84" s="458" t="s">
        <v>341</v>
      </c>
    </row>
    <row r="85" spans="1:4">
      <c r="A85">
        <v>82</v>
      </c>
      <c r="B85" s="457" t="s">
        <v>509</v>
      </c>
      <c r="C85" s="458" t="s">
        <v>510</v>
      </c>
      <c r="D85" s="458" t="s">
        <v>341</v>
      </c>
    </row>
    <row r="86" spans="1:4">
      <c r="A86">
        <v>83</v>
      </c>
      <c r="B86" s="457" t="s">
        <v>511</v>
      </c>
      <c r="C86" s="458" t="s">
        <v>512</v>
      </c>
      <c r="D86" s="458" t="s">
        <v>375</v>
      </c>
    </row>
    <row r="87" spans="1:4">
      <c r="A87">
        <v>84</v>
      </c>
      <c r="B87" s="457" t="s">
        <v>513</v>
      </c>
      <c r="C87" s="458" t="s">
        <v>514</v>
      </c>
      <c r="D87" s="458" t="s">
        <v>349</v>
      </c>
    </row>
    <row r="88" spans="1:4">
      <c r="A88">
        <v>85</v>
      </c>
      <c r="B88" s="457" t="s">
        <v>515</v>
      </c>
      <c r="C88" s="458" t="s">
        <v>516</v>
      </c>
      <c r="D88" s="458" t="s">
        <v>341</v>
      </c>
    </row>
    <row r="89" spans="1:4">
      <c r="A89">
        <v>86</v>
      </c>
      <c r="B89" s="457" t="s">
        <v>517</v>
      </c>
      <c r="C89" s="458" t="s">
        <v>518</v>
      </c>
      <c r="D89" s="458" t="s">
        <v>341</v>
      </c>
    </row>
    <row r="90" spans="1:4">
      <c r="A90">
        <v>87</v>
      </c>
      <c r="B90" s="457" t="s">
        <v>519</v>
      </c>
      <c r="C90" s="458" t="s">
        <v>520</v>
      </c>
      <c r="D90" s="458" t="s">
        <v>341</v>
      </c>
    </row>
    <row r="91" spans="1:4">
      <c r="A91">
        <v>88</v>
      </c>
      <c r="B91" s="457" t="s">
        <v>521</v>
      </c>
      <c r="C91" s="458" t="s">
        <v>522</v>
      </c>
      <c r="D91" s="458" t="s">
        <v>346</v>
      </c>
    </row>
    <row r="92" spans="1:4">
      <c r="A92">
        <v>89</v>
      </c>
      <c r="B92" s="457" t="s">
        <v>523</v>
      </c>
      <c r="C92" s="458" t="s">
        <v>524</v>
      </c>
      <c r="D92" s="458" t="s">
        <v>346</v>
      </c>
    </row>
    <row r="93" spans="1:4">
      <c r="A93">
        <v>90</v>
      </c>
      <c r="B93" s="457" t="s">
        <v>525</v>
      </c>
      <c r="C93" s="458" t="s">
        <v>526</v>
      </c>
      <c r="D93" s="458" t="s">
        <v>341</v>
      </c>
    </row>
    <row r="94" spans="1:4">
      <c r="A94">
        <v>91</v>
      </c>
      <c r="B94" s="457" t="s">
        <v>527</v>
      </c>
      <c r="C94" s="458" t="s">
        <v>528</v>
      </c>
      <c r="D94" s="458" t="s">
        <v>341</v>
      </c>
    </row>
    <row r="95" spans="1:4">
      <c r="A95">
        <v>92</v>
      </c>
      <c r="B95" s="457" t="s">
        <v>529</v>
      </c>
      <c r="C95" s="458" t="s">
        <v>530</v>
      </c>
      <c r="D95" s="458" t="s">
        <v>341</v>
      </c>
    </row>
    <row r="96" spans="1:4">
      <c r="A96">
        <v>93</v>
      </c>
      <c r="B96" s="457" t="s">
        <v>531</v>
      </c>
      <c r="C96" s="458" t="s">
        <v>532</v>
      </c>
      <c r="D96" s="458" t="s">
        <v>341</v>
      </c>
    </row>
    <row r="97" spans="1:4">
      <c r="A97">
        <v>94</v>
      </c>
      <c r="B97" s="457" t="s">
        <v>533</v>
      </c>
      <c r="C97" s="458" t="s">
        <v>534</v>
      </c>
      <c r="D97" s="458" t="s">
        <v>341</v>
      </c>
    </row>
    <row r="98" spans="1:4">
      <c r="A98">
        <v>95</v>
      </c>
      <c r="B98" s="457" t="s">
        <v>535</v>
      </c>
      <c r="C98" s="458" t="s">
        <v>536</v>
      </c>
      <c r="D98" s="458" t="s">
        <v>341</v>
      </c>
    </row>
    <row r="99" spans="1:4">
      <c r="A99">
        <v>96</v>
      </c>
      <c r="B99" s="457" t="s">
        <v>537</v>
      </c>
      <c r="C99" s="458" t="s">
        <v>538</v>
      </c>
      <c r="D99" s="458" t="s">
        <v>341</v>
      </c>
    </row>
    <row r="100" spans="1:4">
      <c r="A100">
        <v>97</v>
      </c>
      <c r="B100" s="457" t="s">
        <v>539</v>
      </c>
      <c r="C100" s="458" t="s">
        <v>540</v>
      </c>
      <c r="D100" s="458" t="s">
        <v>346</v>
      </c>
    </row>
    <row r="101" spans="1:4">
      <c r="A101">
        <v>98</v>
      </c>
      <c r="B101" s="457" t="s">
        <v>541</v>
      </c>
      <c r="C101" s="458" t="s">
        <v>542</v>
      </c>
      <c r="D101" s="458" t="s">
        <v>341</v>
      </c>
    </row>
    <row r="102" spans="1:4">
      <c r="A102">
        <v>99</v>
      </c>
      <c r="B102" s="457" t="s">
        <v>543</v>
      </c>
      <c r="C102" s="458" t="s">
        <v>544</v>
      </c>
      <c r="D102" s="458" t="s">
        <v>341</v>
      </c>
    </row>
    <row r="103" spans="1:4">
      <c r="A103">
        <v>100</v>
      </c>
      <c r="B103" s="457" t="s">
        <v>545</v>
      </c>
      <c r="C103" s="458" t="s">
        <v>546</v>
      </c>
      <c r="D103" s="458" t="s">
        <v>396</v>
      </c>
    </row>
    <row r="104" spans="1:4">
      <c r="A104">
        <v>101</v>
      </c>
      <c r="B104" s="457" t="s">
        <v>547</v>
      </c>
      <c r="C104" s="458" t="s">
        <v>548</v>
      </c>
      <c r="D104" s="458" t="s">
        <v>341</v>
      </c>
    </row>
    <row r="105" spans="1:4">
      <c r="A105">
        <v>102</v>
      </c>
      <c r="B105" s="457" t="s">
        <v>549</v>
      </c>
      <c r="C105" s="458" t="s">
        <v>550</v>
      </c>
      <c r="D105" s="458" t="s">
        <v>341</v>
      </c>
    </row>
    <row r="106" spans="1:4">
      <c r="A106">
        <v>103</v>
      </c>
      <c r="B106" s="457" t="s">
        <v>551</v>
      </c>
      <c r="C106" s="458" t="s">
        <v>552</v>
      </c>
      <c r="D106" s="458" t="s">
        <v>341</v>
      </c>
    </row>
    <row r="107" spans="1:4">
      <c r="A107">
        <v>104</v>
      </c>
      <c r="B107" s="457" t="s">
        <v>553</v>
      </c>
      <c r="C107" s="458" t="s">
        <v>554</v>
      </c>
      <c r="D107" s="458" t="s">
        <v>341</v>
      </c>
    </row>
    <row r="108" spans="1:4">
      <c r="A108">
        <v>105</v>
      </c>
      <c r="B108" s="457" t="s">
        <v>555</v>
      </c>
      <c r="C108" s="458" t="s">
        <v>556</v>
      </c>
      <c r="D108" s="458" t="s">
        <v>341</v>
      </c>
    </row>
    <row r="109" spans="1:4">
      <c r="A109">
        <v>106</v>
      </c>
      <c r="B109" s="457" t="s">
        <v>557</v>
      </c>
      <c r="C109" s="458" t="s">
        <v>558</v>
      </c>
      <c r="D109" s="458" t="s">
        <v>341</v>
      </c>
    </row>
    <row r="110" spans="1:4">
      <c r="A110">
        <v>107</v>
      </c>
      <c r="B110" s="457" t="s">
        <v>559</v>
      </c>
      <c r="C110" s="458" t="s">
        <v>560</v>
      </c>
      <c r="D110" s="458" t="s">
        <v>341</v>
      </c>
    </row>
    <row r="111" spans="1:4">
      <c r="A111">
        <v>108</v>
      </c>
      <c r="B111" s="457" t="s">
        <v>561</v>
      </c>
      <c r="C111" s="458" t="s">
        <v>562</v>
      </c>
      <c r="D111" s="458" t="s">
        <v>341</v>
      </c>
    </row>
    <row r="112" spans="1:4">
      <c r="A112">
        <v>109</v>
      </c>
      <c r="B112" s="457" t="s">
        <v>563</v>
      </c>
      <c r="C112" s="458" t="s">
        <v>564</v>
      </c>
      <c r="D112" s="458" t="s">
        <v>341</v>
      </c>
    </row>
    <row r="113" spans="1:4">
      <c r="A113">
        <v>110</v>
      </c>
      <c r="B113" s="457" t="s">
        <v>565</v>
      </c>
      <c r="C113" s="458" t="s">
        <v>566</v>
      </c>
      <c r="D113" s="458" t="s">
        <v>375</v>
      </c>
    </row>
    <row r="114" spans="1:4">
      <c r="A114">
        <v>111</v>
      </c>
      <c r="B114" s="457" t="s">
        <v>567</v>
      </c>
      <c r="C114" s="458" t="s">
        <v>568</v>
      </c>
      <c r="D114" s="458" t="s">
        <v>341</v>
      </c>
    </row>
    <row r="115" spans="1:4">
      <c r="A115">
        <v>112</v>
      </c>
      <c r="B115" s="457" t="s">
        <v>569</v>
      </c>
      <c r="C115" s="458" t="s">
        <v>570</v>
      </c>
      <c r="D115" s="458" t="s">
        <v>341</v>
      </c>
    </row>
    <row r="116" spans="1:4">
      <c r="A116">
        <v>113</v>
      </c>
      <c r="B116" s="457" t="s">
        <v>571</v>
      </c>
      <c r="C116" s="458" t="s">
        <v>572</v>
      </c>
      <c r="D116" s="458" t="s">
        <v>341</v>
      </c>
    </row>
    <row r="117" spans="1:4">
      <c r="A117">
        <v>114</v>
      </c>
      <c r="B117" s="457" t="s">
        <v>573</v>
      </c>
      <c r="C117" s="458" t="s">
        <v>574</v>
      </c>
      <c r="D117" s="458" t="s">
        <v>396</v>
      </c>
    </row>
    <row r="118" spans="1:4">
      <c r="A118">
        <v>115</v>
      </c>
      <c r="B118" s="457" t="s">
        <v>575</v>
      </c>
      <c r="C118" s="458" t="s">
        <v>576</v>
      </c>
      <c r="D118" s="458" t="s">
        <v>341</v>
      </c>
    </row>
    <row r="119" spans="1:4">
      <c r="A119">
        <v>116</v>
      </c>
      <c r="B119" s="457" t="s">
        <v>577</v>
      </c>
      <c r="C119" s="458" t="s">
        <v>578</v>
      </c>
      <c r="D119" s="458" t="s">
        <v>341</v>
      </c>
    </row>
    <row r="120" spans="1:4">
      <c r="A120">
        <v>117</v>
      </c>
      <c r="B120" s="457" t="s">
        <v>579</v>
      </c>
      <c r="C120" s="458" t="s">
        <v>580</v>
      </c>
      <c r="D120" s="458" t="s">
        <v>341</v>
      </c>
    </row>
    <row r="121" spans="1:4">
      <c r="A121">
        <v>118</v>
      </c>
      <c r="B121" s="457" t="s">
        <v>581</v>
      </c>
      <c r="C121" s="458" t="s">
        <v>582</v>
      </c>
      <c r="D121" s="458" t="s">
        <v>346</v>
      </c>
    </row>
    <row r="122" spans="1:4">
      <c r="A122">
        <v>119</v>
      </c>
      <c r="B122" s="457" t="s">
        <v>583</v>
      </c>
      <c r="C122" s="458" t="s">
        <v>584</v>
      </c>
      <c r="D122" s="458" t="s">
        <v>341</v>
      </c>
    </row>
    <row r="123" spans="1:4">
      <c r="A123">
        <v>120</v>
      </c>
      <c r="B123" s="457" t="s">
        <v>585</v>
      </c>
      <c r="C123" s="458" t="s">
        <v>586</v>
      </c>
      <c r="D123" s="458" t="s">
        <v>349</v>
      </c>
    </row>
    <row r="124" spans="1:4">
      <c r="A124">
        <v>121</v>
      </c>
      <c r="B124" s="457" t="s">
        <v>587</v>
      </c>
      <c r="C124" s="458" t="s">
        <v>588</v>
      </c>
      <c r="D124" s="458" t="s">
        <v>341</v>
      </c>
    </row>
    <row r="125" spans="1:4">
      <c r="A125">
        <v>122</v>
      </c>
      <c r="B125" s="457" t="s">
        <v>589</v>
      </c>
      <c r="C125" s="458" t="s">
        <v>590</v>
      </c>
      <c r="D125" s="458" t="s">
        <v>341</v>
      </c>
    </row>
    <row r="126" spans="1:4">
      <c r="A126">
        <v>123</v>
      </c>
      <c r="B126" s="457" t="s">
        <v>591</v>
      </c>
      <c r="C126" s="458" t="s">
        <v>592</v>
      </c>
      <c r="D126" s="458" t="s">
        <v>341</v>
      </c>
    </row>
    <row r="127" spans="1:4">
      <c r="A127">
        <v>124</v>
      </c>
      <c r="B127" s="457" t="s">
        <v>593</v>
      </c>
      <c r="C127" s="458" t="s">
        <v>594</v>
      </c>
      <c r="D127" s="458" t="s">
        <v>341</v>
      </c>
    </row>
    <row r="128" spans="1:4">
      <c r="A128">
        <v>125</v>
      </c>
      <c r="B128" s="457" t="s">
        <v>595</v>
      </c>
      <c r="C128" s="458" t="s">
        <v>596</v>
      </c>
      <c r="D128" s="458" t="s">
        <v>341</v>
      </c>
    </row>
    <row r="129" spans="1:4">
      <c r="A129">
        <v>126</v>
      </c>
      <c r="B129" s="457" t="s">
        <v>597</v>
      </c>
      <c r="C129" s="458" t="s">
        <v>598</v>
      </c>
      <c r="D129" s="458" t="s">
        <v>341</v>
      </c>
    </row>
    <row r="130" spans="1:4">
      <c r="A130">
        <v>127</v>
      </c>
      <c r="B130" s="457" t="s">
        <v>599</v>
      </c>
      <c r="C130" s="458" t="s">
        <v>600</v>
      </c>
      <c r="D130" s="458" t="s">
        <v>341</v>
      </c>
    </row>
    <row r="131" spans="1:4">
      <c r="A131">
        <v>128</v>
      </c>
      <c r="B131" s="457" t="s">
        <v>601</v>
      </c>
      <c r="C131" s="458" t="s">
        <v>602</v>
      </c>
      <c r="D131" s="458" t="s">
        <v>341</v>
      </c>
    </row>
    <row r="132" spans="1:4">
      <c r="A132">
        <v>129</v>
      </c>
      <c r="B132" s="457" t="s">
        <v>603</v>
      </c>
      <c r="C132" s="458" t="s">
        <v>604</v>
      </c>
      <c r="D132" s="458" t="s">
        <v>341</v>
      </c>
    </row>
    <row r="133" spans="1:4">
      <c r="A133">
        <v>130</v>
      </c>
      <c r="B133" s="457" t="s">
        <v>605</v>
      </c>
      <c r="C133" s="458" t="s">
        <v>606</v>
      </c>
      <c r="D133" s="458" t="s">
        <v>341</v>
      </c>
    </row>
    <row r="134" spans="1:4">
      <c r="A134">
        <v>131</v>
      </c>
      <c r="B134" s="457" t="s">
        <v>607</v>
      </c>
      <c r="C134" s="458" t="s">
        <v>608</v>
      </c>
      <c r="D134" s="458" t="s">
        <v>341</v>
      </c>
    </row>
    <row r="135" spans="1:4">
      <c r="A135">
        <v>132</v>
      </c>
      <c r="B135" s="457" t="s">
        <v>609</v>
      </c>
      <c r="C135" s="458" t="s">
        <v>610</v>
      </c>
      <c r="D135" s="458" t="s">
        <v>341</v>
      </c>
    </row>
    <row r="136" spans="1:4">
      <c r="A136">
        <v>133</v>
      </c>
      <c r="B136" s="457" t="s">
        <v>611</v>
      </c>
      <c r="C136" s="458" t="s">
        <v>612</v>
      </c>
      <c r="D136" s="458" t="s">
        <v>341</v>
      </c>
    </row>
    <row r="137" spans="1:4">
      <c r="A137">
        <v>134</v>
      </c>
      <c r="B137" s="457" t="s">
        <v>613</v>
      </c>
      <c r="C137" s="458" t="s">
        <v>614</v>
      </c>
      <c r="D137" s="458" t="s">
        <v>341</v>
      </c>
    </row>
    <row r="138" spans="1:4">
      <c r="A138">
        <v>135</v>
      </c>
      <c r="B138" s="457" t="s">
        <v>615</v>
      </c>
      <c r="C138" s="458" t="s">
        <v>616</v>
      </c>
      <c r="D138" s="458" t="s">
        <v>341</v>
      </c>
    </row>
    <row r="139" spans="1:4">
      <c r="A139">
        <v>136</v>
      </c>
      <c r="B139" s="457" t="s">
        <v>617</v>
      </c>
      <c r="C139" s="458" t="s">
        <v>618</v>
      </c>
      <c r="D139" s="458" t="s">
        <v>341</v>
      </c>
    </row>
    <row r="140" spans="1:4">
      <c r="A140">
        <v>137</v>
      </c>
      <c r="B140" s="457" t="s">
        <v>619</v>
      </c>
      <c r="C140" s="458" t="s">
        <v>620</v>
      </c>
      <c r="D140" s="458" t="s">
        <v>341</v>
      </c>
    </row>
    <row r="141" spans="1:4">
      <c r="A141">
        <v>138</v>
      </c>
      <c r="B141" s="457" t="s">
        <v>621</v>
      </c>
      <c r="C141" s="458" t="s">
        <v>622</v>
      </c>
      <c r="D141" s="458" t="s">
        <v>341</v>
      </c>
    </row>
    <row r="142" spans="1:4">
      <c r="A142">
        <v>139</v>
      </c>
      <c r="B142" s="457" t="s">
        <v>623</v>
      </c>
      <c r="C142" s="458" t="s">
        <v>624</v>
      </c>
      <c r="D142" s="458" t="s">
        <v>341</v>
      </c>
    </row>
    <row r="143" spans="1:4">
      <c r="A143">
        <v>140</v>
      </c>
      <c r="B143" s="457" t="s">
        <v>625</v>
      </c>
      <c r="C143" s="458" t="s">
        <v>626</v>
      </c>
      <c r="D143" s="458" t="s">
        <v>341</v>
      </c>
    </row>
    <row r="144" spans="1:4">
      <c r="A144">
        <v>141</v>
      </c>
      <c r="B144" s="457" t="s">
        <v>627</v>
      </c>
      <c r="C144" s="458" t="s">
        <v>628</v>
      </c>
      <c r="D144" s="458" t="s">
        <v>341</v>
      </c>
    </row>
    <row r="145" spans="1:4">
      <c r="A145">
        <v>142</v>
      </c>
      <c r="B145" s="457" t="s">
        <v>629</v>
      </c>
      <c r="C145" s="458" t="s">
        <v>630</v>
      </c>
      <c r="D145" s="458" t="s">
        <v>341</v>
      </c>
    </row>
    <row r="146" spans="1:4">
      <c r="A146">
        <v>143</v>
      </c>
      <c r="B146" s="457" t="s">
        <v>631</v>
      </c>
      <c r="C146" s="458" t="s">
        <v>632</v>
      </c>
      <c r="D146" s="458" t="s">
        <v>341</v>
      </c>
    </row>
    <row r="147" spans="1:4">
      <c r="A147">
        <v>144</v>
      </c>
      <c r="B147" s="457" t="s">
        <v>633</v>
      </c>
      <c r="C147" s="458" t="s">
        <v>634</v>
      </c>
      <c r="D147" s="458" t="s">
        <v>341</v>
      </c>
    </row>
    <row r="148" spans="1:4">
      <c r="A148">
        <v>145</v>
      </c>
      <c r="B148" s="457" t="s">
        <v>635</v>
      </c>
      <c r="C148" s="458" t="s">
        <v>636</v>
      </c>
      <c r="D148" s="458" t="s">
        <v>346</v>
      </c>
    </row>
    <row r="149" spans="1:4">
      <c r="A149">
        <v>146</v>
      </c>
      <c r="B149" s="457" t="s">
        <v>637</v>
      </c>
      <c r="C149" s="458" t="s">
        <v>638</v>
      </c>
      <c r="D149" s="458" t="s">
        <v>341</v>
      </c>
    </row>
    <row r="150" spans="1:4">
      <c r="A150">
        <v>147</v>
      </c>
      <c r="B150" s="457" t="s">
        <v>639</v>
      </c>
      <c r="C150" s="458" t="s">
        <v>640</v>
      </c>
      <c r="D150" s="458" t="s">
        <v>341</v>
      </c>
    </row>
    <row r="151" spans="1:4">
      <c r="A151">
        <v>148</v>
      </c>
      <c r="B151" s="457" t="s">
        <v>641</v>
      </c>
      <c r="C151" s="458" t="s">
        <v>642</v>
      </c>
      <c r="D151" s="458" t="s">
        <v>349</v>
      </c>
    </row>
    <row r="152" spans="1:4">
      <c r="A152">
        <v>149</v>
      </c>
      <c r="B152" s="457" t="s">
        <v>643</v>
      </c>
      <c r="C152" s="458" t="s">
        <v>644</v>
      </c>
      <c r="D152" s="458" t="s">
        <v>294</v>
      </c>
    </row>
    <row r="153" spans="1:4">
      <c r="A153">
        <v>150</v>
      </c>
      <c r="B153" s="457" t="s">
        <v>645</v>
      </c>
      <c r="C153" s="458" t="s">
        <v>646</v>
      </c>
      <c r="D153" s="458" t="s">
        <v>341</v>
      </c>
    </row>
    <row r="154" spans="1:4">
      <c r="A154">
        <v>151</v>
      </c>
      <c r="B154" s="457" t="s">
        <v>647</v>
      </c>
      <c r="C154" s="458" t="s">
        <v>648</v>
      </c>
      <c r="D154" s="458" t="s">
        <v>294</v>
      </c>
    </row>
    <row r="155" spans="1:4">
      <c r="A155">
        <v>152</v>
      </c>
      <c r="B155" s="457" t="s">
        <v>649</v>
      </c>
      <c r="C155" s="458" t="s">
        <v>650</v>
      </c>
      <c r="D155" s="458" t="s">
        <v>346</v>
      </c>
    </row>
    <row r="156" spans="1:4">
      <c r="A156">
        <v>153</v>
      </c>
      <c r="B156" s="457" t="s">
        <v>651</v>
      </c>
      <c r="C156" s="458" t="s">
        <v>652</v>
      </c>
      <c r="D156" s="458" t="s">
        <v>361</v>
      </c>
    </row>
    <row r="157" spans="1:4">
      <c r="A157">
        <v>154</v>
      </c>
      <c r="B157" s="457" t="s">
        <v>653</v>
      </c>
      <c r="C157" s="458" t="s">
        <v>654</v>
      </c>
      <c r="D157" s="458" t="s">
        <v>354</v>
      </c>
    </row>
    <row r="158" spans="1:4">
      <c r="A158">
        <v>155</v>
      </c>
      <c r="B158" s="457" t="s">
        <v>655</v>
      </c>
      <c r="C158" s="458" t="s">
        <v>656</v>
      </c>
      <c r="D158" s="458" t="s">
        <v>396</v>
      </c>
    </row>
    <row r="159" spans="1:4">
      <c r="A159">
        <v>156</v>
      </c>
      <c r="B159" s="457" t="s">
        <v>657</v>
      </c>
      <c r="C159" s="458" t="s">
        <v>658</v>
      </c>
      <c r="D159" s="458" t="s">
        <v>361</v>
      </c>
    </row>
    <row r="160" spans="1:4">
      <c r="A160">
        <v>157</v>
      </c>
      <c r="B160" s="457" t="s">
        <v>659</v>
      </c>
      <c r="C160" s="458" t="s">
        <v>660</v>
      </c>
      <c r="D160" s="458" t="s">
        <v>354</v>
      </c>
    </row>
    <row r="161" spans="1:4">
      <c r="A161">
        <v>158</v>
      </c>
      <c r="B161" s="457" t="s">
        <v>661</v>
      </c>
      <c r="C161" s="458" t="s">
        <v>662</v>
      </c>
      <c r="D161" s="458" t="s">
        <v>294</v>
      </c>
    </row>
    <row r="162" spans="1:4">
      <c r="A162">
        <v>159</v>
      </c>
      <c r="B162" s="457" t="s">
        <v>663</v>
      </c>
      <c r="C162" s="458" t="s">
        <v>664</v>
      </c>
      <c r="D162" s="458" t="s">
        <v>361</v>
      </c>
    </row>
    <row r="163" spans="1:4">
      <c r="A163">
        <v>160</v>
      </c>
      <c r="B163" s="457" t="s">
        <v>665</v>
      </c>
      <c r="C163" s="458" t="s">
        <v>666</v>
      </c>
      <c r="D163" s="458" t="s">
        <v>396</v>
      </c>
    </row>
    <row r="164" spans="1:4">
      <c r="A164">
        <v>161</v>
      </c>
      <c r="B164" s="457" t="s">
        <v>667</v>
      </c>
      <c r="C164" s="458" t="s">
        <v>668</v>
      </c>
      <c r="D164" s="458" t="s">
        <v>354</v>
      </c>
    </row>
    <row r="165" spans="1:4">
      <c r="A165">
        <v>162</v>
      </c>
      <c r="B165" s="457" t="s">
        <v>669</v>
      </c>
      <c r="C165" s="458" t="s">
        <v>670</v>
      </c>
      <c r="D165" s="458" t="s">
        <v>346</v>
      </c>
    </row>
    <row r="166" spans="1:4">
      <c r="A166">
        <v>163</v>
      </c>
      <c r="B166" s="457" t="s">
        <v>671</v>
      </c>
      <c r="C166" s="458" t="s">
        <v>672</v>
      </c>
      <c r="D166" s="458" t="s">
        <v>349</v>
      </c>
    </row>
    <row r="167" spans="1:4">
      <c r="A167">
        <v>164</v>
      </c>
      <c r="B167" s="457" t="s">
        <v>673</v>
      </c>
      <c r="C167" s="458" t="s">
        <v>674</v>
      </c>
      <c r="D167" s="458" t="s">
        <v>341</v>
      </c>
    </row>
    <row r="168" spans="1:4">
      <c r="A168">
        <v>165</v>
      </c>
      <c r="B168" s="457" t="s">
        <v>675</v>
      </c>
      <c r="C168" s="458" t="s">
        <v>676</v>
      </c>
      <c r="D168" s="458" t="s">
        <v>341</v>
      </c>
    </row>
    <row r="169" spans="1:4">
      <c r="A169">
        <v>166</v>
      </c>
      <c r="B169" s="457" t="s">
        <v>677</v>
      </c>
      <c r="C169" s="458" t="s">
        <v>678</v>
      </c>
      <c r="D169" s="458" t="s">
        <v>341</v>
      </c>
    </row>
    <row r="170" spans="1:4">
      <c r="A170">
        <v>167</v>
      </c>
      <c r="B170" s="457" t="s">
        <v>679</v>
      </c>
      <c r="C170" s="458" t="s">
        <v>680</v>
      </c>
      <c r="D170" s="458" t="s">
        <v>349</v>
      </c>
    </row>
    <row r="171" spans="1:4">
      <c r="A171">
        <v>168</v>
      </c>
      <c r="B171" s="457" t="s">
        <v>681</v>
      </c>
      <c r="C171" s="458" t="s">
        <v>682</v>
      </c>
      <c r="D171" s="458" t="s">
        <v>341</v>
      </c>
    </row>
    <row r="172" spans="1:4">
      <c r="A172">
        <v>169</v>
      </c>
      <c r="B172" s="457" t="s">
        <v>683</v>
      </c>
      <c r="C172" s="458" t="s">
        <v>684</v>
      </c>
      <c r="D172" s="458" t="s">
        <v>354</v>
      </c>
    </row>
    <row r="173" spans="1:4">
      <c r="A173">
        <v>170</v>
      </c>
      <c r="B173" s="457" t="s">
        <v>685</v>
      </c>
      <c r="C173" s="458" t="s">
        <v>686</v>
      </c>
      <c r="D173" s="458" t="s">
        <v>354</v>
      </c>
    </row>
    <row r="174" spans="1:4">
      <c r="A174">
        <v>171</v>
      </c>
      <c r="B174" s="457" t="s">
        <v>687</v>
      </c>
      <c r="C174" s="458" t="s">
        <v>688</v>
      </c>
      <c r="D174" s="458" t="s">
        <v>341</v>
      </c>
    </row>
    <row r="175" spans="1:4">
      <c r="A175">
        <v>172</v>
      </c>
      <c r="B175" s="457" t="s">
        <v>689</v>
      </c>
      <c r="C175" s="458" t="s">
        <v>690</v>
      </c>
      <c r="D175" s="458" t="s">
        <v>294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78" t="s">
        <v>283</v>
      </c>
      <c r="B3" s="476" t="s">
        <v>6</v>
      </c>
      <c r="C3" s="477"/>
      <c r="D3" s="476" t="s">
        <v>36</v>
      </c>
      <c r="E3" s="477"/>
    </row>
    <row r="4" spans="1:5" ht="20.100000000000001" customHeight="1">
      <c r="A4" s="479"/>
      <c r="B4" s="462" t="s">
        <v>278</v>
      </c>
      <c r="C4" s="462" t="s">
        <v>279</v>
      </c>
      <c r="D4" s="462" t="s">
        <v>278</v>
      </c>
      <c r="E4" s="462" t="s">
        <v>279</v>
      </c>
    </row>
    <row r="5" spans="1:5" ht="20.100000000000001" customHeight="1">
      <c r="A5" s="462" t="s">
        <v>280</v>
      </c>
      <c r="B5" s="463">
        <v>0.26191432164935896</v>
      </c>
      <c r="C5" s="463">
        <v>0.73808567835064098</v>
      </c>
      <c r="D5" s="463">
        <v>0.26705012023465841</v>
      </c>
      <c r="E5" s="463">
        <v>0.73294987976534154</v>
      </c>
    </row>
    <row r="6" spans="1:5" ht="20.100000000000001" customHeight="1">
      <c r="A6" s="462" t="s">
        <v>281</v>
      </c>
      <c r="B6" s="463">
        <v>0.2309128973403374</v>
      </c>
      <c r="C6" s="463">
        <v>0.76908710265966262</v>
      </c>
      <c r="D6" s="463">
        <v>0.37482087948174592</v>
      </c>
      <c r="E6" s="463">
        <v>0.62517912051825408</v>
      </c>
    </row>
    <row r="7" spans="1:5" ht="20.100000000000001" customHeight="1">
      <c r="A7" s="462" t="s">
        <v>282</v>
      </c>
      <c r="B7" s="463">
        <v>0.24527597906604545</v>
      </c>
      <c r="C7" s="463">
        <v>0.75472402093395441</v>
      </c>
      <c r="D7" s="463">
        <v>0.35162871023697329</v>
      </c>
      <c r="E7" s="463">
        <v>0.64837128976302671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81"/>
    </row>
    <row r="8" spans="2:17" ht="15">
      <c r="B8" s="338"/>
      <c r="C8" s="339"/>
      <c r="H8" s="302"/>
      <c r="J8" s="481"/>
    </row>
    <row r="9" spans="2:17" ht="22.5" customHeight="1">
      <c r="B9" s="340"/>
      <c r="C9" s="341"/>
      <c r="H9" s="302"/>
      <c r="J9" s="481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81"/>
    </row>
    <row r="11" spans="2:17" ht="11.25" customHeight="1" thickBot="1">
      <c r="D11" s="316"/>
      <c r="E11" s="316"/>
      <c r="F11" s="316"/>
      <c r="G11" s="316"/>
      <c r="H11" s="316"/>
      <c r="I11" s="316"/>
      <c r="J11" s="481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93" t="s">
        <v>164</v>
      </c>
      <c r="F13" s="494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336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172</v>
      </c>
      <c r="F18" s="332">
        <f>Complementary_Inf!$F$18</f>
        <v>134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22</v>
      </c>
      <c r="F20" s="333">
        <f>Complementary_Inf!$F$20</f>
        <v>22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89"/>
      <c r="D29" s="490"/>
      <c r="E29" s="484" t="s">
        <v>253</v>
      </c>
      <c r="F29" s="486" t="s">
        <v>211</v>
      </c>
      <c r="G29" s="487"/>
      <c r="H29" s="487"/>
      <c r="I29" s="488"/>
      <c r="J29" s="327"/>
    </row>
    <row r="30" spans="2:10" ht="45.75" thickBot="1">
      <c r="B30" s="321"/>
      <c r="C30" s="491"/>
      <c r="D30" s="492"/>
      <c r="E30" s="485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82" t="s">
        <v>252</v>
      </c>
      <c r="D31" s="483"/>
      <c r="E31" s="357">
        <f>Complementary_Inf!$E$31</f>
        <v>2346.7653343099987</v>
      </c>
      <c r="F31" s="358">
        <f>Complementary_Inf!$F$31</f>
        <v>0</v>
      </c>
      <c r="G31" s="359">
        <f>Complementary_Inf!$G$31</f>
        <v>31.603929649999998</v>
      </c>
      <c r="H31" s="359">
        <f>Complementary_Inf!$H$31</f>
        <v>6750.6649005300014</v>
      </c>
      <c r="I31" s="360">
        <f>Complementary_Inf!$I$31</f>
        <v>0</v>
      </c>
      <c r="J31" s="327"/>
    </row>
    <row r="32" spans="2:10">
      <c r="B32" s="321"/>
      <c r="C32" s="480" t="s">
        <v>262</v>
      </c>
      <c r="D32" s="480"/>
      <c r="E32" s="480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2019-10-01T12:17:23Z</dcterms:created>
  <dcterms:modified xsi:type="dcterms:W3CDTF">2019-10-01T12:17:24Z</dcterms:modified>
</cp:coreProperties>
</file>