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3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AS18" i="2" s="1"/>
  <c r="H18" i="2"/>
  <c r="H19" i="19" s="1"/>
  <c r="I18" i="2"/>
  <c r="J18" i="2"/>
  <c r="K18" i="2"/>
  <c r="L18" i="2"/>
  <c r="M18" i="2"/>
  <c r="N18" i="2"/>
  <c r="O18" i="2"/>
  <c r="P18" i="2"/>
  <c r="P19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AS24" i="19" s="1"/>
  <c r="AS24" i="2"/>
  <c r="D25" i="2"/>
  <c r="E25" i="2"/>
  <c r="F25" i="2"/>
  <c r="G25" i="2"/>
  <c r="H25" i="2"/>
  <c r="I25" i="2"/>
  <c r="AS25" i="2" s="1"/>
  <c r="AS26" i="19" s="1"/>
  <c r="J25" i="2"/>
  <c r="J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AS39" i="2" s="1"/>
  <c r="G39" i="2"/>
  <c r="G42" i="2" s="1"/>
  <c r="H39" i="2"/>
  <c r="H42" i="2" s="1"/>
  <c r="I39" i="2"/>
  <c r="J39" i="2"/>
  <c r="K39" i="2"/>
  <c r="L39" i="2"/>
  <c r="M39" i="2"/>
  <c r="N39" i="2"/>
  <c r="O39" i="2"/>
  <c r="O42" i="2" s="1"/>
  <c r="P39" i="2"/>
  <c r="P42" i="2" s="1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I42" i="2"/>
  <c r="J42" i="2"/>
  <c r="K42" i="2"/>
  <c r="L42" i="2"/>
  <c r="L46" i="2" s="1"/>
  <c r="L47" i="19" s="1"/>
  <c r="N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I43" i="19"/>
  <c r="J43" i="19"/>
  <c r="K43" i="19"/>
  <c r="N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H18" i="42"/>
  <c r="H19" i="42" s="1"/>
  <c r="I18" i="42"/>
  <c r="J18" i="42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G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G32" i="42"/>
  <c r="G33" i="42" s="1"/>
  <c r="H32" i="42"/>
  <c r="I32" i="42"/>
  <c r="J32" i="42"/>
  <c r="J33" i="42" s="1"/>
  <c r="K32" i="42"/>
  <c r="K33" i="42" s="1"/>
  <c r="L32" i="42"/>
  <c r="L33" i="42" s="1"/>
  <c r="N32" i="42"/>
  <c r="O32" i="42"/>
  <c r="P32" i="42"/>
  <c r="Q32" i="42"/>
  <c r="R32" i="42"/>
  <c r="S32" i="42"/>
  <c r="T32" i="42"/>
  <c r="V32" i="42"/>
  <c r="W32" i="42"/>
  <c r="X32" i="42"/>
  <c r="Y32" i="42"/>
  <c r="Z32" i="42"/>
  <c r="AA32" i="42"/>
  <c r="AB32" i="42"/>
  <c r="AD32" i="42"/>
  <c r="AE32" i="42"/>
  <c r="AF32" i="42"/>
  <c r="AG32" i="42"/>
  <c r="AH32" i="42"/>
  <c r="AI32" i="42"/>
  <c r="AJ32" i="42"/>
  <c r="AL32" i="42"/>
  <c r="AM32" i="42"/>
  <c r="AN32" i="42"/>
  <c r="AO32" i="42"/>
  <c r="AP32" i="42"/>
  <c r="AQ32" i="42"/>
  <c r="AR32" i="42"/>
  <c r="F33" i="42"/>
  <c r="H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I39" i="42"/>
  <c r="I40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R42" i="42" s="1"/>
  <c r="R47" i="42" s="1"/>
  <c r="S39" i="42"/>
  <c r="T39" i="42"/>
  <c r="U39" i="42"/>
  <c r="V39" i="42"/>
  <c r="V42" i="42" s="1"/>
  <c r="V47" i="42" s="1"/>
  <c r="X39" i="42"/>
  <c r="Y39" i="42"/>
  <c r="Y42" i="42" s="1"/>
  <c r="Z39" i="42"/>
  <c r="Z42" i="42" s="1"/>
  <c r="Z47" i="42" s="1"/>
  <c r="AA39" i="42"/>
  <c r="AB39" i="42"/>
  <c r="AC39" i="42"/>
  <c r="AD39" i="42"/>
  <c r="AD42" i="42" s="1"/>
  <c r="AD47" i="42" s="1"/>
  <c r="AF39" i="42"/>
  <c r="AG39" i="42"/>
  <c r="AG42" i="42" s="1"/>
  <c r="AH39" i="42"/>
  <c r="AH42" i="42" s="1"/>
  <c r="AH47" i="42" s="1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P42" i="42" s="1"/>
  <c r="AP47" i="42" s="1"/>
  <c r="AQ39" i="42"/>
  <c r="AR39" i="42"/>
  <c r="D40" i="42"/>
  <c r="E40" i="42"/>
  <c r="H40" i="42"/>
  <c r="L40" i="42"/>
  <c r="D42" i="42"/>
  <c r="H42" i="42"/>
  <c r="K42" i="42"/>
  <c r="K47" i="42" s="1"/>
  <c r="K48" i="42" s="1"/>
  <c r="L42" i="42"/>
  <c r="P42" i="42"/>
  <c r="S42" i="42"/>
  <c r="S47" i="42" s="1"/>
  <c r="T42" i="42"/>
  <c r="X42" i="42"/>
  <c r="X47" i="42" s="1"/>
  <c r="AA42" i="42"/>
  <c r="AA47" i="42" s="1"/>
  <c r="AB42" i="42"/>
  <c r="AF42" i="42"/>
  <c r="AI42" i="42"/>
  <c r="AI47" i="42" s="1"/>
  <c r="AJ42" i="42"/>
  <c r="AN42" i="42"/>
  <c r="AQ42" i="42"/>
  <c r="AQ47" i="42" s="1"/>
  <c r="AR42" i="42"/>
  <c r="D47" i="42"/>
  <c r="D48" i="42" s="1"/>
  <c r="L47" i="42"/>
  <c r="L48" i="42" s="1"/>
  <c r="T47" i="42"/>
  <c r="Y47" i="42"/>
  <c r="AB47" i="42"/>
  <c r="AG47" i="42"/>
  <c r="AJ47" i="42"/>
  <c r="AR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N21" i="14" s="1"/>
  <c r="O18" i="14"/>
  <c r="M19" i="14"/>
  <c r="N19" i="14"/>
  <c r="O19" i="14"/>
  <c r="M20" i="14"/>
  <c r="N20" i="14"/>
  <c r="Q22" i="28" s="1"/>
  <c r="O20" i="14"/>
  <c r="R22" i="28" s="1"/>
  <c r="D21" i="14"/>
  <c r="E21" i="14"/>
  <c r="F21" i="14"/>
  <c r="G21" i="14"/>
  <c r="G21" i="43" s="1"/>
  <c r="H21" i="14"/>
  <c r="I21" i="14"/>
  <c r="J21" i="14"/>
  <c r="J23" i="28" s="1"/>
  <c r="K21" i="14"/>
  <c r="M23" i="28" s="1"/>
  <c r="L21" i="14"/>
  <c r="M25" i="14"/>
  <c r="P27" i="28" s="1"/>
  <c r="N25" i="14"/>
  <c r="O25" i="14"/>
  <c r="M26" i="14"/>
  <c r="N26" i="14"/>
  <c r="O26" i="14"/>
  <c r="M27" i="14"/>
  <c r="N27" i="14"/>
  <c r="O27" i="14"/>
  <c r="D28" i="14"/>
  <c r="M28" i="14" s="1"/>
  <c r="E28" i="14"/>
  <c r="F28" i="14"/>
  <c r="O28" i="14" s="1"/>
  <c r="R30" i="28" s="1"/>
  <c r="G28" i="14"/>
  <c r="H28" i="14"/>
  <c r="I30" i="28" s="1"/>
  <c r="I28" i="14"/>
  <c r="J28" i="14"/>
  <c r="K28" i="14"/>
  <c r="M30" i="28" s="1"/>
  <c r="L28" i="14"/>
  <c r="M32" i="14"/>
  <c r="N32" i="14"/>
  <c r="O32" i="14"/>
  <c r="M33" i="14"/>
  <c r="P35" i="28" s="1"/>
  <c r="N33" i="14"/>
  <c r="O33" i="14"/>
  <c r="M34" i="14"/>
  <c r="P36" i="28" s="1"/>
  <c r="N34" i="14"/>
  <c r="O34" i="14"/>
  <c r="D35" i="14"/>
  <c r="E35" i="14"/>
  <c r="F35" i="14"/>
  <c r="G35" i="14"/>
  <c r="M35" i="14" s="1"/>
  <c r="P37" i="28" s="1"/>
  <c r="H35" i="14"/>
  <c r="H37" i="28" s="1"/>
  <c r="I35" i="14"/>
  <c r="I37" i="28" s="1"/>
  <c r="J35" i="14"/>
  <c r="K35" i="14"/>
  <c r="L35" i="14"/>
  <c r="N35" i="14"/>
  <c r="Q37" i="28" s="1"/>
  <c r="P16" i="28"/>
  <c r="Q16" i="28"/>
  <c r="A5" i="14" s="1"/>
  <c r="R16" i="28"/>
  <c r="G20" i="28"/>
  <c r="K20" i="28"/>
  <c r="O20" i="28"/>
  <c r="Q20" i="28"/>
  <c r="R20" i="28"/>
  <c r="G21" i="28"/>
  <c r="A6" i="14" s="1"/>
  <c r="K21" i="28"/>
  <c r="O21" i="28"/>
  <c r="P21" i="28"/>
  <c r="Q21" i="28"/>
  <c r="G22" i="28"/>
  <c r="K22" i="28"/>
  <c r="O22" i="28"/>
  <c r="P22" i="28"/>
  <c r="D23" i="28"/>
  <c r="E23" i="28"/>
  <c r="F23" i="28"/>
  <c r="G23" i="28"/>
  <c r="L23" i="28"/>
  <c r="N23" i="28"/>
  <c r="O23" i="28"/>
  <c r="G27" i="28"/>
  <c r="K27" i="28"/>
  <c r="O27" i="28"/>
  <c r="Q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Q36" i="28"/>
  <c r="D37" i="28"/>
  <c r="E37" i="28"/>
  <c r="G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N20" i="43"/>
  <c r="D21" i="43"/>
  <c r="E21" i="43"/>
  <c r="F21" i="43"/>
  <c r="I21" i="43"/>
  <c r="J21" i="43"/>
  <c r="L21" i="43"/>
  <c r="F37" i="28" l="1"/>
  <c r="O35" i="14"/>
  <c r="P23" i="28"/>
  <c r="M21" i="43"/>
  <c r="O21" i="14"/>
  <c r="AN47" i="42"/>
  <c r="AS19" i="19"/>
  <c r="AS18" i="42"/>
  <c r="P34" i="28"/>
  <c r="P47" i="42"/>
  <c r="H23" i="28"/>
  <c r="I23" i="28"/>
  <c r="H21" i="43"/>
  <c r="P43" i="19"/>
  <c r="P46" i="2"/>
  <c r="P47" i="19" s="1"/>
  <c r="H43" i="19"/>
  <c r="H46" i="2"/>
  <c r="H47" i="19" s="1"/>
  <c r="O19" i="43"/>
  <c r="R21" i="28"/>
  <c r="N28" i="14"/>
  <c r="Q30" i="28" s="1"/>
  <c r="AF47" i="42"/>
  <c r="F40" i="42"/>
  <c r="F42" i="42"/>
  <c r="F47" i="42" s="1"/>
  <c r="F48" i="42" s="1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N21" i="43"/>
  <c r="Q23" i="28"/>
  <c r="P30" i="28"/>
  <c r="H47" i="42"/>
  <c r="H48" i="42" s="1"/>
  <c r="AS40" i="19"/>
  <c r="AS39" i="42"/>
  <c r="K21" i="43"/>
  <c r="O20" i="43"/>
  <c r="P20" i="28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C42" i="2"/>
  <c r="U42" i="2"/>
  <c r="AS42" i="2" s="1"/>
  <c r="M42" i="2"/>
  <c r="E42" i="2"/>
  <c r="AS33" i="2"/>
  <c r="AS34" i="19" s="1"/>
  <c r="J42" i="42"/>
  <c r="J47" i="42" s="1"/>
  <c r="J48" i="42" s="1"/>
  <c r="AS40" i="2"/>
  <c r="K23" i="28"/>
  <c r="I42" i="42"/>
  <c r="I47" i="42" s="1"/>
  <c r="I48" i="42" s="1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AN19" i="19"/>
  <c r="AF19" i="19"/>
  <c r="X19" i="19"/>
  <c r="A4" i="2" s="1"/>
  <c r="AS19" i="2"/>
  <c r="AS20" i="19" s="1"/>
  <c r="AS46" i="2" l="1"/>
  <c r="AS47" i="19" s="1"/>
  <c r="AS43" i="19"/>
  <c r="A3" i="2" s="1"/>
  <c r="AC46" i="2"/>
  <c r="AC47" i="19" s="1"/>
  <c r="AC43" i="19"/>
  <c r="E42" i="42"/>
  <c r="E47" i="42" s="1"/>
  <c r="E48" i="42" s="1"/>
  <c r="E33" i="42"/>
  <c r="AS47" i="2"/>
  <c r="AS41" i="19"/>
  <c r="R23" i="28"/>
  <c r="A4" i="14" s="1"/>
  <c r="O21" i="43"/>
  <c r="G40" i="42"/>
  <c r="G42" i="42"/>
  <c r="G47" i="42" s="1"/>
  <c r="G48" i="42" s="1"/>
  <c r="AS42" i="42"/>
  <c r="AS47" i="42" s="1"/>
  <c r="AK46" i="2"/>
  <c r="AK47" i="19" s="1"/>
  <c r="AK43" i="19"/>
  <c r="E46" i="2"/>
  <c r="E47" i="19" s="1"/>
  <c r="E43" i="19"/>
  <c r="A5" i="2" s="1"/>
  <c r="R36" i="28"/>
  <c r="A3" i="14" s="1"/>
  <c r="R37" i="28"/>
  <c r="M46" i="2"/>
  <c r="M47" i="19" s="1"/>
  <c r="M43" i="19"/>
  <c r="U46" i="2"/>
  <c r="U47" i="19" s="1"/>
  <c r="U43" i="19"/>
  <c r="A7" i="2" l="1"/>
  <c r="E8" i="27"/>
  <c r="AS48" i="19"/>
  <c r="A6" i="2" s="1"/>
  <c r="T16" i="28"/>
  <c r="E6" i="27" l="1"/>
  <c r="E5" i="27"/>
</calcChain>
</file>

<file path=xl/sharedStrings.xml><?xml version="1.0" encoding="utf-8"?>
<sst xmlns="http://schemas.openxmlformats.org/spreadsheetml/2006/main" count="973" uniqueCount="407">
  <si>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</si>
  <si>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</si>
  <si>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</si>
  <si>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</si>
  <si>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</si>
  <si>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</si>
  <si>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</si>
  <si>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</si>
  <si>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</si>
  <si>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</si>
  <si>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</si>
  <si>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</si>
  <si>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</si>
  <si>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</si>
  <si>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</si>
  <si>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</si>
  <si>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</si>
  <si>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</si>
  <si>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</si>
  <si>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</si>
  <si>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</si>
  <si>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</si>
  <si>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</si>
  <si>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</si>
  <si>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</si>
  <si>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</si>
  <si>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</si>
  <si>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</si>
  <si>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</si>
  <si>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</si>
  <si>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</si>
  <si>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</si>
  <si>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</si>
  <si>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</si>
  <si>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</si>
  <si>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</si>
  <si>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</si>
  <si>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</si>
  <si>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</si>
  <si>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</si>
  <si>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</si>
  <si>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</si>
  <si>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</si>
  <si>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</si>
  <si>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</si>
  <si>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</si>
  <si>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</si>
  <si>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</si>
  <si>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</si>
  <si>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</si>
  <si>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</si>
  <si>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</si>
  <si>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</si>
  <si>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</si>
  <si>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</si>
  <si>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</si>
  <si>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</si>
  <si>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</si>
  <si>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</si>
  <si>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</si>
  <si>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</si>
  <si>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</si>
  <si>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</si>
  <si>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</si>
  <si>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</si>
  <si>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</si>
  <si>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</si>
  <si>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</si>
  <si>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</si>
  <si>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</si>
  <si>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</si>
  <si>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</si>
  <si>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</si>
  <si>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</si>
  <si>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</si>
  <si>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</si>
  <si>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</si>
  <si>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</si>
  <si>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</si>
  <si>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</si>
  <si>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</si>
  <si>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</si>
  <si>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</si>
  <si>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</si>
  <si>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</si>
  <si>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</si>
  <si>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</si>
  <si>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</si>
  <si>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</si>
  <si>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</si>
  <si>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</si>
  <si>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</si>
  <si>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</si>
  <si>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</si>
  <si>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</si>
  <si>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</si>
  <si>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</si>
  <si>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</si>
  <si>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</si>
  <si>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</si>
  <si>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</si>
  <si>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</si>
  <si>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</si>
  <si>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</si>
  <si>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</si>
  <si>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</si>
  <si>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</si>
  <si>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</si>
  <si>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</si>
  <si>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</si>
  <si>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</si>
  <si>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</si>
  <si>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</si>
  <si>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</si>
  <si>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</si>
  <si>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</si>
  <si>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</si>
  <si>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</si>
  <si>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</si>
  <si>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</si>
  <si>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</si>
  <si>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</si>
  <si>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</si>
  <si>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</si>
  <si>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</si>
  <si>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</si>
  <si>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</si>
  <si>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</si>
  <si>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</si>
  <si>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</si>
  <si>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</si>
  <si>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</si>
  <si>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</si>
  <si>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</si>
  <si>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</si>
  <si>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</si>
  <si>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</si>
  <si>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</si>
  <si>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</si>
  <si>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</si>
  <si>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</si>
  <si>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</si>
  <si>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</si>
  <si>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</si>
  <si>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</si>
  <si>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</si>
  <si>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</si>
  <si>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</si>
  <si>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</si>
  <si>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</si>
  <si>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</si>
  <si>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</si>
  <si>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</si>
  <si>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</si>
  <si>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</si>
  <si>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</si>
  <si>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</si>
  <si>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</si>
  <si>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</si>
  <si>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</si>
  <si>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</si>
  <si>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</si>
  <si>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</si>
  <si>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</si>
  <si>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</si>
  <si>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</si>
  <si>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</si>
  <si>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</si>
  <si>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</si>
  <si>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</si>
  <si>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</si>
  <si>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</si>
  <si>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</si>
  <si>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</si>
  <si>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</si>
  <si>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</si>
  <si>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</si>
  <si>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</si>
  <si>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</si>
  <si>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</si>
  <si>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</si>
  <si>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</si>
  <si>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</si>
  <si>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</si>
  <si>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</si>
  <si>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</si>
  <si>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</si>
  <si>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</si>
  <si>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</si>
  <si>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</si>
  <si>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</si>
  <si>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</si>
  <si>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</si>
  <si>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</si>
  <si>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</si>
  <si>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</si>
  <si>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</si>
  <si>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</si>
  <si>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</si>
  <si>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</si>
  <si>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</si>
  <si>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</si>
  <si>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</si>
  <si>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</si>
  <si>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</si>
  <si>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</si>
  <si>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</si>
  <si>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апреля  2008 года </t>
  </si>
  <si>
    <t>Nominal or notional principal amounts outstanding at end-April 2008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</si>
  <si>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</si>
  <si>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</si>
  <si>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</si>
  <si>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</si>
  <si>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</si>
  <si>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</si>
  <si>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</si>
  <si>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122</t>
  </si>
  <si>
    <t>ЗАО "КОНВЕРСБАНК"</t>
  </si>
  <si>
    <t>197</t>
  </si>
  <si>
    <t>ОАО "МБСП"</t>
  </si>
  <si>
    <t>Г САНКТ-ПЕТЕРБУРГ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</si>
  <si>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</si>
  <si>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</si>
  <si>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</si>
  <si>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</si>
  <si>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</si>
  <si>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</si>
  <si>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</si>
  <si>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</si>
  <si>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</si>
  <si>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</si>
  <si>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</si>
  <si>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554</t>
  </si>
  <si>
    <t>ОАО КБ "СОЛИДАРНОСТЬ"</t>
  </si>
  <si>
    <t>САМАРСКАЯ ОБЛАСТЬ</t>
  </si>
  <si>
    <t>705</t>
  </si>
  <si>
    <t>ОАО "СКБ-БАНК"</t>
  </si>
  <si>
    <t>СВЕРДЛОВСКАЯ ОБЛАСТЬ</t>
  </si>
  <si>
    <t>729</t>
  </si>
  <si>
    <t>ОАО "БАНК ВЕФК"</t>
  </si>
  <si>
    <t>964</t>
  </si>
  <si>
    <t>ВНЕШЭКОНОМБАНК</t>
  </si>
  <si>
    <t>1000</t>
  </si>
  <si>
    <t>ОАО БАНК ВТБ</t>
  </si>
  <si>
    <t>1125</t>
  </si>
  <si>
    <t>ОАО "ГРАНКОМБАНК"</t>
  </si>
  <si>
    <t>1317</t>
  </si>
  <si>
    <t>ОАО "СОБИНБАНК"</t>
  </si>
  <si>
    <t>1326</t>
  </si>
  <si>
    <t>ОАО "АЛЬФА-БАНК"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</si>
  <si>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</si>
  <si>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</si>
  <si>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</si>
  <si>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</si>
  <si>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</si>
  <si>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</si>
  <si>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</si>
  <si>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</si>
  <si>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1676</t>
  </si>
  <si>
    <t>ООО "ЕВРАЗБАНК"</t>
  </si>
  <si>
    <t>1680</t>
  </si>
  <si>
    <t>ЗАО "КАЛИОН РУСБАНК"</t>
  </si>
  <si>
    <t>1730</t>
  </si>
  <si>
    <t>ОАО "ПРБ"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</si>
  <si>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</si>
  <si>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</si>
  <si>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</si>
  <si>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</si>
  <si>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</si>
  <si>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</si>
  <si>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1966</t>
  </si>
  <si>
    <t>ОАО"НБД-БАНК"</t>
  </si>
  <si>
    <t>НИЖЕГОРОДСКАЯ ОБЛАСТЬ</t>
  </si>
  <si>
    <t>1978</t>
  </si>
  <si>
    <t>ОАО "МОСКОВСКИЙ КРЕДИТНЫЙ БАНК"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</si>
  <si>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</si>
  <si>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</si>
  <si>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</si>
  <si>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</si>
  <si>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</si>
  <si>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</si>
  <si>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</si>
  <si>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</si>
  <si>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</si>
  <si>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</si>
  <si>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</si>
  <si>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</si>
  <si>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</si>
  <si>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</si>
  <si>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</si>
  <si>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</si>
  <si>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</si>
  <si>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</si>
  <si>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</si>
  <si>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</si>
  <si>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</si>
  <si>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</si>
  <si>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</si>
  <si>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</si>
  <si>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</si>
  <si>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</si>
  <si>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</si>
  <si>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</si>
  <si>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</si>
  <si>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</si>
  <si>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</si>
  <si>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</si>
  <si>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</si>
  <si>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</si>
  <si>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</si>
  <si>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</si>
  <si>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</si>
  <si>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</si>
  <si>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</si>
  <si>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</si>
  <si>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</si>
  <si>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</si>
  <si>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</si>
  <si>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</si>
  <si>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</si>
  <si>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</si>
  <si>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</si>
  <si>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</si>
  <si>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</si>
  <si>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</si>
  <si>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</si>
  <si>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</si>
  <si>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</si>
  <si>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</si>
  <si>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</si>
  <si>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</si>
  <si>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</si>
  <si>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</si>
  <si>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"АБН АМРО БАНК ЗАО"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</si>
  <si>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</si>
  <si>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</si>
  <si>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</si>
  <si>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</si>
  <si>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</si>
  <si>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</si>
  <si>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</si>
  <si>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</si>
  <si>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</si>
  <si>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</si>
  <si>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</si>
  <si>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</si>
  <si>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</si>
  <si>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</si>
  <si>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</si>
  <si>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</si>
  <si>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</si>
  <si>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2783</t>
  </si>
  <si>
    <t>ИНВЕСТИЦИОННЫЙ БАНК "ТРАСТ" (ОАО)</t>
  </si>
  <si>
    <t>2879</t>
  </si>
  <si>
    <t>ОАО АКБ "АВАНГАРД"</t>
  </si>
  <si>
    <t>2968</t>
  </si>
  <si>
    <t>КБ "ЕВРОТРАСТ" (ЗАО)</t>
  </si>
  <si>
    <t>2975</t>
  </si>
  <si>
    <t>ЗАО "СБ"ГУБЕРНСКИЙ"</t>
  </si>
  <si>
    <t>2998</t>
  </si>
  <si>
    <t>КБ "ЭКСПОБАНК" ООО</t>
  </si>
  <si>
    <t>2999</t>
  </si>
  <si>
    <t>СБ БАНК (ООО)</t>
  </si>
  <si>
    <t>3016</t>
  </si>
  <si>
    <t>АБ "ОРГРЭСБАНК" (ОАО)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</si>
  <si>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</si>
  <si>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</si>
  <si>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</si>
  <si>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</si>
  <si>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</si>
  <si>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</si>
  <si>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</si>
  <si>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</si>
  <si>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</si>
  <si>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</si>
  <si>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</si>
  <si>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</si>
  <si>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</si>
  <si>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</si>
  <si>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3287</t>
  </si>
  <si>
    <t>ОАО "ВБРР"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</si>
  <si>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</si>
  <si>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</si>
  <si>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</si>
  <si>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</si>
  <si>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</si>
  <si>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</si>
  <si>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</si>
  <si>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</si>
  <si>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</si>
  <si>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</si>
  <si>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</si>
  <si>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</si>
  <si>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</si>
  <si>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</si>
  <si>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</si>
  <si>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</si>
  <si>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</si>
  <si>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</si>
  <si>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</si>
  <si>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</si>
  <si>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1000/34</t>
  </si>
  <si>
    <t>ФИЛИАЛ ОАО БАНК ВТБ В Г.ВЛАДИВОСТОКЕ</t>
  </si>
  <si>
    <t>1680/1</t>
  </si>
  <si>
    <t>МФ ЗАО "КАЛИОН РУСБАНК"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</si>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</sst>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211</v>
      </c>
    </row>
    <row r="8" spans="1:4">
      <c r="A8">
        <v>5</v>
      </c>
      <c r="B8" s="438" t="s">
        <v>218</v>
      </c>
      <c r="C8" s="439" t="s">
        <v>219</v>
      </c>
      <c r="D8" s="439" t="s">
        <v>220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220</v>
      </c>
    </row>
    <row r="11" spans="1:4">
      <c r="A11">
        <v>8</v>
      </c>
      <c r="B11" s="438" t="s">
        <v>226</v>
      </c>
      <c r="C11" s="439" t="s">
        <v>227</v>
      </c>
      <c r="D11" s="439" t="s">
        <v>211</v>
      </c>
    </row>
    <row r="12" spans="1:4">
      <c r="A12">
        <v>9</v>
      </c>
      <c r="B12" s="438" t="s">
        <v>228</v>
      </c>
      <c r="C12" s="439" t="s">
        <v>229</v>
      </c>
      <c r="D12" s="439" t="s">
        <v>220</v>
      </c>
    </row>
    <row r="13" spans="1:4">
      <c r="A13">
        <v>10</v>
      </c>
      <c r="B13" s="438" t="s">
        <v>230</v>
      </c>
      <c r="C13" s="439" t="s">
        <v>231</v>
      </c>
      <c r="D13" s="439" t="s">
        <v>220</v>
      </c>
    </row>
    <row r="14" spans="1:4">
      <c r="A14">
        <v>11</v>
      </c>
      <c r="B14" s="438" t="s">
        <v>232</v>
      </c>
      <c r="C14" s="439" t="s">
        <v>233</v>
      </c>
      <c r="D14" s="439" t="s">
        <v>234</v>
      </c>
    </row>
    <row r="15" spans="1:4">
      <c r="A15">
        <v>12</v>
      </c>
      <c r="B15" s="438" t="s">
        <v>235</v>
      </c>
      <c r="C15" s="439" t="s">
        <v>236</v>
      </c>
      <c r="D15" s="439" t="s">
        <v>237</v>
      </c>
    </row>
    <row r="16" spans="1:4">
      <c r="A16">
        <v>13</v>
      </c>
      <c r="B16" s="438" t="s">
        <v>238</v>
      </c>
      <c r="C16" s="439" t="s">
        <v>239</v>
      </c>
      <c r="D16" s="439" t="s">
        <v>220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237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211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220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220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272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237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291</v>
      </c>
    </row>
    <row r="42" spans="1:4">
      <c r="A42">
        <v>39</v>
      </c>
      <c r="B42" s="438" t="s">
        <v>292</v>
      </c>
      <c r="C42" s="439" t="s">
        <v>293</v>
      </c>
      <c r="D42" s="439" t="s">
        <v>211</v>
      </c>
    </row>
    <row r="43" spans="1:4">
      <c r="A43">
        <v>40</v>
      </c>
      <c r="B43" s="438" t="s">
        <v>294</v>
      </c>
      <c r="C43" s="439" t="s">
        <v>295</v>
      </c>
      <c r="D43" s="439" t="s">
        <v>211</v>
      </c>
    </row>
    <row r="44" spans="1:4">
      <c r="A44">
        <v>41</v>
      </c>
      <c r="B44" s="438" t="s">
        <v>296</v>
      </c>
      <c r="C44" s="439" t="s">
        <v>297</v>
      </c>
      <c r="D44" s="439" t="s">
        <v>211</v>
      </c>
    </row>
    <row r="45" spans="1:4">
      <c r="A45">
        <v>42</v>
      </c>
      <c r="B45" s="438" t="s">
        <v>298</v>
      </c>
      <c r="C45" s="439" t="s">
        <v>299</v>
      </c>
      <c r="D45" s="439" t="s">
        <v>211</v>
      </c>
    </row>
    <row r="46" spans="1:4">
      <c r="A46">
        <v>43</v>
      </c>
      <c r="B46" s="438" t="s">
        <v>300</v>
      </c>
      <c r="C46" s="439" t="s">
        <v>301</v>
      </c>
      <c r="D46" s="439" t="s">
        <v>211</v>
      </c>
    </row>
    <row r="47" spans="1:4">
      <c r="A47">
        <v>44</v>
      </c>
      <c r="B47" s="438" t="s">
        <v>302</v>
      </c>
      <c r="C47" s="439" t="s">
        <v>303</v>
      </c>
      <c r="D47" s="439" t="s">
        <v>211</v>
      </c>
    </row>
    <row r="48" spans="1:4">
      <c r="A48">
        <v>45</v>
      </c>
      <c r="B48" s="438" t="s">
        <v>304</v>
      </c>
      <c r="C48" s="439" t="s">
        <v>305</v>
      </c>
      <c r="D48" s="439" t="s">
        <v>211</v>
      </c>
    </row>
    <row r="49" spans="1:4">
      <c r="A49">
        <v>46</v>
      </c>
      <c r="B49" s="438" t="s">
        <v>306</v>
      </c>
      <c r="C49" s="439" t="s">
        <v>307</v>
      </c>
      <c r="D49" s="439" t="s">
        <v>211</v>
      </c>
    </row>
    <row r="50" spans="1:4">
      <c r="A50">
        <v>47</v>
      </c>
      <c r="B50" s="438" t="s">
        <v>308</v>
      </c>
      <c r="C50" s="439" t="s">
        <v>309</v>
      </c>
      <c r="D50" s="439" t="s">
        <v>211</v>
      </c>
    </row>
    <row r="51" spans="1:4">
      <c r="A51">
        <v>48</v>
      </c>
      <c r="B51" s="438" t="s">
        <v>310</v>
      </c>
      <c r="C51" s="439" t="s">
        <v>311</v>
      </c>
      <c r="D51" s="439" t="s">
        <v>211</v>
      </c>
    </row>
    <row r="52" spans="1:4">
      <c r="A52">
        <v>49</v>
      </c>
      <c r="B52" s="438" t="s">
        <v>312</v>
      </c>
      <c r="C52" s="439" t="s">
        <v>313</v>
      </c>
      <c r="D52" s="439" t="s">
        <v>211</v>
      </c>
    </row>
    <row r="53" spans="1:4">
      <c r="A53">
        <v>50</v>
      </c>
      <c r="B53" s="438" t="s">
        <v>314</v>
      </c>
      <c r="C53" s="439" t="s">
        <v>315</v>
      </c>
      <c r="D53" s="439" t="s">
        <v>211</v>
      </c>
    </row>
    <row r="54" spans="1:4">
      <c r="A54">
        <v>51</v>
      </c>
      <c r="B54" s="438" t="s">
        <v>316</v>
      </c>
      <c r="C54" s="439" t="s">
        <v>317</v>
      </c>
      <c r="D54" s="439" t="s">
        <v>220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234</v>
      </c>
    </row>
    <row r="58" spans="1:4">
      <c r="A58">
        <v>55</v>
      </c>
      <c r="B58" s="438" t="s">
        <v>324</v>
      </c>
      <c r="C58" s="439" t="s">
        <v>325</v>
      </c>
      <c r="D58" s="439" t="s">
        <v>234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220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344</v>
      </c>
    </row>
    <row r="68" spans="1:4">
      <c r="A68">
        <v>65</v>
      </c>
      <c r="B68" s="438" t="s">
        <v>345</v>
      </c>
      <c r="C68" s="439" t="s">
        <v>346</v>
      </c>
      <c r="D68" s="439" t="s">
        <v>211</v>
      </c>
    </row>
    <row r="69" spans="1:4">
      <c r="A69">
        <v>66</v>
      </c>
      <c r="B69" s="438" t="s">
        <v>347</v>
      </c>
      <c r="C69" s="439" t="s">
        <v>348</v>
      </c>
      <c r="D69" s="439" t="s">
        <v>211</v>
      </c>
    </row>
    <row r="70" spans="1:4">
      <c r="A70">
        <v>67</v>
      </c>
      <c r="B70" s="438" t="s">
        <v>349</v>
      </c>
      <c r="C70" s="439" t="s">
        <v>350</v>
      </c>
      <c r="D70" s="439" t="s">
        <v>211</v>
      </c>
    </row>
    <row r="71" spans="1:4">
      <c r="A71">
        <v>68</v>
      </c>
      <c r="B71" s="438" t="s">
        <v>351</v>
      </c>
      <c r="C71" s="439" t="s">
        <v>352</v>
      </c>
      <c r="D71" s="439" t="s">
        <v>211</v>
      </c>
    </row>
    <row r="72" spans="1:4">
      <c r="A72">
        <v>69</v>
      </c>
      <c r="B72" s="438" t="s">
        <v>353</v>
      </c>
      <c r="C72" s="439" t="s">
        <v>354</v>
      </c>
      <c r="D72" s="439" t="s">
        <v>211</v>
      </c>
    </row>
    <row r="73" spans="1:4">
      <c r="A73">
        <v>70</v>
      </c>
      <c r="B73" s="438" t="s">
        <v>355</v>
      </c>
      <c r="C73" s="439" t="s">
        <v>356</v>
      </c>
      <c r="D73" s="439" t="s">
        <v>211</v>
      </c>
    </row>
    <row r="74" spans="1:4">
      <c r="A74">
        <v>71</v>
      </c>
      <c r="B74" s="438" t="s">
        <v>357</v>
      </c>
      <c r="C74" s="439" t="s">
        <v>358</v>
      </c>
      <c r="D74" s="439" t="s">
        <v>237</v>
      </c>
    </row>
    <row r="75" spans="1:4">
      <c r="A75">
        <v>72</v>
      </c>
      <c r="B75" s="438" t="s">
        <v>359</v>
      </c>
      <c r="C75" s="439" t="s">
        <v>360</v>
      </c>
      <c r="D75" s="439" t="s">
        <v>211</v>
      </c>
    </row>
    <row r="76" spans="1:4">
      <c r="A76">
        <v>73</v>
      </c>
      <c r="B76" s="438" t="s">
        <v>361</v>
      </c>
      <c r="C76" s="439" t="s">
        <v>362</v>
      </c>
      <c r="D76" s="439" t="s">
        <v>211</v>
      </c>
    </row>
    <row r="77" spans="1:4">
      <c r="A77">
        <v>74</v>
      </c>
      <c r="B77" s="438" t="s">
        <v>363</v>
      </c>
      <c r="C77" s="439" t="s">
        <v>364</v>
      </c>
      <c r="D77" s="439" t="s">
        <v>211</v>
      </c>
    </row>
    <row r="78" spans="1:4">
      <c r="A78">
        <v>75</v>
      </c>
      <c r="B78" s="438" t="s">
        <v>365</v>
      </c>
      <c r="C78" s="439" t="s">
        <v>366</v>
      </c>
      <c r="D78" s="439" t="s">
        <v>211</v>
      </c>
    </row>
    <row r="79" spans="1:4">
      <c r="A79">
        <v>76</v>
      </c>
      <c r="B79" s="438" t="s">
        <v>367</v>
      </c>
      <c r="C79" s="439" t="s">
        <v>368</v>
      </c>
      <c r="D79" s="439" t="s">
        <v>211</v>
      </c>
    </row>
    <row r="80" spans="1:4">
      <c r="A80">
        <v>77</v>
      </c>
      <c r="B80" s="438" t="s">
        <v>369</v>
      </c>
      <c r="C80" s="439" t="s">
        <v>370</v>
      </c>
      <c r="D80" s="439" t="s">
        <v>220</v>
      </c>
    </row>
    <row r="81" spans="1:4">
      <c r="A81">
        <v>78</v>
      </c>
      <c r="B81" s="438" t="s">
        <v>371</v>
      </c>
      <c r="C81" s="439" t="s">
        <v>372</v>
      </c>
      <c r="D81" s="439" t="s">
        <v>211</v>
      </c>
    </row>
    <row r="82" spans="1:4">
      <c r="A82">
        <v>79</v>
      </c>
      <c r="B82" s="438" t="s">
        <v>373</v>
      </c>
      <c r="C82" s="439" t="s">
        <v>374</v>
      </c>
      <c r="D82" s="439" t="s">
        <v>211</v>
      </c>
    </row>
    <row r="83" spans="1:4">
      <c r="A83">
        <v>80</v>
      </c>
      <c r="B83" s="438" t="s">
        <v>375</v>
      </c>
      <c r="C83" s="439" t="s">
        <v>376</v>
      </c>
      <c r="D83" s="439" t="s">
        <v>211</v>
      </c>
    </row>
    <row r="84" spans="1:4">
      <c r="A84">
        <v>81</v>
      </c>
      <c r="B84" s="438" t="s">
        <v>377</v>
      </c>
      <c r="C84" s="439" t="s">
        <v>378</v>
      </c>
      <c r="D84" s="439" t="s">
        <v>211</v>
      </c>
    </row>
    <row r="85" spans="1:4">
      <c r="A85">
        <v>82</v>
      </c>
      <c r="B85" s="438" t="s">
        <v>379</v>
      </c>
      <c r="C85" s="439" t="s">
        <v>380</v>
      </c>
      <c r="D85" s="439" t="s">
        <v>211</v>
      </c>
    </row>
    <row r="86" spans="1:4">
      <c r="A86">
        <v>83</v>
      </c>
      <c r="B86" s="438" t="s">
        <v>381</v>
      </c>
      <c r="C86" s="439" t="s">
        <v>382</v>
      </c>
      <c r="D86" s="439" t="s">
        <v>211</v>
      </c>
    </row>
    <row r="87" spans="1:4">
      <c r="A87">
        <v>84</v>
      </c>
      <c r="B87" s="438" t="s">
        <v>383</v>
      </c>
      <c r="C87" s="439" t="s">
        <v>384</v>
      </c>
      <c r="D87" s="439" t="s">
        <v>211</v>
      </c>
    </row>
    <row r="88" spans="1:4">
      <c r="A88">
        <v>85</v>
      </c>
      <c r="B88" s="438" t="s">
        <v>385</v>
      </c>
      <c r="C88" s="439" t="s">
        <v>386</v>
      </c>
      <c r="D88" s="439" t="s">
        <v>211</v>
      </c>
    </row>
    <row r="89" spans="1:4">
      <c r="A89">
        <v>86</v>
      </c>
      <c r="B89" s="438" t="s">
        <v>387</v>
      </c>
      <c r="C89" s="439" t="s">
        <v>388</v>
      </c>
      <c r="D89" s="439" t="s">
        <v>211</v>
      </c>
    </row>
    <row r="90" spans="1:4">
      <c r="A90">
        <v>87</v>
      </c>
      <c r="B90" s="438" t="s">
        <v>389</v>
      </c>
      <c r="C90" s="439" t="s">
        <v>390</v>
      </c>
      <c r="D90" s="439" t="s">
        <v>211</v>
      </c>
    </row>
    <row r="91" spans="1:4">
      <c r="A91">
        <v>88</v>
      </c>
      <c r="B91" s="438" t="s">
        <v>391</v>
      </c>
      <c r="C91" s="439" t="s">
        <v>392</v>
      </c>
      <c r="D91" s="439" t="s">
        <v>211</v>
      </c>
    </row>
    <row r="92" spans="1:4">
      <c r="A92">
        <v>89</v>
      </c>
      <c r="B92" s="438" t="s">
        <v>393</v>
      </c>
      <c r="C92" s="439" t="s">
        <v>394</v>
      </c>
      <c r="D92" s="439" t="s">
        <v>211</v>
      </c>
    </row>
    <row r="93" spans="1:4">
      <c r="A93">
        <v>90</v>
      </c>
      <c r="B93" s="438" t="s">
        <v>395</v>
      </c>
      <c r="C93" s="439" t="s">
        <v>396</v>
      </c>
      <c r="D93" s="439" t="s">
        <v>211</v>
      </c>
    </row>
    <row r="94" spans="1:4">
      <c r="A94">
        <v>91</v>
      </c>
      <c r="B94" s="438" t="s">
        <v>397</v>
      </c>
      <c r="C94" s="439" t="s">
        <v>398</v>
      </c>
      <c r="D94" s="439" t="s">
        <v>211</v>
      </c>
    </row>
    <row r="95" spans="1:4">
      <c r="A95">
        <v>92</v>
      </c>
      <c r="B95" s="438" t="s">
        <v>399</v>
      </c>
      <c r="C95" s="439" t="s">
        <v>400</v>
      </c>
      <c r="D95" s="439" t="s">
        <v>234</v>
      </c>
    </row>
    <row r="96" spans="1:4">
      <c r="A96">
        <v>93</v>
      </c>
      <c r="B96" s="438" t="s">
        <v>401</v>
      </c>
      <c r="C96" s="439" t="s">
        <v>402</v>
      </c>
      <c r="D96" s="439" t="s">
        <v>344</v>
      </c>
    </row>
    <row r="97" spans="1:4">
      <c r="A97">
        <v>94</v>
      </c>
      <c r="B97" s="438" t="s">
        <v>403</v>
      </c>
      <c r="C97" s="439" t="s">
        <v>404</v>
      </c>
      <c r="D97" s="439" t="s">
        <v>211</v>
      </c>
    </row>
    <row r="98" spans="1:4">
      <c r="A98">
        <v>95</v>
      </c>
      <c r="B98" s="438" t="s">
        <v>405</v>
      </c>
      <c r="C98" s="439" t="s">
        <v>406</v>
      </c>
      <c r="D9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end-April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25861.094404569991</v>
      </c>
      <c r="E18" s="315">
        <v>11925.050515569999</v>
      </c>
      <c r="F18" s="315">
        <v>88.495888050000019</v>
      </c>
      <c r="G18" s="315">
        <v>872.85372251999991</v>
      </c>
      <c r="H18" s="315">
        <v>503.86407208000003</v>
      </c>
      <c r="I18" s="315">
        <v>0</v>
      </c>
      <c r="J18" s="315">
        <v>676.09180825999988</v>
      </c>
      <c r="K18" s="315">
        <v>244.87597514000004</v>
      </c>
      <c r="L18" s="316">
        <v>0</v>
      </c>
      <c r="M18" s="297">
        <f t="shared" ref="M18:O20" si="0">+SUM(D18,G18,J18)</f>
        <v>27410.039935349992</v>
      </c>
      <c r="N18" s="297">
        <f>+SUM(E18,H18,K18)</f>
        <v>12673.790562789998</v>
      </c>
      <c r="O18" s="297">
        <f>+SUM(F18,I18,L18)</f>
        <v>88.495888050000019</v>
      </c>
    </row>
    <row r="19" spans="1:15" s="17" customFormat="1" ht="18" customHeight="1">
      <c r="A19" s="24"/>
      <c r="B19" s="51" t="s">
        <v>106</v>
      </c>
      <c r="C19" s="25"/>
      <c r="D19" s="315">
        <v>114944.77970125512</v>
      </c>
      <c r="E19" s="315">
        <v>25487.548630929992</v>
      </c>
      <c r="F19" s="315">
        <v>84.798068320000013</v>
      </c>
      <c r="G19" s="315">
        <v>604.48005063999994</v>
      </c>
      <c r="H19" s="315">
        <v>548.29672097999992</v>
      </c>
      <c r="I19" s="315">
        <v>0</v>
      </c>
      <c r="J19" s="315">
        <v>703.66532284999994</v>
      </c>
      <c r="K19" s="315">
        <v>583.45706909</v>
      </c>
      <c r="L19" s="316">
        <v>0</v>
      </c>
      <c r="M19" s="297">
        <f t="shared" si="0"/>
        <v>116252.92507474512</v>
      </c>
      <c r="N19" s="297">
        <f>+SUM(E19,H19,K19)</f>
        <v>26619.302420999993</v>
      </c>
      <c r="O19" s="297">
        <f>+SUM(F19,I19,L19)</f>
        <v>84.798068320000013</v>
      </c>
    </row>
    <row r="20" spans="1:15" s="17" customFormat="1" ht="18" customHeight="1">
      <c r="A20" s="20"/>
      <c r="B20" s="51" t="s">
        <v>107</v>
      </c>
      <c r="C20" s="25"/>
      <c r="D20" s="315">
        <v>8103.6277214949978</v>
      </c>
      <c r="E20" s="315">
        <v>1681.078001805</v>
      </c>
      <c r="F20" s="315">
        <v>0</v>
      </c>
      <c r="G20" s="315">
        <v>420.27744549999983</v>
      </c>
      <c r="H20" s="315">
        <v>407.93900524000003</v>
      </c>
      <c r="I20" s="315">
        <v>12.097759030000001</v>
      </c>
      <c r="J20" s="315">
        <v>808.17322117000003</v>
      </c>
      <c r="K20" s="315">
        <v>107.12201755000001</v>
      </c>
      <c r="L20" s="316">
        <v>15.170583690000001</v>
      </c>
      <c r="M20" s="297">
        <f t="shared" si="0"/>
        <v>9332.0783881649968</v>
      </c>
      <c r="N20" s="297">
        <f t="shared" si="0"/>
        <v>2196.1390245949997</v>
      </c>
      <c r="O20" s="297">
        <f t="shared" si="0"/>
        <v>27.26834272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148909.50182732011</v>
      </c>
      <c r="E21" s="296">
        <f t="shared" ref="E21:K21" si="1">+SUM(E18:E20)</f>
        <v>39093.677148304989</v>
      </c>
      <c r="F21" s="296">
        <f t="shared" si="1"/>
        <v>173.29395637000005</v>
      </c>
      <c r="G21" s="296">
        <f t="shared" si="1"/>
        <v>1897.6112186599998</v>
      </c>
      <c r="H21" s="296">
        <f t="shared" si="1"/>
        <v>1460.0997982999997</v>
      </c>
      <c r="I21" s="296">
        <f>+SUM(I18:I20)</f>
        <v>12.097759030000001</v>
      </c>
      <c r="J21" s="296">
        <f>+SUM(J18:J20)</f>
        <v>2187.9303522800001</v>
      </c>
      <c r="K21" s="296">
        <f t="shared" si="1"/>
        <v>935.45506178000005</v>
      </c>
      <c r="L21" s="313">
        <f>+SUM(L18:L20)</f>
        <v>15.170583690000001</v>
      </c>
      <c r="M21" s="314">
        <f>+SUM(M18:M20)</f>
        <v>152995.04339826008</v>
      </c>
      <c r="N21" s="296">
        <f>+SUM(N18:N20)</f>
        <v>41489.232008384992</v>
      </c>
      <c r="O21" s="296">
        <f>+SUM(O18:O20)</f>
        <v>200.56229909000004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96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AR11" sqref="AR11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201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35533.105057340028</v>
      </c>
      <c r="E15" s="430">
        <f>OUT_1!E15</f>
        <v>6233.2454545999981</v>
      </c>
      <c r="F15" s="430">
        <f>OUT_1!F15</f>
        <v>646.05122368000002</v>
      </c>
      <c r="G15" s="430">
        <f>OUT_1!G15</f>
        <v>318.94219204000001</v>
      </c>
      <c r="H15" s="430">
        <f>OUT_1!H15</f>
        <v>65.75916488</v>
      </c>
      <c r="I15" s="430">
        <f>OUT_1!I15</f>
        <v>0.15059697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0.23553370000000001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4.3743047199999996</v>
      </c>
      <c r="AI15" s="430">
        <f>OUT_1!AI15</f>
        <v>0</v>
      </c>
      <c r="AJ15" s="430">
        <f>OUT_1!AJ15</f>
        <v>32634.37671053005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150</v>
      </c>
      <c r="AR15" s="430">
        <f>OUT_1!AR15</f>
        <v>163.04137799999998</v>
      </c>
      <c r="AS15" s="430">
        <f>OUT_1!AS15</f>
        <v>37874.640808230033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138091.79191012011</v>
      </c>
      <c r="E16" s="430">
        <f>OUT_1!E16</f>
        <v>11967.453576830001</v>
      </c>
      <c r="F16" s="430">
        <f>OUT_1!F16</f>
        <v>754.2550267900001</v>
      </c>
      <c r="G16" s="430">
        <f>OUT_1!G16</f>
        <v>1097.33730752</v>
      </c>
      <c r="H16" s="430">
        <f>OUT_1!H16</f>
        <v>257.69502161999998</v>
      </c>
      <c r="I16" s="430">
        <f>OUT_1!I16</f>
        <v>7.3089607200000009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0.23577232000000001</v>
      </c>
      <c r="S16" s="430">
        <f>OUT_1!S16</f>
        <v>0</v>
      </c>
      <c r="T16" s="430">
        <f>OUT_1!T16</f>
        <v>0</v>
      </c>
      <c r="U16" s="430">
        <f>OUT_1!U16</f>
        <v>0.81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22.739583369999998</v>
      </c>
      <c r="AB16" s="430">
        <f>OUT_1!AB16</f>
        <v>0</v>
      </c>
      <c r="AC16" s="430">
        <f>OUT_1!AC16</f>
        <v>0</v>
      </c>
      <c r="AD16" s="430">
        <f>OUT_1!AD16</f>
        <v>2.5176494699999998</v>
      </c>
      <c r="AE16" s="430">
        <f>OUT_1!AE16</f>
        <v>0.39300000000000002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128466.96334163012</v>
      </c>
      <c r="AK16" s="430">
        <f>OUT_1!AK16</f>
        <v>0</v>
      </c>
      <c r="AL16" s="430">
        <f>OUT_1!AL16</f>
        <v>0.22437675999999998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14.0305</v>
      </c>
      <c r="AR16" s="430">
        <f>OUT_1!AR16</f>
        <v>318.10577372000017</v>
      </c>
      <c r="AS16" s="430">
        <f>OUT_1!AS16</f>
        <v>140517.12640043517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7186.9424027999976</v>
      </c>
      <c r="E17" s="430">
        <f>OUT_1!E17</f>
        <v>3045.502216469999</v>
      </c>
      <c r="F17" s="430">
        <f>OUT_1!F17</f>
        <v>0</v>
      </c>
      <c r="G17" s="430">
        <f>OUT_1!G17</f>
        <v>2.3779581900000002</v>
      </c>
      <c r="H17" s="430">
        <f>OUT_1!H17</f>
        <v>3.3771650200000001</v>
      </c>
      <c r="I17" s="430">
        <f>OUT_1!I17</f>
        <v>11.111205210000001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12.475685779999999</v>
      </c>
      <c r="AI17" s="430">
        <f>OUT_1!AI17</f>
        <v>0</v>
      </c>
      <c r="AJ17" s="430">
        <f>OUT_1!AJ17</f>
        <v>9290.7859721199929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16.71361637</v>
      </c>
      <c r="AS17" s="430">
        <f>OUT_1!AS17</f>
        <v>9784.7057232799943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180811.83937026013</v>
      </c>
      <c r="E18" s="430">
        <f>OUT_1!E18</f>
        <v>21246.201247899997</v>
      </c>
      <c r="F18" s="430">
        <f>OUT_1!F18</f>
        <v>1400.3062504700001</v>
      </c>
      <c r="G18" s="430">
        <f>OUT_1!G18</f>
        <v>1418.65745775</v>
      </c>
      <c r="H18" s="430">
        <f>OUT_1!H18</f>
        <v>326.83135152</v>
      </c>
      <c r="I18" s="430">
        <f>OUT_1!I18</f>
        <v>18.570762900000002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0.23577232000000001</v>
      </c>
      <c r="S18" s="430">
        <f>OUT_1!S18</f>
        <v>0</v>
      </c>
      <c r="T18" s="430">
        <f>OUT_1!T18</f>
        <v>0</v>
      </c>
      <c r="U18" s="430">
        <f>OUT_1!U18</f>
        <v>0.93522460000000007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22.739583369999998</v>
      </c>
      <c r="AB18" s="430">
        <f>OUT_1!AB18</f>
        <v>0</v>
      </c>
      <c r="AC18" s="430">
        <f>OUT_1!AC18</f>
        <v>0</v>
      </c>
      <c r="AD18" s="430">
        <f>OUT_1!AD18</f>
        <v>2.7531831699999998</v>
      </c>
      <c r="AE18" s="430">
        <f>OUT_1!AE18</f>
        <v>0.39300000000000002</v>
      </c>
      <c r="AF18" s="430">
        <f>OUT_1!AF18</f>
        <v>0</v>
      </c>
      <c r="AG18" s="430">
        <f>OUT_1!AG18</f>
        <v>0</v>
      </c>
      <c r="AH18" s="430">
        <f>OUT_1!AH18</f>
        <v>22.240990499999999</v>
      </c>
      <c r="AI18" s="430">
        <f>OUT_1!AI18</f>
        <v>0</v>
      </c>
      <c r="AJ18" s="430">
        <f>OUT_1!AJ18</f>
        <v>170392.12602428015</v>
      </c>
      <c r="AK18" s="430">
        <f>OUT_1!AK18</f>
        <v>0</v>
      </c>
      <c r="AL18" s="430">
        <f>OUT_1!AL18</f>
        <v>0.22437675999999998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164.03049999999999</v>
      </c>
      <c r="AR18" s="430">
        <f>OUT_1!AR18</f>
        <v>497.86076809000014</v>
      </c>
      <c r="AS18" s="430">
        <f>OUT_1!AS18</f>
        <v>188176.47293194514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180811.83937026013</v>
      </c>
      <c r="E19" s="436">
        <f t="shared" si="0"/>
        <v>21246.201247899997</v>
      </c>
      <c r="F19" s="436">
        <f t="shared" si="0"/>
        <v>1400.3062504700001</v>
      </c>
      <c r="G19" s="436">
        <f t="shared" si="0"/>
        <v>1418.65745775</v>
      </c>
      <c r="H19" s="436">
        <f t="shared" si="0"/>
        <v>326.83135152</v>
      </c>
      <c r="I19" s="436">
        <f t="shared" si="0"/>
        <v>18.570762900000002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1280.6011600300003</v>
      </c>
      <c r="E29" s="430">
        <f>OUT_1!E29</f>
        <v>394.76723580999999</v>
      </c>
      <c r="F29" s="430">
        <f>OUT_1!F29</f>
        <v>0</v>
      </c>
      <c r="G29" s="430">
        <f>OUT_1!G29</f>
        <v>210.94491179000002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774.86051215999987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92.261769389999998</v>
      </c>
      <c r="AS29" s="430">
        <f>OUT_1!AS29</f>
        <v>1376.7177945900003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880.15068178999991</v>
      </c>
      <c r="E30" s="430">
        <f>OUT_1!E30</f>
        <v>280.51458650999996</v>
      </c>
      <c r="F30" s="430">
        <f>OUT_1!F30</f>
        <v>0</v>
      </c>
      <c r="G30" s="430">
        <f>OUT_1!G30</f>
        <v>116.84604321999998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943.17286760000002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84.869364140000002</v>
      </c>
      <c r="AS30" s="430">
        <f>OUT_1!AS30</f>
        <v>1152.7767716299998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977.66818585999988</v>
      </c>
      <c r="E31" s="430">
        <f>OUT_1!E31</f>
        <v>98.154603049999935</v>
      </c>
      <c r="F31" s="430">
        <f>OUT_1!F31</f>
        <v>31.038964480000004</v>
      </c>
      <c r="G31" s="430">
        <f>OUT_1!G31</f>
        <v>14.585485500000001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559.18118066999989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840.31420977999983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3138.4200276800002</v>
      </c>
      <c r="E32" s="430">
        <f>OUT_1!E32</f>
        <v>773.43642536999982</v>
      </c>
      <c r="F32" s="430">
        <f>OUT_1!F32</f>
        <v>31.038964480000004</v>
      </c>
      <c r="G32" s="430">
        <f>OUT_1!G32</f>
        <v>342.37644051000001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2277.2145604299999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177.13113353</v>
      </c>
      <c r="AS32" s="430">
        <f>OUT_1!AS32</f>
        <v>3369.8087759999999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3138.4200276800002</v>
      </c>
      <c r="E33" s="436">
        <f t="shared" si="1"/>
        <v>773.43642536999982</v>
      </c>
      <c r="F33" s="436">
        <f t="shared" si="1"/>
        <v>31.038964480000004</v>
      </c>
      <c r="G33" s="436">
        <f t="shared" si="1"/>
        <v>342.37644051000001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668.60743818999993</v>
      </c>
      <c r="E36" s="430">
        <f>OUT_1!E36</f>
        <v>357.52582909999995</v>
      </c>
      <c r="F36" s="430">
        <f>OUT_1!F36</f>
        <v>10.98032246</v>
      </c>
      <c r="G36" s="430">
        <f>OUT_1!G36</f>
        <v>46.372675200000003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758.44930182999997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920.96778338999991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1237.5906185299998</v>
      </c>
      <c r="E37" s="430">
        <f>OUT_1!E37</f>
        <v>225.37987206</v>
      </c>
      <c r="F37" s="430">
        <f>OUT_1!F37</f>
        <v>0</v>
      </c>
      <c r="G37" s="430">
        <f>OUT_1!G37</f>
        <v>272.94144787000005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818.21520799999996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20.117637380000001</v>
      </c>
      <c r="AS37" s="430">
        <f>OUT_1!AS37</f>
        <v>1287.1223919199999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133.86933844000001</v>
      </c>
      <c r="E38" s="430">
        <f>OUT_1!E38</f>
        <v>796.59648396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930.46582239999987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930.46582239999998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2040.0673951599999</v>
      </c>
      <c r="E39" s="430">
        <f>OUT_1!E39</f>
        <v>1379.5021851199999</v>
      </c>
      <c r="F39" s="430">
        <f>OUT_1!F39</f>
        <v>10.98032246</v>
      </c>
      <c r="G39" s="430">
        <f>OUT_1!G39</f>
        <v>319.31412307000005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2507.13033223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20.117637380000001</v>
      </c>
      <c r="AS39" s="430">
        <f>OUT_1!AS39</f>
        <v>3138.5559977100002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1379.5021851199999</v>
      </c>
      <c r="F40" s="436">
        <f t="shared" si="2"/>
        <v>10.98032246</v>
      </c>
      <c r="G40" s="436">
        <f t="shared" si="2"/>
        <v>319.31412307000005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5178.4874228400004</v>
      </c>
      <c r="E42" s="430">
        <f t="shared" si="3"/>
        <v>2152.9386104899995</v>
      </c>
      <c r="F42" s="430">
        <f t="shared" si="3"/>
        <v>42.019286940000001</v>
      </c>
      <c r="G42" s="430">
        <f t="shared" si="3"/>
        <v>661.69056358000012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4784.3448926599995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197.24877090999999</v>
      </c>
      <c r="AS42" s="430">
        <f t="shared" si="3"/>
        <v>6508.36477371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185990.32679310013</v>
      </c>
      <c r="E47" s="431">
        <f t="shared" si="4"/>
        <v>23399.139858389997</v>
      </c>
      <c r="F47" s="431">
        <f t="shared" si="4"/>
        <v>1442.3255374100002</v>
      </c>
      <c r="G47" s="431">
        <f t="shared" si="4"/>
        <v>2080.3480213299999</v>
      </c>
      <c r="H47" s="431">
        <f t="shared" si="4"/>
        <v>326.83135152</v>
      </c>
      <c r="I47" s="431">
        <f t="shared" si="4"/>
        <v>18.570762900000002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0.23577232000000001</v>
      </c>
      <c r="S47" s="431">
        <f t="shared" si="4"/>
        <v>0</v>
      </c>
      <c r="T47" s="431">
        <f t="shared" si="4"/>
        <v>0</v>
      </c>
      <c r="U47" s="431">
        <f t="shared" si="4"/>
        <v>0.93522460000000007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22.739583369999998</v>
      </c>
      <c r="AB47" s="431">
        <f t="shared" si="4"/>
        <v>0</v>
      </c>
      <c r="AC47" s="431">
        <f t="shared" si="4"/>
        <v>0</v>
      </c>
      <c r="AD47" s="431">
        <f t="shared" si="4"/>
        <v>2.7531831699999998</v>
      </c>
      <c r="AE47" s="431">
        <f t="shared" si="4"/>
        <v>0.39300000000000002</v>
      </c>
      <c r="AF47" s="431">
        <f t="shared" si="4"/>
        <v>0</v>
      </c>
      <c r="AG47" s="431">
        <f t="shared" si="4"/>
        <v>0</v>
      </c>
      <c r="AH47" s="431">
        <f t="shared" si="4"/>
        <v>22.240990499999999</v>
      </c>
      <c r="AI47" s="431">
        <f t="shared" si="4"/>
        <v>0</v>
      </c>
      <c r="AJ47" s="431">
        <f t="shared" si="4"/>
        <v>175176.47091694016</v>
      </c>
      <c r="AK47" s="431">
        <f t="shared" si="4"/>
        <v>0</v>
      </c>
      <c r="AL47" s="431">
        <f t="shared" si="4"/>
        <v>0.22437675999999998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164.03049999999999</v>
      </c>
      <c r="AR47" s="431">
        <f t="shared" si="4"/>
        <v>695.10953900000015</v>
      </c>
      <c r="AS47" s="431">
        <f t="shared" si="4"/>
        <v>194684.83770565514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185990.32679310013</v>
      </c>
      <c r="E48" s="390">
        <f t="shared" si="5"/>
        <v>23399.139858389997</v>
      </c>
      <c r="F48" s="390">
        <f t="shared" si="5"/>
        <v>1442.3255374100002</v>
      </c>
      <c r="G48" s="390">
        <f t="shared" si="5"/>
        <v>2080.3480213299999</v>
      </c>
      <c r="H48" s="390">
        <f t="shared" si="5"/>
        <v>326.83135152</v>
      </c>
      <c r="I48" s="390">
        <f t="shared" si="5"/>
        <v>18.570762900000002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апреля  2008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25861.094404569991</v>
      </c>
      <c r="E18" s="430">
        <f>OUT_4!E18</f>
        <v>11925.050515569999</v>
      </c>
      <c r="F18" s="430">
        <f>OUT_4!F18</f>
        <v>88.495888050000019</v>
      </c>
      <c r="G18" s="430">
        <f>OUT_4!G18</f>
        <v>872.85372251999991</v>
      </c>
      <c r="H18" s="430">
        <f>OUT_4!H18</f>
        <v>503.86407208000003</v>
      </c>
      <c r="I18" s="430">
        <f>OUT_4!I18</f>
        <v>0</v>
      </c>
      <c r="J18" s="430">
        <f>OUT_4!J18</f>
        <v>676.09180825999988</v>
      </c>
      <c r="K18" s="430">
        <f>OUT_4!K18</f>
        <v>244.87597514000004</v>
      </c>
      <c r="L18" s="430">
        <f>OUT_4!L18</f>
        <v>0</v>
      </c>
      <c r="M18" s="430">
        <f>OUT_4!M18</f>
        <v>27410.039935349992</v>
      </c>
      <c r="N18" s="430">
        <f>OUT_4!N18</f>
        <v>12673.790562789998</v>
      </c>
      <c r="O18" s="430">
        <f>OUT_4!O18</f>
        <v>88.495888050000019</v>
      </c>
    </row>
    <row r="19" spans="1:16" s="376" customFormat="1" ht="15">
      <c r="A19" s="385"/>
      <c r="B19" s="441" t="s">
        <v>158</v>
      </c>
      <c r="C19" s="442"/>
      <c r="D19" s="430">
        <f>OUT_4!D19</f>
        <v>114944.77970125512</v>
      </c>
      <c r="E19" s="430">
        <f>OUT_4!E19</f>
        <v>25487.548630929992</v>
      </c>
      <c r="F19" s="430">
        <f>OUT_4!F19</f>
        <v>84.798068320000013</v>
      </c>
      <c r="G19" s="430">
        <f>OUT_4!G19</f>
        <v>604.48005063999994</v>
      </c>
      <c r="H19" s="430">
        <f>OUT_4!H19</f>
        <v>548.29672097999992</v>
      </c>
      <c r="I19" s="430">
        <f>OUT_4!I19</f>
        <v>0</v>
      </c>
      <c r="J19" s="430">
        <f>OUT_4!J19</f>
        <v>703.66532284999994</v>
      </c>
      <c r="K19" s="430">
        <f>OUT_4!K19</f>
        <v>583.45706909</v>
      </c>
      <c r="L19" s="430">
        <f>OUT_4!L19</f>
        <v>0</v>
      </c>
      <c r="M19" s="430">
        <f>OUT_4!M19</f>
        <v>116252.92507474512</v>
      </c>
      <c r="N19" s="430">
        <f>OUT_4!N19</f>
        <v>26619.302420999993</v>
      </c>
      <c r="O19" s="430">
        <f>OUT_4!O19</f>
        <v>84.798068320000013</v>
      </c>
    </row>
    <row r="20" spans="1:16" s="376" customFormat="1" ht="15">
      <c r="A20" s="382"/>
      <c r="B20" s="386" t="s">
        <v>159</v>
      </c>
      <c r="C20" s="386"/>
      <c r="D20" s="430">
        <f>OUT_4!D20</f>
        <v>8103.6277214949978</v>
      </c>
      <c r="E20" s="430">
        <f>OUT_4!E20</f>
        <v>1681.078001805</v>
      </c>
      <c r="F20" s="430">
        <f>OUT_4!F20</f>
        <v>0</v>
      </c>
      <c r="G20" s="430">
        <f>OUT_4!G20</f>
        <v>420.27744549999983</v>
      </c>
      <c r="H20" s="430">
        <f>OUT_4!H20</f>
        <v>407.93900524000003</v>
      </c>
      <c r="I20" s="430">
        <f>OUT_4!I20</f>
        <v>12.097759030000001</v>
      </c>
      <c r="J20" s="430">
        <f>OUT_4!J20</f>
        <v>808.17322117000003</v>
      </c>
      <c r="K20" s="430">
        <f>OUT_4!K20</f>
        <v>107.12201755000001</v>
      </c>
      <c r="L20" s="430">
        <f>OUT_4!L20</f>
        <v>15.170583690000001</v>
      </c>
      <c r="M20" s="430">
        <f>OUT_4!M20</f>
        <v>9332.0783881649968</v>
      </c>
      <c r="N20" s="430">
        <f>OUT_4!N20</f>
        <v>2196.1390245949997</v>
      </c>
      <c r="O20" s="430">
        <f>OUT_4!O20</f>
        <v>27.26834272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148909.50182732011</v>
      </c>
      <c r="E21" s="431">
        <f>OUT_4!E21</f>
        <v>39093.677148304989</v>
      </c>
      <c r="F21" s="431">
        <f>OUT_4!F21</f>
        <v>173.29395637000005</v>
      </c>
      <c r="G21" s="431">
        <f>OUT_4!G21</f>
        <v>1897.6112186599998</v>
      </c>
      <c r="H21" s="431">
        <f>OUT_4!H21</f>
        <v>1460.0997982999997</v>
      </c>
      <c r="I21" s="431">
        <f>OUT_4!I21</f>
        <v>12.097759030000001</v>
      </c>
      <c r="J21" s="431">
        <f>OUT_4!J21</f>
        <v>2187.9303522800001</v>
      </c>
      <c r="K21" s="431">
        <f>OUT_4!K21</f>
        <v>935.45506178000005</v>
      </c>
      <c r="L21" s="431">
        <f>OUT_4!L21</f>
        <v>15.170583690000001</v>
      </c>
      <c r="M21" s="431">
        <f>OUT_4!M21</f>
        <v>152995.04339826008</v>
      </c>
      <c r="N21" s="431">
        <f>OUT_4!N21</f>
        <v>41489.232008384992</v>
      </c>
      <c r="O21" s="431">
        <f>OUT_4!O21</f>
        <v>200.56229909000004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96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35533.105057340028</v>
      </c>
      <c r="E15" s="227">
        <v>6233.2454545999981</v>
      </c>
      <c r="F15" s="225">
        <v>646.05122368000002</v>
      </c>
      <c r="G15" s="227">
        <v>318.94219204000001</v>
      </c>
      <c r="H15" s="227">
        <v>65.75916488</v>
      </c>
      <c r="I15" s="227">
        <v>0.15059697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0.23553370000000001</v>
      </c>
      <c r="AE15" s="227"/>
      <c r="AF15" s="227"/>
      <c r="AG15" s="227"/>
      <c r="AH15" s="227">
        <v>4.3743047199999996</v>
      </c>
      <c r="AI15" s="227"/>
      <c r="AJ15" s="227">
        <v>32634.37671053005</v>
      </c>
      <c r="AK15" s="227"/>
      <c r="AL15" s="227"/>
      <c r="AM15" s="227"/>
      <c r="AN15" s="227"/>
      <c r="AO15" s="227"/>
      <c r="AP15" s="227"/>
      <c r="AQ15" s="227">
        <v>150</v>
      </c>
      <c r="AR15" s="227">
        <v>163.04137799999998</v>
      </c>
      <c r="AS15" s="295">
        <f>SUM(D15:AR15)/2</f>
        <v>37874.640808230033</v>
      </c>
    </row>
    <row r="16" spans="1:62" s="23" customFormat="1" ht="18" customHeight="1">
      <c r="A16" s="26"/>
      <c r="B16" s="51" t="s">
        <v>106</v>
      </c>
      <c r="C16" s="328"/>
      <c r="D16" s="227">
        <v>138091.79191012011</v>
      </c>
      <c r="E16" s="227">
        <v>11967.453576830001</v>
      </c>
      <c r="F16" s="227">
        <v>754.2550267900001</v>
      </c>
      <c r="G16" s="227">
        <v>1097.33730752</v>
      </c>
      <c r="H16" s="227">
        <v>257.69502161999998</v>
      </c>
      <c r="I16" s="225">
        <v>7.3089607200000009</v>
      </c>
      <c r="J16" s="227"/>
      <c r="K16" s="227"/>
      <c r="L16" s="227"/>
      <c r="M16" s="227"/>
      <c r="N16" s="227"/>
      <c r="O16" s="227"/>
      <c r="P16" s="227"/>
      <c r="Q16" s="227"/>
      <c r="R16" s="227">
        <v>0.23577232000000001</v>
      </c>
      <c r="S16" s="227"/>
      <c r="T16" s="227"/>
      <c r="U16" s="227">
        <v>0.81</v>
      </c>
      <c r="V16" s="227"/>
      <c r="W16" s="227"/>
      <c r="X16" s="227">
        <v>27</v>
      </c>
      <c r="Y16" s="227"/>
      <c r="Z16" s="227"/>
      <c r="AA16" s="227">
        <v>22.739583369999998</v>
      </c>
      <c r="AB16" s="227"/>
      <c r="AC16" s="227"/>
      <c r="AD16" s="227">
        <v>2.5176494699999998</v>
      </c>
      <c r="AE16" s="227">
        <v>0.39300000000000002</v>
      </c>
      <c r="AF16" s="227"/>
      <c r="AG16" s="227"/>
      <c r="AH16" s="227">
        <v>5.391</v>
      </c>
      <c r="AI16" s="227"/>
      <c r="AJ16" s="227">
        <v>128466.96334163012</v>
      </c>
      <c r="AK16" s="227"/>
      <c r="AL16" s="227">
        <v>0.22437675999999998</v>
      </c>
      <c r="AM16" s="227"/>
      <c r="AN16" s="227"/>
      <c r="AO16" s="227"/>
      <c r="AP16" s="227"/>
      <c r="AQ16" s="227">
        <v>14.0305</v>
      </c>
      <c r="AR16" s="227">
        <v>318.10577372000017</v>
      </c>
      <c r="AS16" s="295">
        <f>SUM(D16:AR16)/2</f>
        <v>140517.12640043517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7186.9424027999976</v>
      </c>
      <c r="E17" s="227">
        <v>3045.502216469999</v>
      </c>
      <c r="F17" s="227"/>
      <c r="G17" s="227">
        <v>2.3779581900000002</v>
      </c>
      <c r="H17" s="227">
        <v>3.3771650200000001</v>
      </c>
      <c r="I17" s="227">
        <v>11.111205210000001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12.475685779999999</v>
      </c>
      <c r="AI17" s="227"/>
      <c r="AJ17" s="227">
        <v>9290.7859721199929</v>
      </c>
      <c r="AK17" s="227"/>
      <c r="AL17" s="227"/>
      <c r="AM17" s="227"/>
      <c r="AN17" s="227"/>
      <c r="AO17" s="227"/>
      <c r="AP17" s="227"/>
      <c r="AQ17" s="227"/>
      <c r="AR17" s="227">
        <v>16.71361637</v>
      </c>
      <c r="AS17" s="295">
        <f>SUM(D17:AR17)/2</f>
        <v>9784.7057232799943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180811.83937026013</v>
      </c>
      <c r="E18" s="295">
        <f t="shared" si="0"/>
        <v>21246.201247899997</v>
      </c>
      <c r="F18" s="295">
        <f t="shared" si="0"/>
        <v>1400.3062504700001</v>
      </c>
      <c r="G18" s="295">
        <f t="shared" si="0"/>
        <v>1418.65745775</v>
      </c>
      <c r="H18" s="295">
        <f t="shared" si="0"/>
        <v>326.83135152</v>
      </c>
      <c r="I18" s="295">
        <f t="shared" si="0"/>
        <v>18.570762900000002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0.23577232000000001</v>
      </c>
      <c r="S18" s="295">
        <f t="shared" si="0"/>
        <v>0</v>
      </c>
      <c r="T18" s="295">
        <f t="shared" si="0"/>
        <v>0</v>
      </c>
      <c r="U18" s="295">
        <f t="shared" si="0"/>
        <v>0.93522460000000007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22.739583369999998</v>
      </c>
      <c r="AB18" s="295">
        <f t="shared" si="0"/>
        <v>0</v>
      </c>
      <c r="AC18" s="295">
        <f t="shared" si="0"/>
        <v>0</v>
      </c>
      <c r="AD18" s="295">
        <f t="shared" si="0"/>
        <v>2.7531831699999998</v>
      </c>
      <c r="AE18" s="295">
        <f t="shared" si="0"/>
        <v>0.39300000000000002</v>
      </c>
      <c r="AF18" s="295">
        <f t="shared" si="0"/>
        <v>0</v>
      </c>
      <c r="AG18" s="295">
        <f t="shared" si="0"/>
        <v>0</v>
      </c>
      <c r="AH18" s="295">
        <f t="shared" si="0"/>
        <v>22.240990499999999</v>
      </c>
      <c r="AI18" s="295">
        <f t="shared" si="0"/>
        <v>0</v>
      </c>
      <c r="AJ18" s="295">
        <f t="shared" si="0"/>
        <v>170392.12602428015</v>
      </c>
      <c r="AK18" s="295">
        <f t="shared" si="0"/>
        <v>0</v>
      </c>
      <c r="AL18" s="295">
        <f t="shared" si="0"/>
        <v>0.22437675999999998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164.03049999999999</v>
      </c>
      <c r="AR18" s="295">
        <f t="shared" si="0"/>
        <v>497.86076809000014</v>
      </c>
      <c r="AS18" s="295">
        <f>SUM(D18:AR18)/2</f>
        <v>188176.47293194514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188176.47293194514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1280.6011600300003</v>
      </c>
      <c r="E29" s="227">
        <v>394.76723580999999</v>
      </c>
      <c r="F29" s="227"/>
      <c r="G29" s="227">
        <v>210.94491179000002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774.86051215999987</v>
      </c>
      <c r="AK29" s="227"/>
      <c r="AL29" s="227"/>
      <c r="AM29" s="227"/>
      <c r="AN29" s="227"/>
      <c r="AO29" s="227"/>
      <c r="AP29" s="227"/>
      <c r="AQ29" s="227"/>
      <c r="AR29" s="227">
        <v>92.261769389999998</v>
      </c>
      <c r="AS29" s="295">
        <f>SUM(D29:AR29)/2</f>
        <v>1376.7177945900003</v>
      </c>
    </row>
    <row r="30" spans="1:62" s="17" customFormat="1" ht="18" customHeight="1">
      <c r="A30" s="24"/>
      <c r="B30" s="51" t="s">
        <v>106</v>
      </c>
      <c r="C30" s="25"/>
      <c r="D30" s="227">
        <v>880.15068178999991</v>
      </c>
      <c r="E30" s="227">
        <v>280.51458650999996</v>
      </c>
      <c r="F30" s="227"/>
      <c r="G30" s="227">
        <v>116.84604321999998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943.17286760000002</v>
      </c>
      <c r="AK30" s="227"/>
      <c r="AL30" s="227"/>
      <c r="AM30" s="227"/>
      <c r="AN30" s="227"/>
      <c r="AO30" s="227"/>
      <c r="AP30" s="227"/>
      <c r="AQ30" s="227"/>
      <c r="AR30" s="227">
        <v>84.869364140000002</v>
      </c>
      <c r="AS30" s="295">
        <f>SUM(D30:AR30)/2</f>
        <v>1152.7767716299998</v>
      </c>
    </row>
    <row r="31" spans="1:62" s="17" customFormat="1" ht="18" customHeight="1">
      <c r="A31" s="20"/>
      <c r="B31" s="51" t="s">
        <v>107</v>
      </c>
      <c r="C31" s="25"/>
      <c r="D31" s="227">
        <v>977.66818585999988</v>
      </c>
      <c r="E31" s="227">
        <v>98.154603049999935</v>
      </c>
      <c r="F31" s="227">
        <v>31.038964480000004</v>
      </c>
      <c r="G31" s="227">
        <v>14.585485500000001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559.18118066999989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840.31420977999983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3138.4200276800002</v>
      </c>
      <c r="E32" s="295">
        <f t="shared" si="2"/>
        <v>773.43642536999982</v>
      </c>
      <c r="F32" s="295">
        <f t="shared" si="2"/>
        <v>31.038964480000004</v>
      </c>
      <c r="G32" s="295">
        <f t="shared" si="2"/>
        <v>342.37644051000001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2277.2145604299999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177.13113353</v>
      </c>
      <c r="AS32" s="295">
        <f>SUM(D32:AR32)/2</f>
        <v>3369.8087759999999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3369.8087759999999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668.60743818999993</v>
      </c>
      <c r="E36" s="227">
        <v>357.52582909999995</v>
      </c>
      <c r="F36" s="227">
        <v>10.98032246</v>
      </c>
      <c r="G36" s="227">
        <v>46.372675200000003</v>
      </c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758.44930182999997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920.96778338999991</v>
      </c>
    </row>
    <row r="37" spans="1:62" s="17" customFormat="1" ht="18" customHeight="1">
      <c r="A37" s="24"/>
      <c r="B37" s="51" t="s">
        <v>106</v>
      </c>
      <c r="C37" s="25"/>
      <c r="D37" s="227">
        <v>1237.5906185299998</v>
      </c>
      <c r="E37" s="227">
        <v>225.37987206</v>
      </c>
      <c r="F37" s="227"/>
      <c r="G37" s="227">
        <v>272.94144787000005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818.21520799999996</v>
      </c>
      <c r="AK37" s="227"/>
      <c r="AL37" s="227"/>
      <c r="AM37" s="227"/>
      <c r="AN37" s="227"/>
      <c r="AO37" s="227"/>
      <c r="AP37" s="227"/>
      <c r="AQ37" s="227"/>
      <c r="AR37" s="227">
        <v>20.117637380000001</v>
      </c>
      <c r="AS37" s="295">
        <f>SUM(D37:AR37)/2</f>
        <v>1287.1223919199999</v>
      </c>
    </row>
    <row r="38" spans="1:62" s="17" customFormat="1" ht="18" customHeight="1">
      <c r="A38" s="20"/>
      <c r="B38" s="51" t="s">
        <v>107</v>
      </c>
      <c r="C38" s="25"/>
      <c r="D38" s="227">
        <v>133.86933844000001</v>
      </c>
      <c r="E38" s="227">
        <v>796.59648396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930.46582239999987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930.46582239999998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2040.0673951599999</v>
      </c>
      <c r="E39" s="295">
        <f t="shared" si="3"/>
        <v>1379.5021851199999</v>
      </c>
      <c r="F39" s="295">
        <f t="shared" si="3"/>
        <v>10.98032246</v>
      </c>
      <c r="G39" s="295">
        <f t="shared" si="3"/>
        <v>319.31412307000005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2507.13033223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20.117637380000001</v>
      </c>
      <c r="AS39" s="295">
        <f>SUM(D39:AR39)/2</f>
        <v>3138.5559977100002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3138.5559977100002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5178.4874228400004</v>
      </c>
      <c r="E42" s="295">
        <f>+SUM(E39,E32)</f>
        <v>2152.9386104899995</v>
      </c>
      <c r="F42" s="295">
        <f>+SUM(F39,F32)</f>
        <v>42.019286940000001</v>
      </c>
      <c r="G42" s="295">
        <f>+SUM(G39,G32)</f>
        <v>661.69056358000012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4784.3448926599995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197.24877090999999</v>
      </c>
      <c r="AS42" s="295">
        <f>SUM(D42:AR42)/2</f>
        <v>6508.36477371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185990.32679310013</v>
      </c>
      <c r="E46" s="296">
        <f t="shared" si="5"/>
        <v>23399.139858389997</v>
      </c>
      <c r="F46" s="296">
        <f t="shared" si="5"/>
        <v>1442.3255374100002</v>
      </c>
      <c r="G46" s="296">
        <f t="shared" si="5"/>
        <v>2080.3480213299999</v>
      </c>
      <c r="H46" s="296">
        <f t="shared" si="5"/>
        <v>326.83135152</v>
      </c>
      <c r="I46" s="296">
        <f t="shared" si="5"/>
        <v>18.570762900000002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0.23577232000000001</v>
      </c>
      <c r="S46" s="296">
        <f t="shared" si="5"/>
        <v>0</v>
      </c>
      <c r="T46" s="296">
        <f t="shared" si="5"/>
        <v>0</v>
      </c>
      <c r="U46" s="296">
        <f t="shared" si="5"/>
        <v>0.93522460000000007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22.739583369999998</v>
      </c>
      <c r="AB46" s="296">
        <f t="shared" si="5"/>
        <v>0</v>
      </c>
      <c r="AC46" s="296">
        <f t="shared" si="5"/>
        <v>0</v>
      </c>
      <c r="AD46" s="296">
        <f t="shared" si="5"/>
        <v>2.7531831699999998</v>
      </c>
      <c r="AE46" s="296">
        <f t="shared" si="5"/>
        <v>0.39300000000000002</v>
      </c>
      <c r="AF46" s="296">
        <f t="shared" si="5"/>
        <v>0</v>
      </c>
      <c r="AG46" s="296">
        <f t="shared" si="5"/>
        <v>0</v>
      </c>
      <c r="AH46" s="296">
        <f t="shared" si="5"/>
        <v>22.240990499999999</v>
      </c>
      <c r="AI46" s="296">
        <f t="shared" si="5"/>
        <v>0</v>
      </c>
      <c r="AJ46" s="296">
        <f t="shared" si="5"/>
        <v>175176.47091694016</v>
      </c>
      <c r="AK46" s="296">
        <f t="shared" si="5"/>
        <v>0</v>
      </c>
      <c r="AL46" s="296">
        <f t="shared" si="5"/>
        <v>0.22437675999999998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164.03049999999999</v>
      </c>
      <c r="AR46" s="296">
        <f t="shared" si="5"/>
        <v>695.10953900000015</v>
      </c>
      <c r="AS46" s="296">
        <f>+SUM(AS42,AS25,AS18,AS44)</f>
        <v>194684.83770565514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194684.83770565514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2019-10-01T14:03:57Z</dcterms:created>
  <dcterms:modified xsi:type="dcterms:W3CDTF">2019-10-01T14:03:57Z</dcterms:modified>
  <cp:category/>
</cp:coreProperties>
</file>