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8105" windowHeight="12360"/>
  </bookViews>
  <sheets>
    <sheet name="Лист1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QR001">[1]Control!$H$2</definedName>
    <definedName name="_QR002">[1]Control!$H$3</definedName>
    <definedName name="_QR003">[1]Control!$H$4</definedName>
    <definedName name="_QR004">[1]Control!$H$5</definedName>
    <definedName name="_QR011">[1]Control!$I$2</definedName>
    <definedName name="_QR012">[1]Control!$I$3</definedName>
    <definedName name="_QR013">[1]Control!$I$4</definedName>
    <definedName name="_QR014">[1]Control!$I$5</definedName>
    <definedName name="_QR021">[1]Control!$J$2</definedName>
    <definedName name="_QR022">[1]Control!$J$3</definedName>
    <definedName name="_QR023">[1]Control!$J$4</definedName>
    <definedName name="_QR024">[1]Control!$J$5</definedName>
    <definedName name="_QR031">[1]Control!$K$2</definedName>
    <definedName name="_QR032">[1]Control!$K$3</definedName>
    <definedName name="_QR033">[1]Control!$K$4</definedName>
    <definedName name="_QR034">[1]Control!$K$5</definedName>
    <definedName name="_QR041">[1]Control!$L$2</definedName>
    <definedName name="_QR042">[1]Control!$L$3</definedName>
    <definedName name="_QR043">[1]Control!$L$4</definedName>
    <definedName name="_QR044">[1]Control!$L$5</definedName>
    <definedName name="_QR1">[2]Control!$C$2</definedName>
    <definedName name="_QR2">[2]Control!$C$3</definedName>
    <definedName name="_QR3">[2]Control!$C$4</definedName>
    <definedName name="_QR4">[2]Control!$C$5</definedName>
    <definedName name="_QR971">[1]Control!$E$2</definedName>
    <definedName name="_QR972">[1]Control!$E$3</definedName>
    <definedName name="_QR981">[1]Control!$F$2</definedName>
    <definedName name="_QR982">[1]Control!$F$3</definedName>
    <definedName name="_QR983">[1]Control!$F$4</definedName>
    <definedName name="_QR984">[1]Control!$F$5</definedName>
    <definedName name="_QR991">[1]Control!$G$2</definedName>
    <definedName name="_QR992">[1]Control!$G$3</definedName>
    <definedName name="_QR993">[1]Control!$G$4</definedName>
    <definedName name="_qr994">[1]Control!$G$5</definedName>
    <definedName name="a">[3]Control!$H$4</definedName>
    <definedName name="b">[3]Control!$H$5</definedName>
    <definedName name="d">[3]Control!$I$3</definedName>
    <definedName name="e">[3]Control!$I$5</definedName>
    <definedName name="f">[3]Control!$J$2</definedName>
    <definedName name="g">[3]Control!$J$3</definedName>
    <definedName name="h">[3]Control!$J$4</definedName>
    <definedName name="j">[3]Control!$J$5</definedName>
    <definedName name="Lang">[1]Control!$B$8</definedName>
    <definedName name="RAZD2">'[4]1raz_3q04'!#REF!</definedName>
    <definedName name="RSQR1">'[5]Reserve pres.'!$E$47</definedName>
    <definedName name="RSQR2">'[5]Reserve pres.'!$E$48</definedName>
    <definedName name="а">[6]Control!$E$3</definedName>
    <definedName name="в">[6]Control!$E$2</definedName>
    <definedName name="д">[6]Control!$F$4</definedName>
    <definedName name="и">[6]Control!$G$5</definedName>
    <definedName name="л">[6]Control!$F$3</definedName>
    <definedName name="м">[6]Control!$G$4</definedName>
    <definedName name="о">[6]Control!$F$2</definedName>
    <definedName name="с">[6]Control!$G$3</definedName>
    <definedName name="ч">[6]Control!$G$2</definedName>
    <definedName name="я">[6]Control!$F$5</definedName>
  </definedNames>
  <calcPr calcId="145621" fullPrecision="0" calcOnSave="0"/>
</workbook>
</file>

<file path=xl/calcChain.xml><?xml version="1.0" encoding="utf-8"?>
<calcChain xmlns="http://schemas.openxmlformats.org/spreadsheetml/2006/main">
  <c r="K26" i="3" l="1"/>
  <c r="J26" i="3"/>
  <c r="K25" i="3"/>
  <c r="J25" i="3"/>
  <c r="K24" i="3"/>
  <c r="J24" i="3"/>
  <c r="K23" i="3"/>
  <c r="J23" i="3"/>
  <c r="J22" i="3"/>
  <c r="K21" i="3"/>
  <c r="J21" i="3"/>
  <c r="K20" i="3"/>
  <c r="J20" i="3"/>
  <c r="K19" i="3"/>
  <c r="J19" i="3"/>
  <c r="K18" i="3"/>
  <c r="J18" i="3"/>
  <c r="K17" i="3"/>
  <c r="J17" i="3"/>
  <c r="K16" i="3"/>
  <c r="J16" i="3"/>
  <c r="I15" i="3"/>
  <c r="H15" i="3"/>
  <c r="G15" i="3"/>
  <c r="G6" i="3" s="1"/>
  <c r="F15" i="3"/>
  <c r="F6" i="3" s="1"/>
  <c r="E15" i="3"/>
  <c r="D15" i="3"/>
  <c r="C15" i="3"/>
  <c r="B15" i="3"/>
  <c r="K14" i="3"/>
  <c r="J14" i="3"/>
  <c r="K13" i="3"/>
  <c r="J13" i="3"/>
  <c r="K12" i="3"/>
  <c r="J12" i="3"/>
  <c r="K11" i="3"/>
  <c r="J11" i="3"/>
  <c r="C9" i="3"/>
  <c r="K9" i="3" s="1"/>
  <c r="B9" i="3"/>
  <c r="J9" i="3" s="1"/>
  <c r="K8" i="3"/>
  <c r="J8" i="3"/>
  <c r="J15" i="3" l="1"/>
  <c r="K15" i="3"/>
  <c r="B6" i="3"/>
  <c r="J6" i="3" s="1"/>
  <c r="C6" i="3"/>
  <c r="K6" i="3" s="1"/>
</calcChain>
</file>

<file path=xl/sharedStrings.xml><?xml version="1.0" encoding="utf-8"?>
<sst xmlns="http://schemas.openxmlformats.org/spreadsheetml/2006/main" count="54" uniqueCount="42">
  <si>
    <t>Примечания:</t>
  </si>
  <si>
    <t>Трансграничные операции физических лиц-резидентов по целям перечислений и поступлений</t>
  </si>
  <si>
    <t>Поступления в Россию</t>
  </si>
  <si>
    <t>Перечисления из России</t>
  </si>
  <si>
    <t xml:space="preserve">в том числе: </t>
  </si>
  <si>
    <t>в уполномоченном банке и переводы со счета физического лица-резидента в уполномоченном банке на счет того же физического лица-резидента, открытый в банке-нерезиденте.</t>
  </si>
  <si>
    <r>
      <t>Всего</t>
    </r>
    <r>
      <rPr>
        <b/>
        <vertAlign val="superscript"/>
        <sz val="12"/>
        <rFont val="Times New Roman CYR"/>
        <family val="1"/>
        <charset val="204"/>
      </rPr>
      <t>1</t>
    </r>
  </si>
  <si>
    <r>
      <t xml:space="preserve">3 </t>
    </r>
    <r>
      <rPr>
        <sz val="11"/>
        <rFont val="Times New Roman Cyr"/>
        <family val="1"/>
        <charset val="204"/>
      </rPr>
      <t xml:space="preserve">Безвозмездные перечисления и поступления - гранты, пожертвования, компенсации, стипендии, пенсии, алименты, выплаты наследства, дарение и прочие. </t>
    </r>
  </si>
  <si>
    <t>В отдельных случаях возможны расхождения между итогом и суммой слагаемых, что связано с округлением данных.</t>
  </si>
  <si>
    <t>В данную категорию отнесены переводы физических лиц-резидентов, осуществленные через системы денежных переводов.</t>
  </si>
  <si>
    <r>
      <t>1) перечисление собственных средств</t>
    </r>
    <r>
      <rPr>
        <vertAlign val="superscript"/>
        <sz val="12"/>
        <rFont val="Times New Roman CYR"/>
        <family val="1"/>
        <charset val="204"/>
      </rPr>
      <t>2</t>
    </r>
  </si>
  <si>
    <r>
      <t>2) безвозмездные перечисления и поступления</t>
    </r>
    <r>
      <rPr>
        <vertAlign val="superscript"/>
        <sz val="12"/>
        <rFont val="Times New Roman CYR"/>
        <charset val="204"/>
      </rPr>
      <t>3</t>
    </r>
  </si>
  <si>
    <t>3) кредиты</t>
  </si>
  <si>
    <t>3а) привлечение кредитов</t>
  </si>
  <si>
    <t>3б) погашение кредитов</t>
  </si>
  <si>
    <t>3в) проценты по кредитам</t>
  </si>
  <si>
    <t>4) оплата товаров</t>
  </si>
  <si>
    <t>5) оплата услуг</t>
  </si>
  <si>
    <t>5а) образовательные услуги</t>
  </si>
  <si>
    <t>5б) медицинские услуги</t>
  </si>
  <si>
    <t>5в) консультационные услуги</t>
  </si>
  <si>
    <t>5г) туристические услуги</t>
  </si>
  <si>
    <t>5д) прочие услуги</t>
  </si>
  <si>
    <t>6) операции с недвижимым имуществом</t>
  </si>
  <si>
    <r>
      <t>7) заработная плата</t>
    </r>
    <r>
      <rPr>
        <vertAlign val="superscript"/>
        <sz val="12"/>
        <rFont val="Times New Roman CYR"/>
        <charset val="204"/>
      </rPr>
      <t>4</t>
    </r>
  </si>
  <si>
    <t>-</t>
  </si>
  <si>
    <t>8) переводы электронных денежных средств</t>
  </si>
  <si>
    <t>9) операции на рынке Forex</t>
  </si>
  <si>
    <t>10) переводы в доверительное управление имуществом</t>
  </si>
  <si>
    <t>11) прочие</t>
  </si>
  <si>
    <r>
      <t xml:space="preserve">2 </t>
    </r>
    <r>
      <rPr>
        <sz val="11"/>
        <rFont val="Times New Roman Cyr"/>
        <family val="1"/>
        <charset val="204"/>
      </rPr>
      <t xml:space="preserve">Перечисление собственных средств - переводы со счета физического лица-резидента, открытого в банке-нерезиденте, на счет того же физического лица-резидента </t>
    </r>
  </si>
  <si>
    <r>
      <t xml:space="preserve">4 </t>
    </r>
    <r>
      <rPr>
        <sz val="11"/>
        <rFont val="Times New Roman Cyr"/>
        <family val="1"/>
        <charset val="204"/>
      </rPr>
      <t>Заработная плата - поступление заработной платы, премий и прочих перечислений по трудовым договорам в пользу физических лиц-резидентов.</t>
    </r>
  </si>
  <si>
    <t>I квартал 2014 г.</t>
  </si>
  <si>
    <t>II квартал 2014 г.</t>
  </si>
  <si>
    <t>III квартал 2014 г.</t>
  </si>
  <si>
    <t>IV квартал 2014 г.</t>
  </si>
  <si>
    <t>2014 г.</t>
  </si>
  <si>
    <t>через кредитные организации, включая переводы, осуществленные через системы денежных переводов и ФГУП "Почта России".</t>
  </si>
  <si>
    <t>Источники: Отчетность кредитных организаций "Сведения о трансграничных операциях физических лиц", ФГУП "Почта России".</t>
  </si>
  <si>
    <t>Дата последнего обновления: 20 марта 2015 года.</t>
  </si>
  <si>
    <r>
      <t>1</t>
    </r>
    <r>
      <rPr>
        <sz val="11"/>
        <rFont val="Times New Roman Cyr"/>
        <family val="1"/>
        <charset val="204"/>
      </rPr>
      <t xml:space="preserve"> Трансграничные безналичные перечисления (поступления) физических лиц-резидентов, осуществленные с открытием и без открытия счета </t>
    </r>
  </si>
  <si>
    <t>(млн долларов США)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</si>
</sst>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yr"/>
      <charset val="204"/>
    </font>
    <font>
      <sz val="11"/>
      <name val="Times New Roman CYR"/>
    </font>
    <font>
      <b/>
      <sz val="14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vertAlign val="superscript"/>
      <sz val="11"/>
      <name val="Times New Roman CYR"/>
      <family val="1"/>
      <charset val="204"/>
    </font>
    <font>
      <i/>
      <sz val="11"/>
      <name val="Times New Roman Cyr"/>
      <family val="1"/>
      <charset val="204"/>
    </font>
    <font>
      <sz val="12"/>
      <name val="Times New Roman Cyr"/>
      <family val="1"/>
      <charset val="204"/>
    </font>
    <font>
      <b/>
      <vertAlign val="superscript"/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vertAlign val="superscript"/>
      <sz val="12"/>
      <name val="Times New Roman CYR"/>
      <family val="1"/>
      <charset val="204"/>
    </font>
    <font>
      <b/>
      <sz val="12"/>
      <name val="Times New Roman CYR"/>
      <charset val="204"/>
    </font>
    <font>
      <vertAlign val="superscript"/>
      <sz val="12"/>
      <name val="Times New Roman CYR"/>
      <charset val="204"/>
    </font>
    <font>
      <sz val="12"/>
      <name val="Times New Roman Cyr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7" fillId="0" borderId="0" xfId="1" applyFont="1" applyAlignment="1">
      <alignment horizontal="left"/>
    </xf>
    <xf numFmtId="0" fontId="4" fillId="0" borderId="0" xfId="0" applyFont="1"/>
    <xf numFmtId="0" fontId="3" fillId="0" borderId="0" xfId="0" applyFont="1"/>
    <xf numFmtId="3" fontId="4" fillId="0" borderId="0" xfId="0" applyNumberFormat="1" applyFont="1"/>
    <xf numFmtId="0" fontId="8" fillId="0" borderId="0" xfId="0" applyFont="1"/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10" fillId="0" borderId="0" xfId="0" applyFont="1"/>
    <xf numFmtId="3" fontId="8" fillId="0" borderId="3" xfId="0" applyNumberFormat="1" applyFont="1" applyBorder="1" applyAlignment="1">
      <alignment horizontal="right"/>
    </xf>
    <xf numFmtId="0" fontId="6" fillId="0" borderId="0" xfId="0" applyFont="1" applyAlignment="1">
      <alignment horizontal="left" indent="1"/>
    </xf>
    <xf numFmtId="0" fontId="4" fillId="0" borderId="0" xfId="0" applyFont="1" applyAlignment="1">
      <alignment horizontal="left" indent="1"/>
    </xf>
    <xf numFmtId="3" fontId="5" fillId="0" borderId="9" xfId="0" applyNumberFormat="1" applyFont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/>
    </xf>
    <xf numFmtId="0" fontId="8" fillId="0" borderId="13" xfId="0" applyFont="1" applyBorder="1" applyAlignment="1">
      <alignment horizontal="left" indent="2"/>
    </xf>
    <xf numFmtId="3" fontId="8" fillId="0" borderId="14" xfId="0" applyNumberFormat="1" applyFont="1" applyBorder="1" applyAlignment="1">
      <alignment horizontal="right"/>
    </xf>
    <xf numFmtId="3" fontId="8" fillId="0" borderId="15" xfId="0" applyNumberFormat="1" applyFont="1" applyBorder="1" applyAlignment="1">
      <alignment horizontal="right"/>
    </xf>
    <xf numFmtId="0" fontId="8" fillId="0" borderId="16" xfId="0" applyFont="1" applyBorder="1" applyAlignment="1">
      <alignment horizontal="left" indent="2"/>
    </xf>
    <xf numFmtId="0" fontId="8" fillId="0" borderId="0" xfId="0" applyFont="1" applyBorder="1" applyAlignment="1">
      <alignment horizontal="left" indent="2"/>
    </xf>
    <xf numFmtId="3" fontId="8" fillId="0" borderId="0" xfId="0" applyNumberFormat="1" applyFont="1" applyBorder="1"/>
    <xf numFmtId="0" fontId="4" fillId="0" borderId="0" xfId="0" applyFont="1" applyAlignment="1">
      <alignment horizontal="right"/>
    </xf>
    <xf numFmtId="3" fontId="12" fillId="0" borderId="2" xfId="0" applyNumberFormat="1" applyFont="1" applyBorder="1"/>
    <xf numFmtId="3" fontId="12" fillId="0" borderId="12" xfId="0" applyNumberFormat="1" applyFont="1" applyBorder="1"/>
    <xf numFmtId="3" fontId="8" fillId="0" borderId="3" xfId="0" applyNumberFormat="1" applyFont="1" applyFill="1" applyBorder="1" applyAlignment="1">
      <alignment horizontal="right"/>
    </xf>
    <xf numFmtId="3" fontId="8" fillId="0" borderId="0" xfId="0" applyNumberFormat="1" applyFont="1"/>
    <xf numFmtId="3" fontId="8" fillId="0" borderId="14" xfId="0" applyNumberFormat="1" applyFont="1" applyFill="1" applyBorder="1" applyAlignment="1">
      <alignment horizontal="right"/>
    </xf>
    <xf numFmtId="0" fontId="4" fillId="0" borderId="13" xfId="0" applyFont="1" applyBorder="1" applyAlignment="1">
      <alignment horizontal="left" indent="3"/>
    </xf>
    <xf numFmtId="3" fontId="4" fillId="0" borderId="3" xfId="0" applyNumberFormat="1" applyFont="1" applyBorder="1" applyAlignment="1">
      <alignment horizontal="right"/>
    </xf>
    <xf numFmtId="3" fontId="4" fillId="0" borderId="14" xfId="0" applyNumberFormat="1" applyFont="1" applyBorder="1" applyAlignment="1">
      <alignment horizontal="right"/>
    </xf>
    <xf numFmtId="0" fontId="14" fillId="0" borderId="13" xfId="0" applyFont="1" applyBorder="1" applyAlignment="1">
      <alignment horizontal="left" indent="2"/>
    </xf>
    <xf numFmtId="3" fontId="4" fillId="0" borderId="3" xfId="0" applyNumberFormat="1" applyFont="1" applyFill="1" applyBorder="1" applyAlignment="1">
      <alignment horizontal="right"/>
    </xf>
    <xf numFmtId="0" fontId="8" fillId="0" borderId="22" xfId="0" applyFont="1" applyBorder="1" applyAlignment="1">
      <alignment horizontal="left" indent="2"/>
    </xf>
    <xf numFmtId="3" fontId="8" fillId="0" borderId="23" xfId="0" applyNumberFormat="1" applyFont="1" applyBorder="1" applyAlignment="1">
      <alignment horizontal="right"/>
    </xf>
    <xf numFmtId="3" fontId="8" fillId="0" borderId="24" xfId="0" applyNumberFormat="1" applyFont="1" applyFill="1" applyBorder="1" applyAlignment="1">
      <alignment horizontal="right"/>
    </xf>
    <xf numFmtId="3" fontId="8" fillId="0" borderId="17" xfId="0" applyNumberFormat="1" applyFont="1" applyBorder="1" applyAlignment="1">
      <alignment horizontal="right"/>
    </xf>
    <xf numFmtId="0" fontId="4" fillId="0" borderId="0" xfId="1" applyFont="1" applyFill="1"/>
    <xf numFmtId="0" fontId="6" fillId="0" borderId="0" xfId="1" applyFont="1" applyFill="1" applyAlignment="1">
      <alignment horizontal="left" wrapText="1"/>
    </xf>
    <xf numFmtId="3" fontId="12" fillId="0" borderId="3" xfId="0" applyNumberFormat="1" applyFont="1" applyFill="1" applyBorder="1" applyAlignment="1">
      <alignment horizontal="right"/>
    </xf>
    <xf numFmtId="0" fontId="8" fillId="0" borderId="22" xfId="0" applyFont="1" applyBorder="1" applyAlignment="1">
      <alignment horizontal="left" wrapText="1" indent="2"/>
    </xf>
    <xf numFmtId="3" fontId="8" fillId="0" borderId="18" xfId="0" applyNumberFormat="1" applyFont="1" applyBorder="1" applyAlignment="1">
      <alignment horizontal="right"/>
    </xf>
    <xf numFmtId="0" fontId="4" fillId="0" borderId="0" xfId="1" applyFont="1"/>
    <xf numFmtId="0" fontId="8" fillId="0" borderId="19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3" fontId="8" fillId="0" borderId="4" xfId="0" applyNumberFormat="1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Обычный" xfId="0" builtinId="0"/>
    <cellStyle name="Обычный_Trans030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OP\COMPMETH\COMMON.OTD\BOPS\BOP0304\BoP0304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OP\CURRENT\COMMON.OTD\F_TRADE\BO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OLGA\BoP02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Kupryanova_NN\&#1052;&#1086;&#1080;%20&#1076;&#1086;&#1082;&#1091;&#1084;&#1077;&#1085;&#1090;&#1099;\&#1060;&#1086;&#1088;&#1084;&#1072;%20407\Work\2004_3q\3Q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O_NW\VOL1\BOP\COMPMETH\COMMON.OTD\BOPS\BOP0497\BOP0397\RSR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OP\COMPMETH\COMMON.OTD\BOPS\Bop0402\BoP0402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Sectors "/>
      <sheetName val="Finland Mexico"/>
      <sheetName val="BIS и НБС"/>
      <sheetName val="Neutral (Non-CIS, 1 col.)"/>
      <sheetName val="Neutral (CIS, 1 col.)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 and Derivatives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/>
      <sheetData sheetId="1">
        <row r="2">
          <cell r="B2">
            <v>1</v>
          </cell>
          <cell r="E2">
            <v>1</v>
          </cell>
          <cell r="F2">
            <v>1</v>
          </cell>
          <cell r="G2">
            <v>1</v>
          </cell>
          <cell r="H2">
            <v>1</v>
          </cell>
          <cell r="I2">
            <v>1</v>
          </cell>
          <cell r="J2">
            <v>1</v>
          </cell>
          <cell r="K2">
            <v>1</v>
          </cell>
          <cell r="L2">
            <v>1</v>
          </cell>
        </row>
        <row r="3"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</row>
        <row r="4"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</row>
        <row r="5">
          <cell r="F5">
            <v>1</v>
          </cell>
          <cell r="G5">
            <v>1</v>
          </cell>
          <cell r="H5">
            <v>1</v>
          </cell>
          <cell r="I5">
            <v>1</v>
          </cell>
          <cell r="J5">
            <v>1</v>
          </cell>
          <cell r="K5">
            <v>1</v>
          </cell>
        </row>
        <row r="8">
          <cell r="B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</sheetNames>
    <sheetDataSet>
      <sheetData sheetId="0" refreshError="1">
        <row r="2">
          <cell r="C2">
            <v>1</v>
          </cell>
        </row>
        <row r="3">
          <cell r="C3">
            <v>1</v>
          </cell>
        </row>
        <row r="4">
          <cell r="C4">
            <v>0</v>
          </cell>
        </row>
        <row r="5">
          <cell r="C5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Sectors (bln)"/>
      <sheetName val="Лист1"/>
      <sheetName val="Sectors"/>
      <sheetName val="Mexico"/>
      <sheetName val="Finland"/>
      <sheetName val="Finland Mexico"/>
      <sheetName val="BIS"/>
      <sheetName val="Neutral (Non-CIS, 1 col.)"/>
      <sheetName val="Neutral (CIS, 1 col.)"/>
      <sheetName val="Cash"/>
      <sheetName val="Cash primary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/>
      <sheetData sheetId="1" refreshError="1">
        <row r="2">
          <cell r="B2">
            <v>1</v>
          </cell>
          <cell r="J2">
            <v>1</v>
          </cell>
        </row>
        <row r="3">
          <cell r="I3">
            <v>1</v>
          </cell>
          <cell r="J3">
            <v>1</v>
          </cell>
        </row>
        <row r="4">
          <cell r="H4">
            <v>1</v>
          </cell>
          <cell r="J4">
            <v>0</v>
          </cell>
        </row>
        <row r="5">
          <cell r="H5">
            <v>1</v>
          </cell>
          <cell r="I5">
            <v>1</v>
          </cell>
          <cell r="J5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ход"/>
      <sheetName val="1raz_3q04"/>
      <sheetName val="2raz_3q04"/>
      <sheetName val="Методология 2 кв"/>
      <sheetName val="3q_1"/>
      <sheetName val="3q_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0296"/>
      <sheetName val="R0396"/>
      <sheetName val="R0496"/>
      <sheetName val="R0197"/>
      <sheetName val="Reserve pres.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1</v>
          </cell>
        </row>
        <row r="48">
          <cell r="E48">
            <v>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НБС"/>
      <sheetName val="Sectors (bln)"/>
      <sheetName val="Лист1"/>
      <sheetName val="Sectors"/>
      <sheetName val="Sectors (2)"/>
      <sheetName val="Finland"/>
      <sheetName val="Finland Mexico"/>
      <sheetName val="BIS"/>
      <sheetName val="Neutral (Non-CIS, 1 col.)"/>
      <sheetName val="Neutral (CIS, 1 col.)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/>
      <sheetData sheetId="1" refreshError="1">
        <row r="2">
          <cell r="C2">
            <v>1</v>
          </cell>
          <cell r="E2">
            <v>1</v>
          </cell>
          <cell r="F2">
            <v>1</v>
          </cell>
          <cell r="G2">
            <v>1</v>
          </cell>
        </row>
        <row r="3">
          <cell r="E3">
            <v>1</v>
          </cell>
          <cell r="F3">
            <v>1</v>
          </cell>
          <cell r="G3">
            <v>1</v>
          </cell>
        </row>
        <row r="4">
          <cell r="F4">
            <v>1</v>
          </cell>
          <cell r="G4">
            <v>1</v>
          </cell>
        </row>
        <row r="5">
          <cell r="F5">
            <v>1</v>
          </cell>
          <cell r="G5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tabSelected="1" topLeftCell="A13" zoomScaleNormal="100" zoomScaleSheetLayoutView="85" workbookViewId="0">
      <selection activeCell="N12" sqref="N12"/>
    </sheetView>
  </sheetViews>
  <sheetFormatPr defaultRowHeight="15" x14ac:dyDescent="0.25"/>
  <cols>
    <col min="1" max="1" width="51" style="2" customWidth="1"/>
    <col min="2" max="2" width="13.42578125" style="2" customWidth="1"/>
    <col min="3" max="3" width="16.5703125" style="2" customWidth="1"/>
    <col min="4" max="11" width="13.42578125" style="2" customWidth="1"/>
    <col min="12" max="256" width="9.140625" style="2"/>
    <col min="257" max="257" width="58.5703125" style="2" customWidth="1"/>
    <col min="258" max="258" width="13.42578125" style="2" customWidth="1"/>
    <col min="259" max="259" width="16.5703125" style="2" customWidth="1"/>
    <col min="260" max="267" width="13.42578125" style="2" customWidth="1"/>
    <col min="268" max="512" width="9.140625" style="2"/>
    <col min="513" max="513" width="58.5703125" style="2" customWidth="1"/>
    <col min="514" max="514" width="13.42578125" style="2" customWidth="1"/>
    <col min="515" max="515" width="16.5703125" style="2" customWidth="1"/>
    <col min="516" max="523" width="13.42578125" style="2" customWidth="1"/>
    <col min="524" max="768" width="9.140625" style="2"/>
    <col min="769" max="769" width="58.5703125" style="2" customWidth="1"/>
    <col min="770" max="770" width="13.42578125" style="2" customWidth="1"/>
    <col min="771" max="771" width="16.5703125" style="2" customWidth="1"/>
    <col min="772" max="779" width="13.42578125" style="2" customWidth="1"/>
    <col min="780" max="1024" width="9.140625" style="2"/>
    <col min="1025" max="1025" width="58.5703125" style="2" customWidth="1"/>
    <col min="1026" max="1026" width="13.42578125" style="2" customWidth="1"/>
    <col min="1027" max="1027" width="16.5703125" style="2" customWidth="1"/>
    <col min="1028" max="1035" width="13.42578125" style="2" customWidth="1"/>
    <col min="1036" max="1280" width="9.140625" style="2"/>
    <col min="1281" max="1281" width="58.5703125" style="2" customWidth="1"/>
    <col min="1282" max="1282" width="13.42578125" style="2" customWidth="1"/>
    <col min="1283" max="1283" width="16.5703125" style="2" customWidth="1"/>
    <col min="1284" max="1291" width="13.42578125" style="2" customWidth="1"/>
    <col min="1292" max="1536" width="9.140625" style="2"/>
    <col min="1537" max="1537" width="58.5703125" style="2" customWidth="1"/>
    <col min="1538" max="1538" width="13.42578125" style="2" customWidth="1"/>
    <col min="1539" max="1539" width="16.5703125" style="2" customWidth="1"/>
    <col min="1540" max="1547" width="13.42578125" style="2" customWidth="1"/>
    <col min="1548" max="1792" width="9.140625" style="2"/>
    <col min="1793" max="1793" width="58.5703125" style="2" customWidth="1"/>
    <col min="1794" max="1794" width="13.42578125" style="2" customWidth="1"/>
    <col min="1795" max="1795" width="16.5703125" style="2" customWidth="1"/>
    <col min="1796" max="1803" width="13.42578125" style="2" customWidth="1"/>
    <col min="1804" max="2048" width="9.140625" style="2"/>
    <col min="2049" max="2049" width="58.5703125" style="2" customWidth="1"/>
    <col min="2050" max="2050" width="13.42578125" style="2" customWidth="1"/>
    <col min="2051" max="2051" width="16.5703125" style="2" customWidth="1"/>
    <col min="2052" max="2059" width="13.42578125" style="2" customWidth="1"/>
    <col min="2060" max="2304" width="9.140625" style="2"/>
    <col min="2305" max="2305" width="58.5703125" style="2" customWidth="1"/>
    <col min="2306" max="2306" width="13.42578125" style="2" customWidth="1"/>
    <col min="2307" max="2307" width="16.5703125" style="2" customWidth="1"/>
    <col min="2308" max="2315" width="13.42578125" style="2" customWidth="1"/>
    <col min="2316" max="2560" width="9.140625" style="2"/>
    <col min="2561" max="2561" width="58.5703125" style="2" customWidth="1"/>
    <col min="2562" max="2562" width="13.42578125" style="2" customWidth="1"/>
    <col min="2563" max="2563" width="16.5703125" style="2" customWidth="1"/>
    <col min="2564" max="2571" width="13.42578125" style="2" customWidth="1"/>
    <col min="2572" max="2816" width="9.140625" style="2"/>
    <col min="2817" max="2817" width="58.5703125" style="2" customWidth="1"/>
    <col min="2818" max="2818" width="13.42578125" style="2" customWidth="1"/>
    <col min="2819" max="2819" width="16.5703125" style="2" customWidth="1"/>
    <col min="2820" max="2827" width="13.42578125" style="2" customWidth="1"/>
    <col min="2828" max="3072" width="9.140625" style="2"/>
    <col min="3073" max="3073" width="58.5703125" style="2" customWidth="1"/>
    <col min="3074" max="3074" width="13.42578125" style="2" customWidth="1"/>
    <col min="3075" max="3075" width="16.5703125" style="2" customWidth="1"/>
    <col min="3076" max="3083" width="13.42578125" style="2" customWidth="1"/>
    <col min="3084" max="3328" width="9.140625" style="2"/>
    <col min="3329" max="3329" width="58.5703125" style="2" customWidth="1"/>
    <col min="3330" max="3330" width="13.42578125" style="2" customWidth="1"/>
    <col min="3331" max="3331" width="16.5703125" style="2" customWidth="1"/>
    <col min="3332" max="3339" width="13.42578125" style="2" customWidth="1"/>
    <col min="3340" max="3584" width="9.140625" style="2"/>
    <col min="3585" max="3585" width="58.5703125" style="2" customWidth="1"/>
    <col min="3586" max="3586" width="13.42578125" style="2" customWidth="1"/>
    <col min="3587" max="3587" width="16.5703125" style="2" customWidth="1"/>
    <col min="3588" max="3595" width="13.42578125" style="2" customWidth="1"/>
    <col min="3596" max="3840" width="9.140625" style="2"/>
    <col min="3841" max="3841" width="58.5703125" style="2" customWidth="1"/>
    <col min="3842" max="3842" width="13.42578125" style="2" customWidth="1"/>
    <col min="3843" max="3843" width="16.5703125" style="2" customWidth="1"/>
    <col min="3844" max="3851" width="13.42578125" style="2" customWidth="1"/>
    <col min="3852" max="4096" width="9.140625" style="2"/>
    <col min="4097" max="4097" width="58.5703125" style="2" customWidth="1"/>
    <col min="4098" max="4098" width="13.42578125" style="2" customWidth="1"/>
    <col min="4099" max="4099" width="16.5703125" style="2" customWidth="1"/>
    <col min="4100" max="4107" width="13.42578125" style="2" customWidth="1"/>
    <col min="4108" max="4352" width="9.140625" style="2"/>
    <col min="4353" max="4353" width="58.5703125" style="2" customWidth="1"/>
    <col min="4354" max="4354" width="13.42578125" style="2" customWidth="1"/>
    <col min="4355" max="4355" width="16.5703125" style="2" customWidth="1"/>
    <col min="4356" max="4363" width="13.42578125" style="2" customWidth="1"/>
    <col min="4364" max="4608" width="9.140625" style="2"/>
    <col min="4609" max="4609" width="58.5703125" style="2" customWidth="1"/>
    <col min="4610" max="4610" width="13.42578125" style="2" customWidth="1"/>
    <col min="4611" max="4611" width="16.5703125" style="2" customWidth="1"/>
    <col min="4612" max="4619" width="13.42578125" style="2" customWidth="1"/>
    <col min="4620" max="4864" width="9.140625" style="2"/>
    <col min="4865" max="4865" width="58.5703125" style="2" customWidth="1"/>
    <col min="4866" max="4866" width="13.42578125" style="2" customWidth="1"/>
    <col min="4867" max="4867" width="16.5703125" style="2" customWidth="1"/>
    <col min="4868" max="4875" width="13.42578125" style="2" customWidth="1"/>
    <col min="4876" max="5120" width="9.140625" style="2"/>
    <col min="5121" max="5121" width="58.5703125" style="2" customWidth="1"/>
    <col min="5122" max="5122" width="13.42578125" style="2" customWidth="1"/>
    <col min="5123" max="5123" width="16.5703125" style="2" customWidth="1"/>
    <col min="5124" max="5131" width="13.42578125" style="2" customWidth="1"/>
    <col min="5132" max="5376" width="9.140625" style="2"/>
    <col min="5377" max="5377" width="58.5703125" style="2" customWidth="1"/>
    <col min="5378" max="5378" width="13.42578125" style="2" customWidth="1"/>
    <col min="5379" max="5379" width="16.5703125" style="2" customWidth="1"/>
    <col min="5380" max="5387" width="13.42578125" style="2" customWidth="1"/>
    <col min="5388" max="5632" width="9.140625" style="2"/>
    <col min="5633" max="5633" width="58.5703125" style="2" customWidth="1"/>
    <col min="5634" max="5634" width="13.42578125" style="2" customWidth="1"/>
    <col min="5635" max="5635" width="16.5703125" style="2" customWidth="1"/>
    <col min="5636" max="5643" width="13.42578125" style="2" customWidth="1"/>
    <col min="5644" max="5888" width="9.140625" style="2"/>
    <col min="5889" max="5889" width="58.5703125" style="2" customWidth="1"/>
    <col min="5890" max="5890" width="13.42578125" style="2" customWidth="1"/>
    <col min="5891" max="5891" width="16.5703125" style="2" customWidth="1"/>
    <col min="5892" max="5899" width="13.42578125" style="2" customWidth="1"/>
    <col min="5900" max="6144" width="9.140625" style="2"/>
    <col min="6145" max="6145" width="58.5703125" style="2" customWidth="1"/>
    <col min="6146" max="6146" width="13.42578125" style="2" customWidth="1"/>
    <col min="6147" max="6147" width="16.5703125" style="2" customWidth="1"/>
    <col min="6148" max="6155" width="13.42578125" style="2" customWidth="1"/>
    <col min="6156" max="6400" width="9.140625" style="2"/>
    <col min="6401" max="6401" width="58.5703125" style="2" customWidth="1"/>
    <col min="6402" max="6402" width="13.42578125" style="2" customWidth="1"/>
    <col min="6403" max="6403" width="16.5703125" style="2" customWidth="1"/>
    <col min="6404" max="6411" width="13.42578125" style="2" customWidth="1"/>
    <col min="6412" max="6656" width="9.140625" style="2"/>
    <col min="6657" max="6657" width="58.5703125" style="2" customWidth="1"/>
    <col min="6658" max="6658" width="13.42578125" style="2" customWidth="1"/>
    <col min="6659" max="6659" width="16.5703125" style="2" customWidth="1"/>
    <col min="6660" max="6667" width="13.42578125" style="2" customWidth="1"/>
    <col min="6668" max="6912" width="9.140625" style="2"/>
    <col min="6913" max="6913" width="58.5703125" style="2" customWidth="1"/>
    <col min="6914" max="6914" width="13.42578125" style="2" customWidth="1"/>
    <col min="6915" max="6915" width="16.5703125" style="2" customWidth="1"/>
    <col min="6916" max="6923" width="13.42578125" style="2" customWidth="1"/>
    <col min="6924" max="7168" width="9.140625" style="2"/>
    <col min="7169" max="7169" width="58.5703125" style="2" customWidth="1"/>
    <col min="7170" max="7170" width="13.42578125" style="2" customWidth="1"/>
    <col min="7171" max="7171" width="16.5703125" style="2" customWidth="1"/>
    <col min="7172" max="7179" width="13.42578125" style="2" customWidth="1"/>
    <col min="7180" max="7424" width="9.140625" style="2"/>
    <col min="7425" max="7425" width="58.5703125" style="2" customWidth="1"/>
    <col min="7426" max="7426" width="13.42578125" style="2" customWidth="1"/>
    <col min="7427" max="7427" width="16.5703125" style="2" customWidth="1"/>
    <col min="7428" max="7435" width="13.42578125" style="2" customWidth="1"/>
    <col min="7436" max="7680" width="9.140625" style="2"/>
    <col min="7681" max="7681" width="58.5703125" style="2" customWidth="1"/>
    <col min="7682" max="7682" width="13.42578125" style="2" customWidth="1"/>
    <col min="7683" max="7683" width="16.5703125" style="2" customWidth="1"/>
    <col min="7684" max="7691" width="13.42578125" style="2" customWidth="1"/>
    <col min="7692" max="7936" width="9.140625" style="2"/>
    <col min="7937" max="7937" width="58.5703125" style="2" customWidth="1"/>
    <col min="7938" max="7938" width="13.42578125" style="2" customWidth="1"/>
    <col min="7939" max="7939" width="16.5703125" style="2" customWidth="1"/>
    <col min="7940" max="7947" width="13.42578125" style="2" customWidth="1"/>
    <col min="7948" max="8192" width="9.140625" style="2"/>
    <col min="8193" max="8193" width="58.5703125" style="2" customWidth="1"/>
    <col min="8194" max="8194" width="13.42578125" style="2" customWidth="1"/>
    <col min="8195" max="8195" width="16.5703125" style="2" customWidth="1"/>
    <col min="8196" max="8203" width="13.42578125" style="2" customWidth="1"/>
    <col min="8204" max="8448" width="9.140625" style="2"/>
    <col min="8449" max="8449" width="58.5703125" style="2" customWidth="1"/>
    <col min="8450" max="8450" width="13.42578125" style="2" customWidth="1"/>
    <col min="8451" max="8451" width="16.5703125" style="2" customWidth="1"/>
    <col min="8452" max="8459" width="13.42578125" style="2" customWidth="1"/>
    <col min="8460" max="8704" width="9.140625" style="2"/>
    <col min="8705" max="8705" width="58.5703125" style="2" customWidth="1"/>
    <col min="8706" max="8706" width="13.42578125" style="2" customWidth="1"/>
    <col min="8707" max="8707" width="16.5703125" style="2" customWidth="1"/>
    <col min="8708" max="8715" width="13.42578125" style="2" customWidth="1"/>
    <col min="8716" max="8960" width="9.140625" style="2"/>
    <col min="8961" max="8961" width="58.5703125" style="2" customWidth="1"/>
    <col min="8962" max="8962" width="13.42578125" style="2" customWidth="1"/>
    <col min="8963" max="8963" width="16.5703125" style="2" customWidth="1"/>
    <col min="8964" max="8971" width="13.42578125" style="2" customWidth="1"/>
    <col min="8972" max="9216" width="9.140625" style="2"/>
    <col min="9217" max="9217" width="58.5703125" style="2" customWidth="1"/>
    <col min="9218" max="9218" width="13.42578125" style="2" customWidth="1"/>
    <col min="9219" max="9219" width="16.5703125" style="2" customWidth="1"/>
    <col min="9220" max="9227" width="13.42578125" style="2" customWidth="1"/>
    <col min="9228" max="9472" width="9.140625" style="2"/>
    <col min="9473" max="9473" width="58.5703125" style="2" customWidth="1"/>
    <col min="9474" max="9474" width="13.42578125" style="2" customWidth="1"/>
    <col min="9475" max="9475" width="16.5703125" style="2" customWidth="1"/>
    <col min="9476" max="9483" width="13.42578125" style="2" customWidth="1"/>
    <col min="9484" max="9728" width="9.140625" style="2"/>
    <col min="9729" max="9729" width="58.5703125" style="2" customWidth="1"/>
    <col min="9730" max="9730" width="13.42578125" style="2" customWidth="1"/>
    <col min="9731" max="9731" width="16.5703125" style="2" customWidth="1"/>
    <col min="9732" max="9739" width="13.42578125" style="2" customWidth="1"/>
    <col min="9740" max="9984" width="9.140625" style="2"/>
    <col min="9985" max="9985" width="58.5703125" style="2" customWidth="1"/>
    <col min="9986" max="9986" width="13.42578125" style="2" customWidth="1"/>
    <col min="9987" max="9987" width="16.5703125" style="2" customWidth="1"/>
    <col min="9988" max="9995" width="13.42578125" style="2" customWidth="1"/>
    <col min="9996" max="10240" width="9.140625" style="2"/>
    <col min="10241" max="10241" width="58.5703125" style="2" customWidth="1"/>
    <col min="10242" max="10242" width="13.42578125" style="2" customWidth="1"/>
    <col min="10243" max="10243" width="16.5703125" style="2" customWidth="1"/>
    <col min="10244" max="10251" width="13.42578125" style="2" customWidth="1"/>
    <col min="10252" max="10496" width="9.140625" style="2"/>
    <col min="10497" max="10497" width="58.5703125" style="2" customWidth="1"/>
    <col min="10498" max="10498" width="13.42578125" style="2" customWidth="1"/>
    <col min="10499" max="10499" width="16.5703125" style="2" customWidth="1"/>
    <col min="10500" max="10507" width="13.42578125" style="2" customWidth="1"/>
    <col min="10508" max="10752" width="9.140625" style="2"/>
    <col min="10753" max="10753" width="58.5703125" style="2" customWidth="1"/>
    <col min="10754" max="10754" width="13.42578125" style="2" customWidth="1"/>
    <col min="10755" max="10755" width="16.5703125" style="2" customWidth="1"/>
    <col min="10756" max="10763" width="13.42578125" style="2" customWidth="1"/>
    <col min="10764" max="11008" width="9.140625" style="2"/>
    <col min="11009" max="11009" width="58.5703125" style="2" customWidth="1"/>
    <col min="11010" max="11010" width="13.42578125" style="2" customWidth="1"/>
    <col min="11011" max="11011" width="16.5703125" style="2" customWidth="1"/>
    <col min="11012" max="11019" width="13.42578125" style="2" customWidth="1"/>
    <col min="11020" max="11264" width="9.140625" style="2"/>
    <col min="11265" max="11265" width="58.5703125" style="2" customWidth="1"/>
    <col min="11266" max="11266" width="13.42578125" style="2" customWidth="1"/>
    <col min="11267" max="11267" width="16.5703125" style="2" customWidth="1"/>
    <col min="11268" max="11275" width="13.42578125" style="2" customWidth="1"/>
    <col min="11276" max="11520" width="9.140625" style="2"/>
    <col min="11521" max="11521" width="58.5703125" style="2" customWidth="1"/>
    <col min="11522" max="11522" width="13.42578125" style="2" customWidth="1"/>
    <col min="11523" max="11523" width="16.5703125" style="2" customWidth="1"/>
    <col min="11524" max="11531" width="13.42578125" style="2" customWidth="1"/>
    <col min="11532" max="11776" width="9.140625" style="2"/>
    <col min="11777" max="11777" width="58.5703125" style="2" customWidth="1"/>
    <col min="11778" max="11778" width="13.42578125" style="2" customWidth="1"/>
    <col min="11779" max="11779" width="16.5703125" style="2" customWidth="1"/>
    <col min="11780" max="11787" width="13.42578125" style="2" customWidth="1"/>
    <col min="11788" max="12032" width="9.140625" style="2"/>
    <col min="12033" max="12033" width="58.5703125" style="2" customWidth="1"/>
    <col min="12034" max="12034" width="13.42578125" style="2" customWidth="1"/>
    <col min="12035" max="12035" width="16.5703125" style="2" customWidth="1"/>
    <col min="12036" max="12043" width="13.42578125" style="2" customWidth="1"/>
    <col min="12044" max="12288" width="9.140625" style="2"/>
    <col min="12289" max="12289" width="58.5703125" style="2" customWidth="1"/>
    <col min="12290" max="12290" width="13.42578125" style="2" customWidth="1"/>
    <col min="12291" max="12291" width="16.5703125" style="2" customWidth="1"/>
    <col min="12292" max="12299" width="13.42578125" style="2" customWidth="1"/>
    <col min="12300" max="12544" width="9.140625" style="2"/>
    <col min="12545" max="12545" width="58.5703125" style="2" customWidth="1"/>
    <col min="12546" max="12546" width="13.42578125" style="2" customWidth="1"/>
    <col min="12547" max="12547" width="16.5703125" style="2" customWidth="1"/>
    <col min="12548" max="12555" width="13.42578125" style="2" customWidth="1"/>
    <col min="12556" max="12800" width="9.140625" style="2"/>
    <col min="12801" max="12801" width="58.5703125" style="2" customWidth="1"/>
    <col min="12802" max="12802" width="13.42578125" style="2" customWidth="1"/>
    <col min="12803" max="12803" width="16.5703125" style="2" customWidth="1"/>
    <col min="12804" max="12811" width="13.42578125" style="2" customWidth="1"/>
    <col min="12812" max="13056" width="9.140625" style="2"/>
    <col min="13057" max="13057" width="58.5703125" style="2" customWidth="1"/>
    <col min="13058" max="13058" width="13.42578125" style="2" customWidth="1"/>
    <col min="13059" max="13059" width="16.5703125" style="2" customWidth="1"/>
    <col min="13060" max="13067" width="13.42578125" style="2" customWidth="1"/>
    <col min="13068" max="13312" width="9.140625" style="2"/>
    <col min="13313" max="13313" width="58.5703125" style="2" customWidth="1"/>
    <col min="13314" max="13314" width="13.42578125" style="2" customWidth="1"/>
    <col min="13315" max="13315" width="16.5703125" style="2" customWidth="1"/>
    <col min="13316" max="13323" width="13.42578125" style="2" customWidth="1"/>
    <col min="13324" max="13568" width="9.140625" style="2"/>
    <col min="13569" max="13569" width="58.5703125" style="2" customWidth="1"/>
    <col min="13570" max="13570" width="13.42578125" style="2" customWidth="1"/>
    <col min="13571" max="13571" width="16.5703125" style="2" customWidth="1"/>
    <col min="13572" max="13579" width="13.42578125" style="2" customWidth="1"/>
    <col min="13580" max="13824" width="9.140625" style="2"/>
    <col min="13825" max="13825" width="58.5703125" style="2" customWidth="1"/>
    <col min="13826" max="13826" width="13.42578125" style="2" customWidth="1"/>
    <col min="13827" max="13827" width="16.5703125" style="2" customWidth="1"/>
    <col min="13828" max="13835" width="13.42578125" style="2" customWidth="1"/>
    <col min="13836" max="14080" width="9.140625" style="2"/>
    <col min="14081" max="14081" width="58.5703125" style="2" customWidth="1"/>
    <col min="14082" max="14082" width="13.42578125" style="2" customWidth="1"/>
    <col min="14083" max="14083" width="16.5703125" style="2" customWidth="1"/>
    <col min="14084" max="14091" width="13.42578125" style="2" customWidth="1"/>
    <col min="14092" max="14336" width="9.140625" style="2"/>
    <col min="14337" max="14337" width="58.5703125" style="2" customWidth="1"/>
    <col min="14338" max="14338" width="13.42578125" style="2" customWidth="1"/>
    <col min="14339" max="14339" width="16.5703125" style="2" customWidth="1"/>
    <col min="14340" max="14347" width="13.42578125" style="2" customWidth="1"/>
    <col min="14348" max="14592" width="9.140625" style="2"/>
    <col min="14593" max="14593" width="58.5703125" style="2" customWidth="1"/>
    <col min="14594" max="14594" width="13.42578125" style="2" customWidth="1"/>
    <col min="14595" max="14595" width="16.5703125" style="2" customWidth="1"/>
    <col min="14596" max="14603" width="13.42578125" style="2" customWidth="1"/>
    <col min="14604" max="14848" width="9.140625" style="2"/>
    <col min="14849" max="14849" width="58.5703125" style="2" customWidth="1"/>
    <col min="14850" max="14850" width="13.42578125" style="2" customWidth="1"/>
    <col min="14851" max="14851" width="16.5703125" style="2" customWidth="1"/>
    <col min="14852" max="14859" width="13.42578125" style="2" customWidth="1"/>
    <col min="14860" max="15104" width="9.140625" style="2"/>
    <col min="15105" max="15105" width="58.5703125" style="2" customWidth="1"/>
    <col min="15106" max="15106" width="13.42578125" style="2" customWidth="1"/>
    <col min="15107" max="15107" width="16.5703125" style="2" customWidth="1"/>
    <col min="15108" max="15115" width="13.42578125" style="2" customWidth="1"/>
    <col min="15116" max="15360" width="9.140625" style="2"/>
    <col min="15361" max="15361" width="58.5703125" style="2" customWidth="1"/>
    <col min="15362" max="15362" width="13.42578125" style="2" customWidth="1"/>
    <col min="15363" max="15363" width="16.5703125" style="2" customWidth="1"/>
    <col min="15364" max="15371" width="13.42578125" style="2" customWidth="1"/>
    <col min="15372" max="15616" width="9.140625" style="2"/>
    <col min="15617" max="15617" width="58.5703125" style="2" customWidth="1"/>
    <col min="15618" max="15618" width="13.42578125" style="2" customWidth="1"/>
    <col min="15619" max="15619" width="16.5703125" style="2" customWidth="1"/>
    <col min="15620" max="15627" width="13.42578125" style="2" customWidth="1"/>
    <col min="15628" max="15872" width="9.140625" style="2"/>
    <col min="15873" max="15873" width="58.5703125" style="2" customWidth="1"/>
    <col min="15874" max="15874" width="13.42578125" style="2" customWidth="1"/>
    <col min="15875" max="15875" width="16.5703125" style="2" customWidth="1"/>
    <col min="15876" max="15883" width="13.42578125" style="2" customWidth="1"/>
    <col min="15884" max="16128" width="9.140625" style="2"/>
    <col min="16129" max="16129" width="58.5703125" style="2" customWidth="1"/>
    <col min="16130" max="16130" width="13.42578125" style="2" customWidth="1"/>
    <col min="16131" max="16131" width="16.5703125" style="2" customWidth="1"/>
    <col min="16132" max="16139" width="13.42578125" style="2" customWidth="1"/>
    <col min="16140" max="16384" width="9.140625" style="2"/>
  </cols>
  <sheetData>
    <row r="1" spans="1:13" s="3" customFormat="1" ht="23.25" customHeight="1" x14ac:dyDescent="0.3">
      <c r="A1" s="45" t="s">
        <v>1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3" ht="17.25" customHeight="1" x14ac:dyDescent="0.25">
      <c r="A2" s="51" t="s">
        <v>41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3" ht="12.75" customHeight="1" thickBot="1" x14ac:dyDescent="0.3">
      <c r="B3" s="4"/>
      <c r="C3" s="21"/>
      <c r="D3" s="21"/>
      <c r="E3" s="21"/>
      <c r="F3" s="21"/>
      <c r="G3" s="21"/>
      <c r="H3" s="21"/>
      <c r="I3" s="21"/>
      <c r="J3" s="21"/>
    </row>
    <row r="4" spans="1:13" s="5" customFormat="1" ht="20.25" customHeight="1" x14ac:dyDescent="0.25">
      <c r="A4" s="46"/>
      <c r="B4" s="48" t="s">
        <v>32</v>
      </c>
      <c r="C4" s="48"/>
      <c r="D4" s="48" t="s">
        <v>33</v>
      </c>
      <c r="E4" s="48"/>
      <c r="F4" s="48" t="s">
        <v>34</v>
      </c>
      <c r="G4" s="49"/>
      <c r="H4" s="48" t="s">
        <v>35</v>
      </c>
      <c r="I4" s="49"/>
      <c r="J4" s="48" t="s">
        <v>36</v>
      </c>
      <c r="K4" s="50"/>
    </row>
    <row r="5" spans="1:13" s="7" customFormat="1" ht="30" customHeight="1" x14ac:dyDescent="0.2">
      <c r="A5" s="47"/>
      <c r="B5" s="6" t="s">
        <v>2</v>
      </c>
      <c r="C5" s="6" t="s">
        <v>3</v>
      </c>
      <c r="D5" s="6" t="s">
        <v>2</v>
      </c>
      <c r="E5" s="6" t="s">
        <v>3</v>
      </c>
      <c r="F5" s="6" t="s">
        <v>2</v>
      </c>
      <c r="G5" s="12" t="s">
        <v>3</v>
      </c>
      <c r="H5" s="6" t="s">
        <v>2</v>
      </c>
      <c r="I5" s="12" t="s">
        <v>3</v>
      </c>
      <c r="J5" s="6" t="s">
        <v>2</v>
      </c>
      <c r="K5" s="13" t="s">
        <v>3</v>
      </c>
    </row>
    <row r="6" spans="1:13" s="8" customFormat="1" ht="23.25" customHeight="1" x14ac:dyDescent="0.25">
      <c r="A6" s="14" t="s">
        <v>6</v>
      </c>
      <c r="B6" s="38">
        <f>B8+B9+B11+B12+B13+B14+B15+B21+B22+B23+B24+B25+B26</f>
        <v>3966</v>
      </c>
      <c r="C6" s="38">
        <f>C8+C9+C11+C12+C13+C14+C15+C21+C23+C24+C25+C26</f>
        <v>12716</v>
      </c>
      <c r="D6" s="38">
        <v>3773</v>
      </c>
      <c r="E6" s="38">
        <v>10226</v>
      </c>
      <c r="F6" s="22">
        <f>F8+F9+F11+F12+F13+F14+F15+F21+F22+F23+F24+F25+F26</f>
        <v>3859</v>
      </c>
      <c r="G6" s="22">
        <f>G8+G9+G11+G12+G13+G14+G15+G21+G23+G24+G25+G26</f>
        <v>12288</v>
      </c>
      <c r="H6" s="22">
        <v>4377</v>
      </c>
      <c r="I6" s="22">
        <v>14485</v>
      </c>
      <c r="J6" s="22">
        <f>B6+D6+F6+H6</f>
        <v>15975</v>
      </c>
      <c r="K6" s="23">
        <f>C6+E6+G6+I6</f>
        <v>49715</v>
      </c>
    </row>
    <row r="7" spans="1:13" s="5" customFormat="1" ht="17.25" customHeight="1" x14ac:dyDescent="0.25">
      <c r="A7" s="42" t="s">
        <v>4</v>
      </c>
      <c r="B7" s="43"/>
      <c r="C7" s="43"/>
      <c r="D7" s="43"/>
      <c r="E7" s="43"/>
      <c r="F7" s="43"/>
      <c r="G7" s="43"/>
      <c r="H7" s="43"/>
      <c r="I7" s="43"/>
      <c r="J7" s="43"/>
      <c r="K7" s="44"/>
    </row>
    <row r="8" spans="1:13" s="5" customFormat="1" ht="18.75" customHeight="1" x14ac:dyDescent="0.25">
      <c r="A8" s="15" t="s">
        <v>10</v>
      </c>
      <c r="B8" s="24">
        <v>693</v>
      </c>
      <c r="C8" s="24">
        <v>7347</v>
      </c>
      <c r="D8" s="9">
        <v>835</v>
      </c>
      <c r="E8" s="9">
        <v>4658</v>
      </c>
      <c r="F8" s="9">
        <v>829</v>
      </c>
      <c r="G8" s="9">
        <v>5859</v>
      </c>
      <c r="H8" s="9">
        <v>849</v>
      </c>
      <c r="I8" s="16">
        <v>9008</v>
      </c>
      <c r="J8" s="9">
        <f>B8+D8+F8+H8</f>
        <v>3206</v>
      </c>
      <c r="K8" s="17">
        <f>C8+E8+G8+I8</f>
        <v>26872</v>
      </c>
      <c r="L8" s="2"/>
      <c r="M8" s="25"/>
    </row>
    <row r="9" spans="1:13" ht="18.75" customHeight="1" x14ac:dyDescent="0.25">
      <c r="A9" s="15" t="s">
        <v>11</v>
      </c>
      <c r="B9" s="9">
        <f>(54053571.61+658848280.99)/1000000</f>
        <v>713</v>
      </c>
      <c r="C9" s="24">
        <f>(303666747.6+1750969127)/1000000</f>
        <v>2055</v>
      </c>
      <c r="D9" s="24">
        <v>738</v>
      </c>
      <c r="E9" s="24">
        <v>2415</v>
      </c>
      <c r="F9" s="24">
        <v>814</v>
      </c>
      <c r="G9" s="24">
        <v>2642</v>
      </c>
      <c r="H9" s="24">
        <v>1005</v>
      </c>
      <c r="I9" s="26">
        <v>2037</v>
      </c>
      <c r="J9" s="9">
        <f t="shared" ref="J9:K26" si="0">B9+D9+F9+H9</f>
        <v>3270</v>
      </c>
      <c r="K9" s="17">
        <f t="shared" si="0"/>
        <v>9149</v>
      </c>
      <c r="M9" s="25"/>
    </row>
    <row r="10" spans="1:13" ht="18.75" customHeight="1" x14ac:dyDescent="0.25">
      <c r="A10" s="15" t="s">
        <v>12</v>
      </c>
      <c r="B10" s="9"/>
      <c r="C10" s="24"/>
      <c r="D10" s="24"/>
      <c r="E10" s="24"/>
      <c r="F10" s="24"/>
      <c r="G10" s="24"/>
      <c r="H10" s="24"/>
      <c r="I10" s="26"/>
      <c r="J10" s="9"/>
      <c r="K10" s="17"/>
      <c r="M10" s="25"/>
    </row>
    <row r="11" spans="1:13" ht="18.75" customHeight="1" x14ac:dyDescent="0.25">
      <c r="A11" s="27" t="s">
        <v>13</v>
      </c>
      <c r="B11" s="9">
        <v>558</v>
      </c>
      <c r="C11" s="9">
        <v>517</v>
      </c>
      <c r="D11" s="9">
        <v>416</v>
      </c>
      <c r="E11" s="9">
        <v>372</v>
      </c>
      <c r="F11" s="9">
        <v>352</v>
      </c>
      <c r="G11" s="9">
        <v>504</v>
      </c>
      <c r="H11" s="28">
        <v>384</v>
      </c>
      <c r="I11" s="29">
        <v>529</v>
      </c>
      <c r="J11" s="9">
        <f t="shared" si="0"/>
        <v>1710</v>
      </c>
      <c r="K11" s="17">
        <f t="shared" si="0"/>
        <v>1922</v>
      </c>
      <c r="M11" s="25"/>
    </row>
    <row r="12" spans="1:13" ht="18.75" customHeight="1" x14ac:dyDescent="0.25">
      <c r="A12" s="27" t="s">
        <v>14</v>
      </c>
      <c r="B12" s="9">
        <v>613</v>
      </c>
      <c r="C12" s="9">
        <v>165</v>
      </c>
      <c r="D12" s="9">
        <v>323</v>
      </c>
      <c r="E12" s="9">
        <v>203</v>
      </c>
      <c r="F12" s="9">
        <v>139</v>
      </c>
      <c r="G12" s="9">
        <v>211</v>
      </c>
      <c r="H12" s="28">
        <v>289</v>
      </c>
      <c r="I12" s="29">
        <v>291</v>
      </c>
      <c r="J12" s="9">
        <f t="shared" si="0"/>
        <v>1364</v>
      </c>
      <c r="K12" s="17">
        <f t="shared" si="0"/>
        <v>870</v>
      </c>
      <c r="M12" s="25"/>
    </row>
    <row r="13" spans="1:13" ht="18.75" customHeight="1" x14ac:dyDescent="0.25">
      <c r="A13" s="27" t="s">
        <v>15</v>
      </c>
      <c r="B13" s="9">
        <v>10</v>
      </c>
      <c r="C13" s="9">
        <v>13</v>
      </c>
      <c r="D13" s="9">
        <v>9</v>
      </c>
      <c r="E13" s="9">
        <v>10</v>
      </c>
      <c r="F13" s="9">
        <v>9</v>
      </c>
      <c r="G13" s="9">
        <v>8</v>
      </c>
      <c r="H13" s="28">
        <v>14</v>
      </c>
      <c r="I13" s="29">
        <v>14</v>
      </c>
      <c r="J13" s="9">
        <f t="shared" si="0"/>
        <v>42</v>
      </c>
      <c r="K13" s="17">
        <f t="shared" si="0"/>
        <v>45</v>
      </c>
      <c r="M13" s="25"/>
    </row>
    <row r="14" spans="1:13" ht="18.75" customHeight="1" x14ac:dyDescent="0.25">
      <c r="A14" s="15" t="s">
        <v>16</v>
      </c>
      <c r="B14" s="9">
        <v>7</v>
      </c>
      <c r="C14" s="9">
        <v>675</v>
      </c>
      <c r="D14" s="9">
        <v>12</v>
      </c>
      <c r="E14" s="9">
        <v>758</v>
      </c>
      <c r="F14" s="9">
        <v>12</v>
      </c>
      <c r="G14" s="9">
        <v>766</v>
      </c>
      <c r="H14" s="9">
        <v>40</v>
      </c>
      <c r="I14" s="16">
        <v>569</v>
      </c>
      <c r="J14" s="9">
        <f t="shared" si="0"/>
        <v>71</v>
      </c>
      <c r="K14" s="17">
        <f t="shared" si="0"/>
        <v>2768</v>
      </c>
      <c r="L14" s="5"/>
      <c r="M14" s="25"/>
    </row>
    <row r="15" spans="1:13" s="5" customFormat="1" ht="18.75" customHeight="1" x14ac:dyDescent="0.25">
      <c r="A15" s="30" t="s">
        <v>17</v>
      </c>
      <c r="B15" s="9">
        <f>B16+B17+B18+B19+B20</f>
        <v>102</v>
      </c>
      <c r="C15" s="9">
        <f>C16+C17+C18+C19+C20</f>
        <v>494</v>
      </c>
      <c r="D15" s="9">
        <f>D16+D17+D18+D19+D20</f>
        <v>127</v>
      </c>
      <c r="E15" s="9">
        <f>E16+E17+E18+E19+E20</f>
        <v>579</v>
      </c>
      <c r="F15" s="9">
        <f t="shared" ref="F15:G15" si="1">F16+F17+F18+F19+F20</f>
        <v>116</v>
      </c>
      <c r="G15" s="9">
        <f t="shared" si="1"/>
        <v>600</v>
      </c>
      <c r="H15" s="9">
        <f>H16+H17+H18+H19+H20</f>
        <v>118</v>
      </c>
      <c r="I15" s="16">
        <f>I16+I17+I18+I19+I20</f>
        <v>495</v>
      </c>
      <c r="J15" s="9">
        <f t="shared" si="0"/>
        <v>463</v>
      </c>
      <c r="K15" s="17">
        <f t="shared" si="0"/>
        <v>2168</v>
      </c>
      <c r="M15" s="25"/>
    </row>
    <row r="16" spans="1:13" ht="18.75" customHeight="1" x14ac:dyDescent="0.25">
      <c r="A16" s="27" t="s">
        <v>18</v>
      </c>
      <c r="B16" s="28">
        <v>1</v>
      </c>
      <c r="C16" s="31">
        <v>89</v>
      </c>
      <c r="D16" s="28">
        <v>1</v>
      </c>
      <c r="E16" s="28">
        <v>138</v>
      </c>
      <c r="F16" s="28">
        <v>2</v>
      </c>
      <c r="G16" s="28">
        <v>160</v>
      </c>
      <c r="H16" s="28">
        <v>2</v>
      </c>
      <c r="I16" s="29">
        <v>89</v>
      </c>
      <c r="J16" s="9">
        <f t="shared" si="0"/>
        <v>6</v>
      </c>
      <c r="K16" s="17">
        <f t="shared" si="0"/>
        <v>476</v>
      </c>
      <c r="M16" s="25"/>
    </row>
    <row r="17" spans="1:13" ht="18.75" customHeight="1" x14ac:dyDescent="0.25">
      <c r="A17" s="27" t="s">
        <v>19</v>
      </c>
      <c r="B17" s="28">
        <v>2</v>
      </c>
      <c r="C17" s="31">
        <v>61</v>
      </c>
      <c r="D17" s="28">
        <v>2</v>
      </c>
      <c r="E17" s="28">
        <v>54</v>
      </c>
      <c r="F17" s="28">
        <v>2</v>
      </c>
      <c r="G17" s="28">
        <v>58</v>
      </c>
      <c r="H17" s="28">
        <v>2</v>
      </c>
      <c r="I17" s="29">
        <v>53</v>
      </c>
      <c r="J17" s="9">
        <f t="shared" si="0"/>
        <v>8</v>
      </c>
      <c r="K17" s="17">
        <f t="shared" si="0"/>
        <v>226</v>
      </c>
      <c r="M17" s="25"/>
    </row>
    <row r="18" spans="1:13" ht="18.75" customHeight="1" x14ac:dyDescent="0.25">
      <c r="A18" s="27" t="s">
        <v>20</v>
      </c>
      <c r="B18" s="28">
        <v>36</v>
      </c>
      <c r="C18" s="31">
        <v>13</v>
      </c>
      <c r="D18" s="28">
        <v>21</v>
      </c>
      <c r="E18" s="28">
        <v>12</v>
      </c>
      <c r="F18" s="28">
        <v>25</v>
      </c>
      <c r="G18" s="28">
        <v>13</v>
      </c>
      <c r="H18" s="28">
        <v>26</v>
      </c>
      <c r="I18" s="29">
        <v>12</v>
      </c>
      <c r="J18" s="9">
        <f t="shared" si="0"/>
        <v>108</v>
      </c>
      <c r="K18" s="17">
        <f t="shared" si="0"/>
        <v>50</v>
      </c>
      <c r="M18" s="25"/>
    </row>
    <row r="19" spans="1:13" ht="18.75" customHeight="1" x14ac:dyDescent="0.25">
      <c r="A19" s="27" t="s">
        <v>21</v>
      </c>
      <c r="B19" s="28">
        <v>2</v>
      </c>
      <c r="C19" s="31">
        <v>90</v>
      </c>
      <c r="D19" s="28">
        <v>2</v>
      </c>
      <c r="E19" s="28">
        <v>114</v>
      </c>
      <c r="F19" s="28">
        <v>2</v>
      </c>
      <c r="G19" s="28">
        <v>104</v>
      </c>
      <c r="H19" s="28">
        <v>1</v>
      </c>
      <c r="I19" s="29">
        <v>91</v>
      </c>
      <c r="J19" s="9">
        <f t="shared" si="0"/>
        <v>7</v>
      </c>
      <c r="K19" s="17">
        <f t="shared" si="0"/>
        <v>399</v>
      </c>
      <c r="M19" s="25"/>
    </row>
    <row r="20" spans="1:13" ht="18.75" customHeight="1" x14ac:dyDescent="0.25">
      <c r="A20" s="27" t="s">
        <v>22</v>
      </c>
      <c r="B20" s="28">
        <v>61</v>
      </c>
      <c r="C20" s="31">
        <v>241</v>
      </c>
      <c r="D20" s="31">
        <v>101</v>
      </c>
      <c r="E20" s="28">
        <v>261</v>
      </c>
      <c r="F20" s="31">
        <v>85</v>
      </c>
      <c r="G20" s="28">
        <v>265</v>
      </c>
      <c r="H20" s="28">
        <v>87</v>
      </c>
      <c r="I20" s="29">
        <v>250</v>
      </c>
      <c r="J20" s="9">
        <f t="shared" si="0"/>
        <v>334</v>
      </c>
      <c r="K20" s="17">
        <f t="shared" si="0"/>
        <v>1017</v>
      </c>
      <c r="M20" s="25"/>
    </row>
    <row r="21" spans="1:13" ht="18.75" customHeight="1" x14ac:dyDescent="0.25">
      <c r="A21" s="32" t="s">
        <v>23</v>
      </c>
      <c r="B21" s="9">
        <v>102</v>
      </c>
      <c r="C21" s="24">
        <v>484</v>
      </c>
      <c r="D21" s="9">
        <v>25</v>
      </c>
      <c r="E21" s="9">
        <v>473</v>
      </c>
      <c r="F21" s="9">
        <v>45</v>
      </c>
      <c r="G21" s="9">
        <v>584</v>
      </c>
      <c r="H21" s="9">
        <v>65</v>
      </c>
      <c r="I21" s="16">
        <v>507</v>
      </c>
      <c r="J21" s="9">
        <f t="shared" si="0"/>
        <v>237</v>
      </c>
      <c r="K21" s="17">
        <f t="shared" si="0"/>
        <v>2048</v>
      </c>
      <c r="M21" s="25"/>
    </row>
    <row r="22" spans="1:13" ht="18.75" customHeight="1" x14ac:dyDescent="0.25">
      <c r="A22" s="32" t="s">
        <v>24</v>
      </c>
      <c r="B22" s="9">
        <v>384</v>
      </c>
      <c r="C22" s="24" t="s">
        <v>25</v>
      </c>
      <c r="D22" s="9">
        <v>440</v>
      </c>
      <c r="E22" s="9" t="s">
        <v>25</v>
      </c>
      <c r="F22" s="9">
        <v>437</v>
      </c>
      <c r="G22" s="9" t="s">
        <v>25</v>
      </c>
      <c r="H22" s="9">
        <v>477</v>
      </c>
      <c r="I22" s="16" t="s">
        <v>25</v>
      </c>
      <c r="J22" s="9">
        <f t="shared" si="0"/>
        <v>1738</v>
      </c>
      <c r="K22" s="17" t="s">
        <v>25</v>
      </c>
      <c r="M22" s="25"/>
    </row>
    <row r="23" spans="1:13" ht="18.75" customHeight="1" x14ac:dyDescent="0.25">
      <c r="A23" s="32" t="s">
        <v>26</v>
      </c>
      <c r="B23" s="9">
        <v>35</v>
      </c>
      <c r="C23" s="24">
        <v>304</v>
      </c>
      <c r="D23" s="9">
        <v>32</v>
      </c>
      <c r="E23" s="24">
        <v>269</v>
      </c>
      <c r="F23" s="9">
        <v>229</v>
      </c>
      <c r="G23" s="24">
        <v>586</v>
      </c>
      <c r="H23" s="9">
        <v>214</v>
      </c>
      <c r="I23" s="16">
        <v>503</v>
      </c>
      <c r="J23" s="9">
        <f t="shared" si="0"/>
        <v>510</v>
      </c>
      <c r="K23" s="17">
        <f t="shared" si="0"/>
        <v>1662</v>
      </c>
      <c r="M23" s="25"/>
    </row>
    <row r="24" spans="1:13" ht="18.75" customHeight="1" x14ac:dyDescent="0.25">
      <c r="A24" s="32" t="s">
        <v>27</v>
      </c>
      <c r="B24" s="9">
        <v>31</v>
      </c>
      <c r="C24" s="24">
        <v>50</v>
      </c>
      <c r="D24" s="9">
        <v>49</v>
      </c>
      <c r="E24" s="9">
        <v>38</v>
      </c>
      <c r="F24" s="9">
        <v>24</v>
      </c>
      <c r="G24" s="9">
        <v>31</v>
      </c>
      <c r="H24" s="9">
        <v>33</v>
      </c>
      <c r="I24" s="16">
        <v>58</v>
      </c>
      <c r="J24" s="9">
        <f t="shared" si="0"/>
        <v>137</v>
      </c>
      <c r="K24" s="17">
        <f t="shared" si="0"/>
        <v>177</v>
      </c>
      <c r="M24" s="25"/>
    </row>
    <row r="25" spans="1:13" ht="31.5" x14ac:dyDescent="0.25">
      <c r="A25" s="39" t="s">
        <v>28</v>
      </c>
      <c r="B25" s="9">
        <v>7</v>
      </c>
      <c r="C25" s="24">
        <v>28</v>
      </c>
      <c r="D25" s="33">
        <v>6</v>
      </c>
      <c r="E25" s="33">
        <v>21</v>
      </c>
      <c r="F25" s="33">
        <v>2</v>
      </c>
      <c r="G25" s="33">
        <v>13</v>
      </c>
      <c r="H25" s="33">
        <v>33</v>
      </c>
      <c r="I25" s="34">
        <v>90</v>
      </c>
      <c r="J25" s="9">
        <f t="shared" si="0"/>
        <v>48</v>
      </c>
      <c r="K25" s="17">
        <f t="shared" si="0"/>
        <v>152</v>
      </c>
      <c r="M25" s="25"/>
    </row>
    <row r="26" spans="1:13" ht="18.75" customHeight="1" thickBot="1" x14ac:dyDescent="0.3">
      <c r="A26" s="18" t="s">
        <v>29</v>
      </c>
      <c r="B26" s="35">
        <v>711</v>
      </c>
      <c r="C26" s="35">
        <v>584</v>
      </c>
      <c r="D26" s="35">
        <v>760</v>
      </c>
      <c r="E26" s="35">
        <v>430</v>
      </c>
      <c r="F26" s="35">
        <v>851</v>
      </c>
      <c r="G26" s="35">
        <v>484</v>
      </c>
      <c r="H26" s="35">
        <v>855</v>
      </c>
      <c r="I26" s="35">
        <v>383</v>
      </c>
      <c r="J26" s="35">
        <f t="shared" si="0"/>
        <v>3177</v>
      </c>
      <c r="K26" s="40">
        <f t="shared" si="0"/>
        <v>1881</v>
      </c>
      <c r="M26" s="25"/>
    </row>
    <row r="27" spans="1:13" ht="15.75" x14ac:dyDescent="0.25">
      <c r="A27" s="19"/>
      <c r="B27" s="20"/>
      <c r="C27" s="20"/>
      <c r="D27" s="20"/>
      <c r="E27" s="20"/>
      <c r="F27" s="20"/>
      <c r="G27" s="20"/>
      <c r="H27" s="20"/>
      <c r="I27" s="20"/>
      <c r="J27" s="20"/>
      <c r="K27" s="20"/>
    </row>
    <row r="28" spans="1:13" x14ac:dyDescent="0.25">
      <c r="A28" s="2" t="s">
        <v>0</v>
      </c>
      <c r="D28" s="4"/>
      <c r="E28" s="4"/>
    </row>
    <row r="29" spans="1:13" ht="18.75" customHeight="1" x14ac:dyDescent="0.25">
      <c r="A29" s="10" t="s">
        <v>40</v>
      </c>
      <c r="B29" s="11"/>
      <c r="C29" s="11"/>
      <c r="D29" s="11"/>
      <c r="E29" s="11"/>
    </row>
    <row r="30" spans="1:13" x14ac:dyDescent="0.25">
      <c r="A30" s="11" t="s">
        <v>37</v>
      </c>
      <c r="B30" s="11"/>
      <c r="C30" s="11"/>
      <c r="D30" s="11"/>
      <c r="E30" s="11"/>
    </row>
    <row r="31" spans="1:13" ht="18" x14ac:dyDescent="0.25">
      <c r="A31" s="10" t="s">
        <v>30</v>
      </c>
      <c r="B31" s="11"/>
      <c r="C31" s="11"/>
      <c r="D31" s="11"/>
      <c r="E31" s="11"/>
    </row>
    <row r="32" spans="1:13" x14ac:dyDescent="0.25">
      <c r="A32" s="11" t="s">
        <v>5</v>
      </c>
      <c r="B32" s="11"/>
      <c r="C32" s="11"/>
      <c r="D32" s="11"/>
      <c r="E32" s="11"/>
    </row>
    <row r="33" spans="1:6" ht="18" x14ac:dyDescent="0.25">
      <c r="A33" s="10" t="s">
        <v>7</v>
      </c>
      <c r="B33" s="11"/>
      <c r="C33" s="11"/>
      <c r="D33" s="11"/>
      <c r="E33" s="11"/>
    </row>
    <row r="34" spans="1:6" x14ac:dyDescent="0.25">
      <c r="A34" s="11" t="s">
        <v>9</v>
      </c>
      <c r="B34" s="11"/>
      <c r="C34" s="11"/>
      <c r="D34" s="11"/>
      <c r="E34" s="11"/>
    </row>
    <row r="35" spans="1:6" ht="18" x14ac:dyDescent="0.25">
      <c r="A35" s="10" t="s">
        <v>31</v>
      </c>
      <c r="B35" s="11"/>
      <c r="C35" s="11"/>
      <c r="D35" s="11"/>
      <c r="E35" s="11"/>
    </row>
    <row r="36" spans="1:6" s="36" customFormat="1" ht="18" x14ac:dyDescent="0.25">
      <c r="A36" s="11" t="s">
        <v>8</v>
      </c>
      <c r="B36" s="37"/>
      <c r="C36" s="37"/>
      <c r="D36" s="37"/>
      <c r="E36" s="37"/>
      <c r="F36" s="37"/>
    </row>
    <row r="37" spans="1:6" s="41" customFormat="1" x14ac:dyDescent="0.25">
      <c r="A37" s="1" t="s">
        <v>38</v>
      </c>
      <c r="B37" s="1"/>
      <c r="C37" s="1"/>
      <c r="D37" s="1"/>
      <c r="E37" s="1"/>
    </row>
    <row r="38" spans="1:6" x14ac:dyDescent="0.25">
      <c r="A38" s="2" t="s">
        <v>39</v>
      </c>
    </row>
    <row r="39" spans="1:6" ht="21" customHeight="1" x14ac:dyDescent="0.25"/>
  </sheetData>
  <mergeCells count="9">
    <mergeCell ref="A7:K7"/>
    <mergeCell ref="A1:K1"/>
    <mergeCell ref="A4:A5"/>
    <mergeCell ref="B4:C4"/>
    <mergeCell ref="D4:E4"/>
    <mergeCell ref="F4:G4"/>
    <mergeCell ref="H4:I4"/>
    <mergeCell ref="J4:K4"/>
    <mergeCell ref="A2:K2"/>
  </mergeCells>
  <phoneticPr fontId="0" type="noConversion"/>
  <printOptions horizontalCentered="1"/>
  <pageMargins left="0.19685039370078741" right="0.15748031496062992" top="0.39370078740157483" bottom="0.47244094488188981" header="0.19685039370078741" footer="0.27559055118110237"/>
  <pageSetup paperSize="9"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CBRF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KupryanovaNN</dc:creator>
  <cp:lastModifiedBy>ShalunovaLI</cp:lastModifiedBy>
  <cp:lastPrinted>2009-03-10T15:21:25Z</cp:lastPrinted>
  <dcterms:created xsi:type="dcterms:W3CDTF">2009-03-10T14:17:12Z</dcterms:created>
  <dcterms:modified xsi:type="dcterms:W3CDTF">2017-01-19T13:21:01Z</dcterms:modified>
</cp:coreProperties>
</file>