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5" i="30"/>
  <c r="M13" i="30" s="1"/>
  <c r="M13" i="82" s="1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E22" i="30" s="1"/>
  <c r="E22" i="82" s="1"/>
  <c r="F19" i="30"/>
  <c r="G19" i="30"/>
  <c r="M19" i="30" s="1"/>
  <c r="M19" i="82" s="1"/>
  <c r="H19" i="30"/>
  <c r="H22" i="30" s="1"/>
  <c r="I19" i="30"/>
  <c r="J19" i="30"/>
  <c r="K19" i="30"/>
  <c r="K22" i="30" s="1"/>
  <c r="K22" i="82" s="1"/>
  <c r="L19" i="30"/>
  <c r="M20" i="30"/>
  <c r="M21" i="30"/>
  <c r="D22" i="30"/>
  <c r="G22" i="30"/>
  <c r="I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G34" i="30" s="1"/>
  <c r="G34" i="82" s="1"/>
  <c r="H31" i="30"/>
  <c r="I31" i="30"/>
  <c r="J31" i="30"/>
  <c r="J34" i="30" s="1"/>
  <c r="J34" i="82" s="1"/>
  <c r="K31" i="30"/>
  <c r="L31" i="30"/>
  <c r="M32" i="30"/>
  <c r="M33" i="30"/>
  <c r="F34" i="30"/>
  <c r="I34" i="30"/>
  <c r="K34" i="30"/>
  <c r="M36" i="30"/>
  <c r="M37" i="30"/>
  <c r="M38" i="30"/>
  <c r="M38" i="82" s="1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M44" i="30" s="1"/>
  <c r="M44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F50" i="30" s="1"/>
  <c r="F50" i="82" s="1"/>
  <c r="G47" i="30"/>
  <c r="H47" i="30"/>
  <c r="I47" i="30"/>
  <c r="I50" i="30" s="1"/>
  <c r="I50" i="82" s="1"/>
  <c r="J47" i="30"/>
  <c r="K47" i="30"/>
  <c r="L47" i="30"/>
  <c r="L50" i="30" s="1"/>
  <c r="L50" i="82" s="1"/>
  <c r="M48" i="30"/>
  <c r="M49" i="30"/>
  <c r="E50" i="30"/>
  <c r="H50" i="30"/>
  <c r="J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G22" i="82"/>
  <c r="H22" i="82"/>
  <c r="I22" i="82"/>
  <c r="L22" i="82"/>
  <c r="E23" i="82"/>
  <c r="F23" i="82"/>
  <c r="G23" i="82"/>
  <c r="H23" i="82"/>
  <c r="I23" i="82"/>
  <c r="J23" i="82"/>
  <c r="K23" i="82"/>
  <c r="L23" i="82"/>
  <c r="M23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I34" i="82"/>
  <c r="K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H50" i="82"/>
  <c r="J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F13" i="83" s="1"/>
  <c r="G13" i="31"/>
  <c r="H13" i="31"/>
  <c r="H13" i="83" s="1"/>
  <c r="I13" i="31"/>
  <c r="I22" i="31" s="1"/>
  <c r="I22" i="83" s="1"/>
  <c r="J13" i="31"/>
  <c r="K13" i="31"/>
  <c r="L14" i="31"/>
  <c r="L15" i="31"/>
  <c r="L15" i="83" s="1"/>
  <c r="D16" i="31"/>
  <c r="E16" i="31"/>
  <c r="F16" i="31"/>
  <c r="F22" i="31" s="1"/>
  <c r="F22" i="83" s="1"/>
  <c r="G16" i="31"/>
  <c r="H16" i="31"/>
  <c r="I16" i="31"/>
  <c r="J16" i="31"/>
  <c r="K16" i="31"/>
  <c r="K16" i="83" s="1"/>
  <c r="L17" i="31"/>
  <c r="L18" i="31"/>
  <c r="D19" i="31"/>
  <c r="E19" i="31"/>
  <c r="F19" i="31"/>
  <c r="G19" i="31"/>
  <c r="H19" i="31"/>
  <c r="H22" i="31" s="1"/>
  <c r="H22" i="83" s="1"/>
  <c r="I19" i="31"/>
  <c r="J19" i="31"/>
  <c r="K19" i="31"/>
  <c r="K22" i="31" s="1"/>
  <c r="K22" i="83" s="1"/>
  <c r="L20" i="31"/>
  <c r="L21" i="31"/>
  <c r="D22" i="31"/>
  <c r="G22" i="31"/>
  <c r="G22" i="83" s="1"/>
  <c r="D25" i="31"/>
  <c r="E25" i="31"/>
  <c r="F25" i="31"/>
  <c r="G25" i="31"/>
  <c r="G34" i="31" s="1"/>
  <c r="G34" i="83" s="1"/>
  <c r="H25" i="31"/>
  <c r="I25" i="31"/>
  <c r="J25" i="31"/>
  <c r="K25" i="31"/>
  <c r="K25" i="83" s="1"/>
  <c r="L26" i="31"/>
  <c r="L27" i="31"/>
  <c r="D28" i="31"/>
  <c r="D34" i="31" s="1"/>
  <c r="E28" i="31"/>
  <c r="F28" i="31"/>
  <c r="G28" i="31"/>
  <c r="H28" i="31"/>
  <c r="I28" i="31"/>
  <c r="J28" i="31"/>
  <c r="K28" i="31"/>
  <c r="L29" i="31"/>
  <c r="L30" i="31"/>
  <c r="D31" i="31"/>
  <c r="E31" i="31"/>
  <c r="F31" i="31"/>
  <c r="F34" i="31" s="1"/>
  <c r="F34" i="83" s="1"/>
  <c r="G31" i="31"/>
  <c r="H31" i="31"/>
  <c r="I31" i="31"/>
  <c r="I34" i="31" s="1"/>
  <c r="I34" i="83" s="1"/>
  <c r="J31" i="31"/>
  <c r="K31" i="31"/>
  <c r="L32" i="31"/>
  <c r="L33" i="31"/>
  <c r="E34" i="31"/>
  <c r="E34" i="83" s="1"/>
  <c r="J34" i="31"/>
  <c r="L36" i="31"/>
  <c r="M36" i="32" s="1"/>
  <c r="M36" i="84" s="1"/>
  <c r="L37" i="31"/>
  <c r="L38" i="31"/>
  <c r="D41" i="31"/>
  <c r="E41" i="31"/>
  <c r="F41" i="31"/>
  <c r="G41" i="31"/>
  <c r="H41" i="31"/>
  <c r="I41" i="31"/>
  <c r="I41" i="83" s="1"/>
  <c r="J41" i="31"/>
  <c r="J50" i="31" s="1"/>
  <c r="J50" i="83" s="1"/>
  <c r="K41" i="31"/>
  <c r="L42" i="31"/>
  <c r="L43" i="31"/>
  <c r="D44" i="31"/>
  <c r="E44" i="31"/>
  <c r="F44" i="31"/>
  <c r="G44" i="31"/>
  <c r="G50" i="31" s="1"/>
  <c r="G50" i="83" s="1"/>
  <c r="H44" i="31"/>
  <c r="I44" i="31"/>
  <c r="J44" i="31"/>
  <c r="K44" i="31"/>
  <c r="L45" i="31"/>
  <c r="L46" i="31"/>
  <c r="D47" i="31"/>
  <c r="D50" i="31" s="1"/>
  <c r="E47" i="31"/>
  <c r="F47" i="31"/>
  <c r="G47" i="31"/>
  <c r="H47" i="31"/>
  <c r="L47" i="31" s="1"/>
  <c r="L47" i="83" s="1"/>
  <c r="I47" i="31"/>
  <c r="J47" i="31"/>
  <c r="K47" i="31"/>
  <c r="L48" i="31"/>
  <c r="L49" i="31"/>
  <c r="E50" i="31"/>
  <c r="H50" i="31"/>
  <c r="H50" i="83" s="1"/>
  <c r="L52" i="31"/>
  <c r="L53" i="31"/>
  <c r="L54" i="31"/>
  <c r="D13" i="83"/>
  <c r="E13" i="83"/>
  <c r="G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D23" i="83"/>
  <c r="E23" i="83"/>
  <c r="F23" i="83"/>
  <c r="G23" i="83"/>
  <c r="H23" i="83"/>
  <c r="I23" i="83"/>
  <c r="J23" i="83"/>
  <c r="K23" i="83"/>
  <c r="L23" i="83"/>
  <c r="K24" i="83"/>
  <c r="L24" i="83"/>
  <c r="D25" i="83"/>
  <c r="E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D28" i="83"/>
  <c r="E28" i="83"/>
  <c r="F28" i="83"/>
  <c r="G28" i="83"/>
  <c r="H28" i="83"/>
  <c r="I28" i="83"/>
  <c r="J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D47" i="83"/>
  <c r="E47" i="83"/>
  <c r="F47" i="83"/>
  <c r="G47" i="83"/>
  <c r="H47" i="83"/>
  <c r="I47" i="83"/>
  <c r="J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H13" i="84" s="1"/>
  <c r="I13" i="32"/>
  <c r="J13" i="32"/>
  <c r="L13" i="32"/>
  <c r="K14" i="32"/>
  <c r="M14" i="32" s="1"/>
  <c r="K15" i="32"/>
  <c r="D16" i="32"/>
  <c r="E16" i="32"/>
  <c r="F16" i="32"/>
  <c r="G16" i="32"/>
  <c r="K16" i="32" s="1"/>
  <c r="K16" i="84" s="1"/>
  <c r="H16" i="32"/>
  <c r="I16" i="32"/>
  <c r="J16" i="32"/>
  <c r="L16" i="32"/>
  <c r="K17" i="32"/>
  <c r="K18" i="32"/>
  <c r="M18" i="32" s="1"/>
  <c r="M18" i="84" s="1"/>
  <c r="D19" i="32"/>
  <c r="E19" i="32"/>
  <c r="E22" i="32" s="1"/>
  <c r="E22" i="84" s="1"/>
  <c r="F19" i="32"/>
  <c r="G19" i="32"/>
  <c r="H19" i="32"/>
  <c r="I19" i="32"/>
  <c r="I22" i="32" s="1"/>
  <c r="I22" i="84" s="1"/>
  <c r="J19" i="32"/>
  <c r="J22" i="32" s="1"/>
  <c r="J22" i="84" s="1"/>
  <c r="L19" i="32"/>
  <c r="L22" i="32" s="1"/>
  <c r="L22" i="84" s="1"/>
  <c r="K20" i="32"/>
  <c r="M20" i="32"/>
  <c r="M19" i="32" s="1"/>
  <c r="K21" i="32"/>
  <c r="M21" i="32"/>
  <c r="F22" i="32"/>
  <c r="D25" i="32"/>
  <c r="E25" i="32"/>
  <c r="F25" i="32"/>
  <c r="G25" i="32"/>
  <c r="H25" i="32"/>
  <c r="I25" i="32"/>
  <c r="J25" i="32"/>
  <c r="L25" i="32"/>
  <c r="L25" i="84" s="1"/>
  <c r="K26" i="32"/>
  <c r="M26" i="32"/>
  <c r="K27" i="32"/>
  <c r="D28" i="32"/>
  <c r="D34" i="32" s="1"/>
  <c r="D34" i="84" s="1"/>
  <c r="E28" i="32"/>
  <c r="F28" i="32"/>
  <c r="G28" i="32"/>
  <c r="H28" i="32"/>
  <c r="I28" i="32"/>
  <c r="J28" i="32"/>
  <c r="L28" i="32"/>
  <c r="L34" i="32" s="1"/>
  <c r="L34" i="84" s="1"/>
  <c r="K29" i="32"/>
  <c r="K30" i="32"/>
  <c r="M30" i="32"/>
  <c r="D31" i="32"/>
  <c r="E31" i="32"/>
  <c r="F31" i="32"/>
  <c r="F34" i="32" s="1"/>
  <c r="F34" i="84" s="1"/>
  <c r="G31" i="32"/>
  <c r="H31" i="32"/>
  <c r="I31" i="32"/>
  <c r="I34" i="32" s="1"/>
  <c r="I34" i="84" s="1"/>
  <c r="J31" i="32"/>
  <c r="L31" i="32"/>
  <c r="K32" i="32"/>
  <c r="M32" i="32" s="1"/>
  <c r="K33" i="32"/>
  <c r="G34" i="32"/>
  <c r="J34" i="32"/>
  <c r="J34" i="84" s="1"/>
  <c r="K36" i="32"/>
  <c r="K37" i="32"/>
  <c r="M37" i="32" s="1"/>
  <c r="M37" i="84" s="1"/>
  <c r="K38" i="32"/>
  <c r="D41" i="32"/>
  <c r="E41" i="32"/>
  <c r="F41" i="32"/>
  <c r="G41" i="32"/>
  <c r="H41" i="32"/>
  <c r="I41" i="32"/>
  <c r="J41" i="32"/>
  <c r="J41" i="84" s="1"/>
  <c r="L41" i="32"/>
  <c r="K42" i="32"/>
  <c r="M42" i="32"/>
  <c r="M41" i="32" s="1"/>
  <c r="M41" i="84" s="1"/>
  <c r="K43" i="32"/>
  <c r="M43" i="32" s="1"/>
  <c r="M43" i="84" s="1"/>
  <c r="D44" i="32"/>
  <c r="E44" i="32"/>
  <c r="F44" i="32"/>
  <c r="G44" i="32"/>
  <c r="H44" i="32"/>
  <c r="I44" i="32"/>
  <c r="J44" i="32"/>
  <c r="L44" i="32"/>
  <c r="L44" i="84" s="1"/>
  <c r="K45" i="32"/>
  <c r="M45" i="32"/>
  <c r="K46" i="32"/>
  <c r="D47" i="32"/>
  <c r="D50" i="32" s="1"/>
  <c r="D50" i="84" s="1"/>
  <c r="E47" i="32"/>
  <c r="F47" i="32"/>
  <c r="G47" i="32"/>
  <c r="G50" i="32" s="1"/>
  <c r="G50" i="84" s="1"/>
  <c r="H47" i="32"/>
  <c r="I47" i="32"/>
  <c r="I50" i="32" s="1"/>
  <c r="I50" i="84" s="1"/>
  <c r="J47" i="32"/>
  <c r="L47" i="32"/>
  <c r="L50" i="32" s="1"/>
  <c r="L50" i="84" s="1"/>
  <c r="K48" i="32"/>
  <c r="K49" i="32"/>
  <c r="M49" i="32"/>
  <c r="E50" i="32"/>
  <c r="H50" i="32"/>
  <c r="H50" i="84" s="1"/>
  <c r="K52" i="32"/>
  <c r="M52" i="32" s="1"/>
  <c r="M52" i="84" s="1"/>
  <c r="K53" i="32"/>
  <c r="K54" i="32"/>
  <c r="M54" i="32"/>
  <c r="D13" i="84"/>
  <c r="E13" i="84"/>
  <c r="F13" i="84"/>
  <c r="G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M21" i="84"/>
  <c r="F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F25" i="84"/>
  <c r="G25" i="84"/>
  <c r="H25" i="84"/>
  <c r="I25" i="84"/>
  <c r="J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L33" i="84"/>
  <c r="G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E44" i="84"/>
  <c r="F44" i="84"/>
  <c r="G44" i="84"/>
  <c r="H44" i="84"/>
  <c r="I44" i="84"/>
  <c r="J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K49" i="84"/>
  <c r="L49" i="84"/>
  <c r="M49" i="84"/>
  <c r="E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J16" i="85" s="1"/>
  <c r="K16" i="33"/>
  <c r="L16" i="33"/>
  <c r="M16" i="33"/>
  <c r="N16" i="33"/>
  <c r="O16" i="33"/>
  <c r="P16" i="33"/>
  <c r="Q16" i="33"/>
  <c r="R16" i="33"/>
  <c r="R16" i="85" s="1"/>
  <c r="S16" i="33"/>
  <c r="T16" i="33"/>
  <c r="U16" i="33"/>
  <c r="V16" i="33"/>
  <c r="W16" i="33"/>
  <c r="X16" i="33"/>
  <c r="Y16" i="33"/>
  <c r="Z16" i="33"/>
  <c r="Z16" i="85" s="1"/>
  <c r="AA16" i="33"/>
  <c r="AB16" i="33"/>
  <c r="AC16" i="33"/>
  <c r="AD16" i="33"/>
  <c r="AE16" i="33"/>
  <c r="AF16" i="33"/>
  <c r="AG16" i="33"/>
  <c r="AH16" i="33"/>
  <c r="AH16" i="85" s="1"/>
  <c r="AI16" i="33"/>
  <c r="AJ16" i="33"/>
  <c r="AK16" i="33"/>
  <c r="AL16" i="33"/>
  <c r="AM16" i="33"/>
  <c r="AN16" i="33"/>
  <c r="AO16" i="33"/>
  <c r="AP16" i="33"/>
  <c r="AP16" i="85" s="1"/>
  <c r="AQ16" i="33"/>
  <c r="AR16" i="33"/>
  <c r="D19" i="33"/>
  <c r="D22" i="33" s="1"/>
  <c r="D22" i="85" s="1"/>
  <c r="E19" i="33"/>
  <c r="F19" i="33"/>
  <c r="F22" i="33" s="1"/>
  <c r="G19" i="33"/>
  <c r="G22" i="33" s="1"/>
  <c r="G22" i="85" s="1"/>
  <c r="H19" i="33"/>
  <c r="I19" i="33"/>
  <c r="I22" i="33" s="1"/>
  <c r="I22" i="85" s="1"/>
  <c r="J19" i="33"/>
  <c r="J22" i="33" s="1"/>
  <c r="J22" i="85" s="1"/>
  <c r="K19" i="33"/>
  <c r="L19" i="33"/>
  <c r="L22" i="33" s="1"/>
  <c r="L22" i="85" s="1"/>
  <c r="M19" i="33"/>
  <c r="N19" i="33"/>
  <c r="N22" i="33" s="1"/>
  <c r="O19" i="33"/>
  <c r="O22" i="33" s="1"/>
  <c r="O22" i="85" s="1"/>
  <c r="P19" i="33"/>
  <c r="Q19" i="33"/>
  <c r="Q22" i="33" s="1"/>
  <c r="Q22" i="85" s="1"/>
  <c r="R19" i="33"/>
  <c r="R22" i="33" s="1"/>
  <c r="R22" i="85" s="1"/>
  <c r="S19" i="33"/>
  <c r="T19" i="33"/>
  <c r="T22" i="33" s="1"/>
  <c r="T22" i="85" s="1"/>
  <c r="U19" i="33"/>
  <c r="V19" i="33"/>
  <c r="V22" i="33" s="1"/>
  <c r="W19" i="33"/>
  <c r="W22" i="33" s="1"/>
  <c r="W22" i="85" s="1"/>
  <c r="X19" i="33"/>
  <c r="Y19" i="33"/>
  <c r="Y22" i="33" s="1"/>
  <c r="Y22" i="85" s="1"/>
  <c r="Z19" i="33"/>
  <c r="Z22" i="33" s="1"/>
  <c r="Z22" i="85" s="1"/>
  <c r="AA19" i="33"/>
  <c r="AB19" i="33"/>
  <c r="AB22" i="33" s="1"/>
  <c r="AB22" i="85" s="1"/>
  <c r="AC19" i="33"/>
  <c r="AD19" i="33"/>
  <c r="AD22" i="33" s="1"/>
  <c r="AE19" i="33"/>
  <c r="AE22" i="33" s="1"/>
  <c r="AE22" i="85" s="1"/>
  <c r="AF19" i="33"/>
  <c r="AG19" i="33"/>
  <c r="AG22" i="33" s="1"/>
  <c r="AG22" i="85" s="1"/>
  <c r="AH19" i="33"/>
  <c r="AH22" i="33" s="1"/>
  <c r="AH22" i="85" s="1"/>
  <c r="AI19" i="33"/>
  <c r="AJ19" i="33"/>
  <c r="AJ22" i="33" s="1"/>
  <c r="AJ22" i="85" s="1"/>
  <c r="AK19" i="33"/>
  <c r="AL19" i="33"/>
  <c r="AL22" i="33" s="1"/>
  <c r="AM19" i="33"/>
  <c r="AM22" i="33" s="1"/>
  <c r="AM22" i="85" s="1"/>
  <c r="AN19" i="33"/>
  <c r="AO19" i="33"/>
  <c r="AO22" i="33" s="1"/>
  <c r="AO22" i="85" s="1"/>
  <c r="AP19" i="33"/>
  <c r="AP22" i="33" s="1"/>
  <c r="AP22" i="85" s="1"/>
  <c r="AQ19" i="33"/>
  <c r="AR19" i="33"/>
  <c r="AR22" i="33" s="1"/>
  <c r="AR22" i="85" s="1"/>
  <c r="E22" i="33"/>
  <c r="H22" i="33"/>
  <c r="H22" i="85" s="1"/>
  <c r="M22" i="33"/>
  <c r="P22" i="33"/>
  <c r="P22" i="85" s="1"/>
  <c r="U22" i="33"/>
  <c r="X22" i="33"/>
  <c r="X22" i="85" s="1"/>
  <c r="AC22" i="33"/>
  <c r="AF22" i="33"/>
  <c r="AF22" i="85" s="1"/>
  <c r="AK22" i="33"/>
  <c r="AN22" i="33"/>
  <c r="AN22" i="85" s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F28" i="85" s="1"/>
  <c r="G28" i="33"/>
  <c r="H28" i="33"/>
  <c r="I28" i="33"/>
  <c r="J28" i="33"/>
  <c r="K28" i="33"/>
  <c r="L28" i="33"/>
  <c r="M28" i="33"/>
  <c r="N28" i="33"/>
  <c r="N28" i="85" s="1"/>
  <c r="O28" i="33"/>
  <c r="P28" i="33"/>
  <c r="Q28" i="33"/>
  <c r="R28" i="33"/>
  <c r="S28" i="33"/>
  <c r="T28" i="33"/>
  <c r="U28" i="33"/>
  <c r="V28" i="33"/>
  <c r="V28" i="85" s="1"/>
  <c r="W28" i="33"/>
  <c r="X28" i="33"/>
  <c r="Y28" i="33"/>
  <c r="Z28" i="33"/>
  <c r="AA28" i="33"/>
  <c r="AB28" i="33"/>
  <c r="AC28" i="33"/>
  <c r="AD28" i="33"/>
  <c r="AD28" i="85" s="1"/>
  <c r="AE28" i="33"/>
  <c r="AF28" i="33"/>
  <c r="AG28" i="33"/>
  <c r="AH28" i="33"/>
  <c r="AI28" i="33"/>
  <c r="AJ28" i="33"/>
  <c r="AK28" i="33"/>
  <c r="AL28" i="33"/>
  <c r="AL28" i="85" s="1"/>
  <c r="AM28" i="33"/>
  <c r="AN28" i="33"/>
  <c r="AO28" i="33"/>
  <c r="AP28" i="33"/>
  <c r="AQ28" i="33"/>
  <c r="AR28" i="33"/>
  <c r="D31" i="33"/>
  <c r="E31" i="33"/>
  <c r="E34" i="33" s="1"/>
  <c r="E34" i="85" s="1"/>
  <c r="F31" i="33"/>
  <c r="G31" i="33"/>
  <c r="H31" i="33"/>
  <c r="H34" i="33" s="1"/>
  <c r="H34" i="85" s="1"/>
  <c r="I31" i="33"/>
  <c r="J31" i="33"/>
  <c r="J34" i="33" s="1"/>
  <c r="K31" i="33"/>
  <c r="K34" i="33" s="1"/>
  <c r="K34" i="85" s="1"/>
  <c r="L31" i="33"/>
  <c r="M31" i="33"/>
  <c r="M34" i="33" s="1"/>
  <c r="M34" i="85" s="1"/>
  <c r="N31" i="33"/>
  <c r="O31" i="33"/>
  <c r="P31" i="33"/>
  <c r="P34" i="33" s="1"/>
  <c r="P34" i="85" s="1"/>
  <c r="Q31" i="33"/>
  <c r="R31" i="33"/>
  <c r="R34" i="33" s="1"/>
  <c r="S31" i="33"/>
  <c r="S34" i="33" s="1"/>
  <c r="S34" i="85" s="1"/>
  <c r="T31" i="33"/>
  <c r="U31" i="33"/>
  <c r="U34" i="33" s="1"/>
  <c r="U34" i="85" s="1"/>
  <c r="V31" i="33"/>
  <c r="W31" i="33"/>
  <c r="X31" i="33"/>
  <c r="X34" i="33" s="1"/>
  <c r="X34" i="85" s="1"/>
  <c r="Y31" i="33"/>
  <c r="Z31" i="33"/>
  <c r="Z34" i="33" s="1"/>
  <c r="AA31" i="33"/>
  <c r="AA34" i="33" s="1"/>
  <c r="AA34" i="85" s="1"/>
  <c r="AB31" i="33"/>
  <c r="AC31" i="33"/>
  <c r="AC34" i="33" s="1"/>
  <c r="AC34" i="85" s="1"/>
  <c r="AD31" i="33"/>
  <c r="AE31" i="33"/>
  <c r="AF31" i="33"/>
  <c r="AF34" i="33" s="1"/>
  <c r="AF34" i="85" s="1"/>
  <c r="AG31" i="33"/>
  <c r="AH31" i="33"/>
  <c r="AH34" i="33" s="1"/>
  <c r="AI31" i="33"/>
  <c r="AI34" i="33" s="1"/>
  <c r="AI34" i="85" s="1"/>
  <c r="AJ31" i="33"/>
  <c r="AK31" i="33"/>
  <c r="AK34" i="33" s="1"/>
  <c r="AK34" i="85" s="1"/>
  <c r="AL31" i="33"/>
  <c r="AM31" i="33"/>
  <c r="AN31" i="33"/>
  <c r="AN34" i="33" s="1"/>
  <c r="AN34" i="85" s="1"/>
  <c r="AO31" i="33"/>
  <c r="AP31" i="33"/>
  <c r="AP34" i="33" s="1"/>
  <c r="AQ31" i="33"/>
  <c r="AQ34" i="33" s="1"/>
  <c r="AQ34" i="85" s="1"/>
  <c r="AR31" i="33"/>
  <c r="D34" i="33"/>
  <c r="D34" i="85" s="1"/>
  <c r="I34" i="33"/>
  <c r="L34" i="33"/>
  <c r="L34" i="85" s="1"/>
  <c r="Q34" i="33"/>
  <c r="T34" i="33"/>
  <c r="T34" i="85" s="1"/>
  <c r="Y34" i="33"/>
  <c r="AB34" i="33"/>
  <c r="AB34" i="85" s="1"/>
  <c r="AG34" i="33"/>
  <c r="AJ34" i="33"/>
  <c r="AJ34" i="85" s="1"/>
  <c r="AO34" i="33"/>
  <c r="AR34" i="33"/>
  <c r="AR34" i="85" s="1"/>
  <c r="D41" i="33"/>
  <c r="E41" i="33"/>
  <c r="F41" i="33"/>
  <c r="G41" i="33"/>
  <c r="H41" i="33"/>
  <c r="I41" i="33"/>
  <c r="J41" i="33"/>
  <c r="K41" i="33"/>
  <c r="K50" i="33" s="1"/>
  <c r="L41" i="33"/>
  <c r="M41" i="33"/>
  <c r="N41" i="33"/>
  <c r="O41" i="33"/>
  <c r="P41" i="33"/>
  <c r="Q41" i="33"/>
  <c r="R41" i="33"/>
  <c r="S41" i="33"/>
  <c r="S50" i="33" s="1"/>
  <c r="T41" i="33"/>
  <c r="U41" i="33"/>
  <c r="V41" i="33"/>
  <c r="W41" i="33"/>
  <c r="X41" i="33"/>
  <c r="Y41" i="33"/>
  <c r="Z41" i="33"/>
  <c r="AA41" i="33"/>
  <c r="AA50" i="33" s="1"/>
  <c r="AB41" i="33"/>
  <c r="AC41" i="33"/>
  <c r="AD41" i="33"/>
  <c r="AE41" i="33"/>
  <c r="AF41" i="33"/>
  <c r="AG41" i="33"/>
  <c r="AH41" i="33"/>
  <c r="AI41" i="33"/>
  <c r="AI50" i="33" s="1"/>
  <c r="AJ41" i="33"/>
  <c r="AK41" i="33"/>
  <c r="AL41" i="33"/>
  <c r="AM41" i="33"/>
  <c r="AN41" i="33"/>
  <c r="AO41" i="33"/>
  <c r="AP41" i="33"/>
  <c r="AQ41" i="33"/>
  <c r="AQ50" i="33" s="1"/>
  <c r="AR41" i="33"/>
  <c r="D44" i="33"/>
  <c r="E44" i="33"/>
  <c r="F44" i="33"/>
  <c r="G44" i="33"/>
  <c r="H44" i="33"/>
  <c r="I44" i="33"/>
  <c r="J44" i="33"/>
  <c r="J44" i="85" s="1"/>
  <c r="K44" i="33"/>
  <c r="L44" i="33"/>
  <c r="M44" i="33"/>
  <c r="N44" i="33"/>
  <c r="O44" i="33"/>
  <c r="P44" i="33"/>
  <c r="Q44" i="33"/>
  <c r="R44" i="33"/>
  <c r="R44" i="85" s="1"/>
  <c r="S44" i="33"/>
  <c r="T44" i="33"/>
  <c r="U44" i="33"/>
  <c r="V44" i="33"/>
  <c r="W44" i="33"/>
  <c r="X44" i="33"/>
  <c r="Y44" i="33"/>
  <c r="Z44" i="33"/>
  <c r="Z44" i="85" s="1"/>
  <c r="AA44" i="33"/>
  <c r="AB44" i="33"/>
  <c r="AC44" i="33"/>
  <c r="AD44" i="33"/>
  <c r="AE44" i="33"/>
  <c r="AF44" i="33"/>
  <c r="AG44" i="33"/>
  <c r="AH44" i="33"/>
  <c r="AH44" i="85" s="1"/>
  <c r="AI44" i="33"/>
  <c r="AJ44" i="33"/>
  <c r="AK44" i="33"/>
  <c r="AL44" i="33"/>
  <c r="AM44" i="33"/>
  <c r="AN44" i="33"/>
  <c r="AO44" i="33"/>
  <c r="AP44" i="33"/>
  <c r="AP44" i="85" s="1"/>
  <c r="AQ44" i="33"/>
  <c r="AR44" i="33"/>
  <c r="D47" i="33"/>
  <c r="D50" i="33" s="1"/>
  <c r="D50" i="85" s="1"/>
  <c r="E47" i="33"/>
  <c r="F47" i="33"/>
  <c r="F50" i="33" s="1"/>
  <c r="F50" i="85" s="1"/>
  <c r="G47" i="33"/>
  <c r="G50" i="33" s="1"/>
  <c r="G50" i="85" s="1"/>
  <c r="H47" i="33"/>
  <c r="I47" i="33"/>
  <c r="J47" i="33"/>
  <c r="J50" i="33" s="1"/>
  <c r="J50" i="85" s="1"/>
  <c r="K47" i="33"/>
  <c r="L47" i="33"/>
  <c r="L50" i="33" s="1"/>
  <c r="L50" i="85" s="1"/>
  <c r="M47" i="33"/>
  <c r="N47" i="33"/>
  <c r="N50" i="33" s="1"/>
  <c r="N50" i="85" s="1"/>
  <c r="O47" i="33"/>
  <c r="O50" i="33" s="1"/>
  <c r="O50" i="85" s="1"/>
  <c r="P47" i="33"/>
  <c r="Q47" i="33"/>
  <c r="R47" i="33"/>
  <c r="R50" i="33" s="1"/>
  <c r="R50" i="85" s="1"/>
  <c r="S47" i="33"/>
  <c r="T47" i="33"/>
  <c r="T50" i="33" s="1"/>
  <c r="T50" i="85" s="1"/>
  <c r="U47" i="33"/>
  <c r="V47" i="33"/>
  <c r="V50" i="33" s="1"/>
  <c r="V50" i="85" s="1"/>
  <c r="W47" i="33"/>
  <c r="W50" i="33" s="1"/>
  <c r="X47" i="33"/>
  <c r="Y47" i="33"/>
  <c r="Z47" i="33"/>
  <c r="Z50" i="33" s="1"/>
  <c r="Z50" i="85" s="1"/>
  <c r="AA47" i="33"/>
  <c r="AB47" i="33"/>
  <c r="AB50" i="33" s="1"/>
  <c r="AB50" i="85" s="1"/>
  <c r="AC47" i="33"/>
  <c r="AD47" i="33"/>
  <c r="AD50" i="33" s="1"/>
  <c r="AD50" i="85" s="1"/>
  <c r="AE47" i="33"/>
  <c r="AE50" i="33" s="1"/>
  <c r="AF47" i="33"/>
  <c r="AG47" i="33"/>
  <c r="AH47" i="33"/>
  <c r="AH50" i="33" s="1"/>
  <c r="AH50" i="85" s="1"/>
  <c r="AI47" i="33"/>
  <c r="AJ47" i="33"/>
  <c r="AJ50" i="33" s="1"/>
  <c r="AJ50" i="85" s="1"/>
  <c r="AK47" i="33"/>
  <c r="AL47" i="33"/>
  <c r="AL50" i="33" s="1"/>
  <c r="AL50" i="85" s="1"/>
  <c r="AM47" i="33"/>
  <c r="AM50" i="33" s="1"/>
  <c r="AM50" i="85" s="1"/>
  <c r="AN47" i="33"/>
  <c r="AO47" i="33"/>
  <c r="AP47" i="33"/>
  <c r="AP50" i="33" s="1"/>
  <c r="AP50" i="85" s="1"/>
  <c r="AQ47" i="33"/>
  <c r="AR47" i="33"/>
  <c r="AR50" i="33" s="1"/>
  <c r="AR50" i="85" s="1"/>
  <c r="E50" i="33"/>
  <c r="H50" i="33"/>
  <c r="H50" i="85" s="1"/>
  <c r="M50" i="33"/>
  <c r="P50" i="33"/>
  <c r="U50" i="33"/>
  <c r="X50" i="33"/>
  <c r="X50" i="85" s="1"/>
  <c r="AC50" i="33"/>
  <c r="AF50" i="33"/>
  <c r="AK50" i="33"/>
  <c r="AN50" i="33"/>
  <c r="D13" i="85"/>
  <c r="E13" i="85"/>
  <c r="F13" i="85"/>
  <c r="G13" i="85"/>
  <c r="H13" i="85"/>
  <c r="I13" i="85"/>
  <c r="J13" i="85"/>
  <c r="L13" i="85"/>
  <c r="M13" i="85"/>
  <c r="N13" i="85"/>
  <c r="O13" i="85"/>
  <c r="P13" i="85"/>
  <c r="Q13" i="85"/>
  <c r="R13" i="85"/>
  <c r="T13" i="85"/>
  <c r="U13" i="85"/>
  <c r="V13" i="85"/>
  <c r="W13" i="85"/>
  <c r="X13" i="85"/>
  <c r="Y13" i="85"/>
  <c r="Z13" i="85"/>
  <c r="AB13" i="85"/>
  <c r="AC13" i="85"/>
  <c r="AD13" i="85"/>
  <c r="AE13" i="85"/>
  <c r="AF13" i="85"/>
  <c r="AG13" i="85"/>
  <c r="AH13" i="85"/>
  <c r="AJ13" i="85"/>
  <c r="AK13" i="85"/>
  <c r="AL13" i="85"/>
  <c r="AM13" i="85"/>
  <c r="AN13" i="85"/>
  <c r="AO13" i="85"/>
  <c r="AP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K16" i="85"/>
  <c r="L16" i="85"/>
  <c r="M16" i="85"/>
  <c r="N16" i="85"/>
  <c r="O16" i="85"/>
  <c r="P16" i="85"/>
  <c r="Q16" i="85"/>
  <c r="S16" i="85"/>
  <c r="T16" i="85"/>
  <c r="U16" i="85"/>
  <c r="V16" i="85"/>
  <c r="W16" i="85"/>
  <c r="X16" i="85"/>
  <c r="Y16" i="85"/>
  <c r="AA16" i="85"/>
  <c r="AB16" i="85"/>
  <c r="AC16" i="85"/>
  <c r="AD16" i="85"/>
  <c r="AE16" i="85"/>
  <c r="AF16" i="85"/>
  <c r="AG16" i="85"/>
  <c r="AI16" i="85"/>
  <c r="AJ16" i="85"/>
  <c r="AK16" i="85"/>
  <c r="AL16" i="85"/>
  <c r="AM16" i="85"/>
  <c r="AN16" i="85"/>
  <c r="AO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E22" i="85"/>
  <c r="F22" i="85"/>
  <c r="M22" i="85"/>
  <c r="N22" i="85"/>
  <c r="U22" i="85"/>
  <c r="V22" i="85"/>
  <c r="AC22" i="85"/>
  <c r="AD22" i="85"/>
  <c r="AK22" i="85"/>
  <c r="AL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H25" i="85"/>
  <c r="I25" i="85"/>
  <c r="J25" i="85"/>
  <c r="K25" i="85"/>
  <c r="L25" i="85"/>
  <c r="M25" i="85"/>
  <c r="N25" i="85"/>
  <c r="P25" i="85"/>
  <c r="Q25" i="85"/>
  <c r="R25" i="85"/>
  <c r="S25" i="85"/>
  <c r="T25" i="85"/>
  <c r="U25" i="85"/>
  <c r="V25" i="85"/>
  <c r="X25" i="85"/>
  <c r="Y25" i="85"/>
  <c r="Z25" i="85"/>
  <c r="AA25" i="85"/>
  <c r="AB25" i="85"/>
  <c r="AC25" i="85"/>
  <c r="AD25" i="85"/>
  <c r="AF25" i="85"/>
  <c r="AG25" i="85"/>
  <c r="AH25" i="85"/>
  <c r="AI25" i="85"/>
  <c r="AJ25" i="85"/>
  <c r="AK25" i="85"/>
  <c r="AL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G28" i="85"/>
  <c r="H28" i="85"/>
  <c r="I28" i="85"/>
  <c r="J28" i="85"/>
  <c r="K28" i="85"/>
  <c r="L28" i="85"/>
  <c r="M28" i="85"/>
  <c r="O28" i="85"/>
  <c r="P28" i="85"/>
  <c r="Q28" i="85"/>
  <c r="R28" i="85"/>
  <c r="S28" i="85"/>
  <c r="T28" i="85"/>
  <c r="U28" i="85"/>
  <c r="W28" i="85"/>
  <c r="X28" i="85"/>
  <c r="Y28" i="85"/>
  <c r="Z28" i="85"/>
  <c r="AA28" i="85"/>
  <c r="AB28" i="85"/>
  <c r="AC28" i="85"/>
  <c r="AE28" i="85"/>
  <c r="AF28" i="85"/>
  <c r="AG28" i="85"/>
  <c r="AH28" i="85"/>
  <c r="AI28" i="85"/>
  <c r="AJ28" i="85"/>
  <c r="AK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I34" i="85"/>
  <c r="J34" i="85"/>
  <c r="Q34" i="85"/>
  <c r="R34" i="85"/>
  <c r="Y34" i="85"/>
  <c r="Z34" i="85"/>
  <c r="AG34" i="85"/>
  <c r="AH34" i="85"/>
  <c r="AO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K44" i="85"/>
  <c r="L44" i="85"/>
  <c r="M44" i="85"/>
  <c r="N44" i="85"/>
  <c r="O44" i="85"/>
  <c r="P44" i="85"/>
  <c r="Q44" i="85"/>
  <c r="S44" i="85"/>
  <c r="T44" i="85"/>
  <c r="U44" i="85"/>
  <c r="V44" i="85"/>
  <c r="W44" i="85"/>
  <c r="X44" i="85"/>
  <c r="Y44" i="85"/>
  <c r="AA44" i="85"/>
  <c r="AB44" i="85"/>
  <c r="AC44" i="85"/>
  <c r="AD44" i="85"/>
  <c r="AE44" i="85"/>
  <c r="AF44" i="85"/>
  <c r="AG44" i="85"/>
  <c r="AI44" i="85"/>
  <c r="AJ44" i="85"/>
  <c r="AK44" i="85"/>
  <c r="AL44" i="85"/>
  <c r="AM44" i="85"/>
  <c r="AN44" i="85"/>
  <c r="AO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J47" i="85"/>
  <c r="K47" i="85"/>
  <c r="L47" i="85"/>
  <c r="M47" i="85"/>
  <c r="N47" i="85"/>
  <c r="O47" i="85"/>
  <c r="P47" i="85"/>
  <c r="R47" i="85"/>
  <c r="S47" i="85"/>
  <c r="T47" i="85"/>
  <c r="U47" i="85"/>
  <c r="V47" i="85"/>
  <c r="W47" i="85"/>
  <c r="X47" i="85"/>
  <c r="Z47" i="85"/>
  <c r="AA47" i="85"/>
  <c r="AB47" i="85"/>
  <c r="AC47" i="85"/>
  <c r="AD47" i="85"/>
  <c r="AE47" i="85"/>
  <c r="AF47" i="85"/>
  <c r="AH47" i="85"/>
  <c r="AI47" i="85"/>
  <c r="AJ47" i="85"/>
  <c r="AK47" i="85"/>
  <c r="AL47" i="85"/>
  <c r="AM47" i="85"/>
  <c r="AN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K50" i="85"/>
  <c r="M50" i="85"/>
  <c r="P50" i="85"/>
  <c r="S50" i="85"/>
  <c r="U50" i="85"/>
  <c r="W50" i="85"/>
  <c r="AA50" i="85"/>
  <c r="AC50" i="85"/>
  <c r="AE50" i="85"/>
  <c r="AF50" i="85"/>
  <c r="AI50" i="85"/>
  <c r="AK50" i="85"/>
  <c r="AN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I25" i="86" s="1"/>
  <c r="J25" i="76"/>
  <c r="K25" i="76"/>
  <c r="L25" i="76"/>
  <c r="M26" i="76"/>
  <c r="M27" i="76"/>
  <c r="M27" i="86" s="1"/>
  <c r="D28" i="76"/>
  <c r="E28" i="76"/>
  <c r="E28" i="86" s="1"/>
  <c r="F28" i="76"/>
  <c r="G28" i="76"/>
  <c r="H28" i="76"/>
  <c r="H34" i="76" s="1"/>
  <c r="H34" i="86" s="1"/>
  <c r="I28" i="76"/>
  <c r="J28" i="76"/>
  <c r="K28" i="76"/>
  <c r="K28" i="86" s="1"/>
  <c r="L28" i="76"/>
  <c r="M28" i="76"/>
  <c r="M28" i="86" s="1"/>
  <c r="M29" i="76"/>
  <c r="M30" i="76"/>
  <c r="D31" i="76"/>
  <c r="D34" i="76" s="1"/>
  <c r="E31" i="76"/>
  <c r="E31" i="86" s="1"/>
  <c r="F31" i="76"/>
  <c r="G31" i="76"/>
  <c r="G34" i="76" s="1"/>
  <c r="G34" i="86" s="1"/>
  <c r="H31" i="76"/>
  <c r="I31" i="76"/>
  <c r="J31" i="76"/>
  <c r="J34" i="76" s="1"/>
  <c r="K31" i="76"/>
  <c r="L31" i="76"/>
  <c r="L34" i="76" s="1"/>
  <c r="M32" i="76"/>
  <c r="M33" i="76"/>
  <c r="F34" i="76"/>
  <c r="D37" i="76"/>
  <c r="E37" i="76"/>
  <c r="F37" i="76"/>
  <c r="G37" i="76"/>
  <c r="H37" i="76"/>
  <c r="I37" i="76"/>
  <c r="J37" i="76"/>
  <c r="K37" i="76"/>
  <c r="L37" i="76"/>
  <c r="M38" i="76"/>
  <c r="M37" i="76" s="1"/>
  <c r="M39" i="76"/>
  <c r="D40" i="76"/>
  <c r="E40" i="76"/>
  <c r="F40" i="76"/>
  <c r="G40" i="76"/>
  <c r="M40" i="76" s="1"/>
  <c r="M40" i="86" s="1"/>
  <c r="H40" i="76"/>
  <c r="H46" i="76" s="1"/>
  <c r="I40" i="76"/>
  <c r="J40" i="76"/>
  <c r="J46" i="76" s="1"/>
  <c r="K40" i="76"/>
  <c r="L40" i="76"/>
  <c r="M41" i="76"/>
  <c r="M42" i="76"/>
  <c r="D43" i="76"/>
  <c r="E43" i="76"/>
  <c r="F43" i="76"/>
  <c r="F46" i="76" s="1"/>
  <c r="F46" i="86" s="1"/>
  <c r="G43" i="76"/>
  <c r="H43" i="76"/>
  <c r="I43" i="76"/>
  <c r="I46" i="76" s="1"/>
  <c r="J43" i="76"/>
  <c r="K43" i="76"/>
  <c r="L43" i="76"/>
  <c r="M44" i="76"/>
  <c r="M44" i="86" s="1"/>
  <c r="M45" i="76"/>
  <c r="E46" i="76"/>
  <c r="G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J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F28" i="86"/>
  <c r="G28" i="86"/>
  <c r="H28" i="86"/>
  <c r="I28" i="86"/>
  <c r="J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F31" i="86"/>
  <c r="H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J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E46" i="86"/>
  <c r="I46" i="86"/>
  <c r="K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H25" i="87" s="1"/>
  <c r="I25" i="35"/>
  <c r="J25" i="35"/>
  <c r="J25" i="87" s="1"/>
  <c r="K25" i="35"/>
  <c r="L26" i="35"/>
  <c r="L25" i="35" s="1"/>
  <c r="L25" i="87" s="1"/>
  <c r="L27" i="35"/>
  <c r="D28" i="35"/>
  <c r="E28" i="35"/>
  <c r="E28" i="87" s="1"/>
  <c r="F28" i="35"/>
  <c r="G28" i="35"/>
  <c r="H28" i="35"/>
  <c r="I28" i="35"/>
  <c r="J28" i="35"/>
  <c r="K28" i="35"/>
  <c r="L29" i="35"/>
  <c r="M29" i="36" s="1"/>
  <c r="M29" i="88" s="1"/>
  <c r="L30" i="35"/>
  <c r="D31" i="35"/>
  <c r="E31" i="35"/>
  <c r="E34" i="35" s="1"/>
  <c r="E34" i="87" s="1"/>
  <c r="F31" i="35"/>
  <c r="G31" i="35"/>
  <c r="H31" i="35"/>
  <c r="H34" i="35" s="1"/>
  <c r="H34" i="87" s="1"/>
  <c r="I31" i="35"/>
  <c r="J31" i="35"/>
  <c r="J34" i="35" s="1"/>
  <c r="J34" i="87" s="1"/>
  <c r="K31" i="35"/>
  <c r="K34" i="35" s="1"/>
  <c r="K34" i="87" s="1"/>
  <c r="L31" i="35"/>
  <c r="L31" i="87" s="1"/>
  <c r="L32" i="35"/>
  <c r="L33" i="35"/>
  <c r="F34" i="35"/>
  <c r="I34" i="35"/>
  <c r="I34" i="87" s="1"/>
  <c r="D37" i="35"/>
  <c r="E37" i="35"/>
  <c r="E37" i="87" s="1"/>
  <c r="F37" i="35"/>
  <c r="F37" i="87" s="1"/>
  <c r="G37" i="35"/>
  <c r="H37" i="35"/>
  <c r="H37" i="87" s="1"/>
  <c r="I37" i="35"/>
  <c r="J37" i="35"/>
  <c r="K37" i="35"/>
  <c r="L38" i="35"/>
  <c r="L38" i="87" s="1"/>
  <c r="L39" i="35"/>
  <c r="L39" i="87" s="1"/>
  <c r="D40" i="35"/>
  <c r="E40" i="35"/>
  <c r="F40" i="35"/>
  <c r="G40" i="35"/>
  <c r="H40" i="35"/>
  <c r="I40" i="35"/>
  <c r="J40" i="35"/>
  <c r="J40" i="87" s="1"/>
  <c r="K40" i="35"/>
  <c r="K40" i="87" s="1"/>
  <c r="L41" i="35"/>
  <c r="L42" i="35"/>
  <c r="D43" i="35"/>
  <c r="E43" i="35"/>
  <c r="F43" i="35"/>
  <c r="F46" i="35" s="1"/>
  <c r="F46" i="87" s="1"/>
  <c r="G43" i="35"/>
  <c r="G43" i="87" s="1"/>
  <c r="H43" i="35"/>
  <c r="H43" i="87" s="1"/>
  <c r="I43" i="35"/>
  <c r="I46" i="35" s="1"/>
  <c r="J43" i="35"/>
  <c r="K43" i="35"/>
  <c r="K46" i="35" s="1"/>
  <c r="L44" i="35"/>
  <c r="L45" i="35"/>
  <c r="D46" i="35"/>
  <c r="D46" i="87" s="1"/>
  <c r="G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I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F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L30" i="87"/>
  <c r="E31" i="87"/>
  <c r="F31" i="87"/>
  <c r="G31" i="87"/>
  <c r="H31" i="87"/>
  <c r="I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F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G37" i="87"/>
  <c r="I37" i="87"/>
  <c r="J37" i="87"/>
  <c r="K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D40" i="87"/>
  <c r="F40" i="87"/>
  <c r="G40" i="87"/>
  <c r="H40" i="87"/>
  <c r="I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I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6" i="36"/>
  <c r="K17" i="36"/>
  <c r="K19" i="36"/>
  <c r="K20" i="36"/>
  <c r="K20" i="88" s="1"/>
  <c r="D25" i="36"/>
  <c r="E25" i="36"/>
  <c r="F25" i="36"/>
  <c r="F25" i="88" s="1"/>
  <c r="G25" i="36"/>
  <c r="H25" i="36"/>
  <c r="I25" i="36"/>
  <c r="J25" i="36"/>
  <c r="K25" i="36"/>
  <c r="K25" i="88" s="1"/>
  <c r="L25" i="36"/>
  <c r="M26" i="36"/>
  <c r="M27" i="36"/>
  <c r="D28" i="36"/>
  <c r="E28" i="36"/>
  <c r="F28" i="36"/>
  <c r="G28" i="36"/>
  <c r="H28" i="36"/>
  <c r="H28" i="88" s="1"/>
  <c r="I28" i="36"/>
  <c r="J28" i="36"/>
  <c r="J28" i="88" s="1"/>
  <c r="K28" i="36"/>
  <c r="L28" i="36"/>
  <c r="M30" i="36"/>
  <c r="D31" i="36"/>
  <c r="D34" i="36" s="1"/>
  <c r="D34" i="88" s="1"/>
  <c r="E31" i="36"/>
  <c r="F31" i="36"/>
  <c r="G31" i="36"/>
  <c r="H31" i="36"/>
  <c r="I31" i="36"/>
  <c r="I34" i="36" s="1"/>
  <c r="I34" i="88" s="1"/>
  <c r="J31" i="36"/>
  <c r="K31" i="36"/>
  <c r="K34" i="36" s="1"/>
  <c r="K34" i="88" s="1"/>
  <c r="L31" i="36"/>
  <c r="L34" i="36" s="1"/>
  <c r="M32" i="36"/>
  <c r="M32" i="88" s="1"/>
  <c r="M33" i="36"/>
  <c r="E34" i="36"/>
  <c r="G34" i="36"/>
  <c r="G34" i="88" s="1"/>
  <c r="H34" i="36"/>
  <c r="H34" i="88" s="1"/>
  <c r="J34" i="36"/>
  <c r="J34" i="88" s="1"/>
  <c r="D37" i="36"/>
  <c r="E37" i="36"/>
  <c r="F37" i="36"/>
  <c r="F37" i="88" s="1"/>
  <c r="G37" i="36"/>
  <c r="H37" i="36"/>
  <c r="H37" i="88" s="1"/>
  <c r="I37" i="36"/>
  <c r="J37" i="36"/>
  <c r="K37" i="36"/>
  <c r="M38" i="36"/>
  <c r="M39" i="36"/>
  <c r="M39" i="88" s="1"/>
  <c r="D40" i="36"/>
  <c r="E40" i="36"/>
  <c r="E40" i="88" s="1"/>
  <c r="F40" i="36"/>
  <c r="G40" i="36"/>
  <c r="H40" i="36"/>
  <c r="I40" i="36"/>
  <c r="J40" i="36"/>
  <c r="J40" i="88" s="1"/>
  <c r="K40" i="36"/>
  <c r="K40" i="88" s="1"/>
  <c r="L40" i="36"/>
  <c r="M42" i="36"/>
  <c r="D43" i="36"/>
  <c r="E43" i="36"/>
  <c r="E46" i="36" s="1"/>
  <c r="F43" i="36"/>
  <c r="F43" i="88" s="1"/>
  <c r="G43" i="36"/>
  <c r="G43" i="88" s="1"/>
  <c r="H43" i="36"/>
  <c r="I43" i="36"/>
  <c r="J43" i="36"/>
  <c r="J46" i="36" s="1"/>
  <c r="K43" i="36"/>
  <c r="M44" i="36"/>
  <c r="M45" i="36"/>
  <c r="D46" i="36"/>
  <c r="D48" i="36" s="1"/>
  <c r="F46" i="36"/>
  <c r="K46" i="36"/>
  <c r="E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G25" i="88"/>
  <c r="H25" i="88"/>
  <c r="I25" i="88"/>
  <c r="J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I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M30" i="88"/>
  <c r="E31" i="88"/>
  <c r="G31" i="88"/>
  <c r="H31" i="88"/>
  <c r="I31" i="88"/>
  <c r="J31" i="88"/>
  <c r="K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M33" i="88"/>
  <c r="E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G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D40" i="88"/>
  <c r="F40" i="88"/>
  <c r="G40" i="88"/>
  <c r="H40" i="88"/>
  <c r="I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H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E46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J25" i="37"/>
  <c r="K25" i="37"/>
  <c r="K20" i="89" s="1"/>
  <c r="L25" i="37"/>
  <c r="M25" i="37"/>
  <c r="N25" i="37"/>
  <c r="O25" i="37"/>
  <c r="P25" i="37"/>
  <c r="Q25" i="37"/>
  <c r="R25" i="37"/>
  <c r="S25" i="37"/>
  <c r="S20" i="89" s="1"/>
  <c r="T25" i="37"/>
  <c r="U25" i="37"/>
  <c r="V25" i="37"/>
  <c r="W25" i="37"/>
  <c r="X25" i="37"/>
  <c r="Y25" i="37"/>
  <c r="Z25" i="37"/>
  <c r="AA25" i="37"/>
  <c r="AA20" i="89" s="1"/>
  <c r="AB25" i="37"/>
  <c r="AC25" i="37"/>
  <c r="AD25" i="37"/>
  <c r="AE25" i="37"/>
  <c r="AF25" i="37"/>
  <c r="AG25" i="37"/>
  <c r="AH25" i="37"/>
  <c r="AI25" i="37"/>
  <c r="AI20" i="89" s="1"/>
  <c r="AJ25" i="37"/>
  <c r="AK25" i="37"/>
  <c r="AL25" i="37"/>
  <c r="AM25" i="37"/>
  <c r="AN25" i="37"/>
  <c r="AO25" i="37"/>
  <c r="AP25" i="37"/>
  <c r="AQ25" i="37"/>
  <c r="AQ20" i="89" s="1"/>
  <c r="AR25" i="37"/>
  <c r="D28" i="37"/>
  <c r="E28" i="37"/>
  <c r="E23" i="89" s="1"/>
  <c r="F28" i="37"/>
  <c r="G28" i="37"/>
  <c r="H28" i="37"/>
  <c r="I28" i="37"/>
  <c r="J28" i="37"/>
  <c r="K28" i="37"/>
  <c r="L28" i="37"/>
  <c r="M28" i="37"/>
  <c r="M23" i="89" s="1"/>
  <c r="N28" i="37"/>
  <c r="O28" i="37"/>
  <c r="P28" i="37"/>
  <c r="Q28" i="37"/>
  <c r="R28" i="37"/>
  <c r="S28" i="37"/>
  <c r="T28" i="37"/>
  <c r="U28" i="37"/>
  <c r="U23" i="89" s="1"/>
  <c r="V28" i="37"/>
  <c r="W28" i="37"/>
  <c r="X28" i="37"/>
  <c r="Y28" i="37"/>
  <c r="Z28" i="37"/>
  <c r="AA28" i="37"/>
  <c r="AB28" i="37"/>
  <c r="AC28" i="37"/>
  <c r="AC23" i="89" s="1"/>
  <c r="AD28" i="37"/>
  <c r="AE28" i="37"/>
  <c r="AF28" i="37"/>
  <c r="AG28" i="37"/>
  <c r="AH28" i="37"/>
  <c r="AI28" i="37"/>
  <c r="AJ28" i="37"/>
  <c r="AK28" i="37"/>
  <c r="AK23" i="89" s="1"/>
  <c r="AL28" i="37"/>
  <c r="AM28" i="37"/>
  <c r="AN28" i="37"/>
  <c r="AO28" i="37"/>
  <c r="AP28" i="37"/>
  <c r="AQ28" i="37"/>
  <c r="AR28" i="37"/>
  <c r="D31" i="37"/>
  <c r="E31" i="37"/>
  <c r="F31" i="37"/>
  <c r="G31" i="37"/>
  <c r="G34" i="37" s="1"/>
  <c r="G29" i="89" s="1"/>
  <c r="H31" i="37"/>
  <c r="I31" i="37"/>
  <c r="I34" i="37" s="1"/>
  <c r="I29" i="89" s="1"/>
  <c r="J31" i="37"/>
  <c r="J34" i="37" s="1"/>
  <c r="J29" i="89" s="1"/>
  <c r="K31" i="37"/>
  <c r="L31" i="37"/>
  <c r="M31" i="37"/>
  <c r="N31" i="37"/>
  <c r="O31" i="37"/>
  <c r="O34" i="37" s="1"/>
  <c r="O29" i="89" s="1"/>
  <c r="P31" i="37"/>
  <c r="Q31" i="37"/>
  <c r="Q34" i="37" s="1"/>
  <c r="Q29" i="89" s="1"/>
  <c r="R31" i="37"/>
  <c r="R34" i="37" s="1"/>
  <c r="R29" i="89" s="1"/>
  <c r="S31" i="37"/>
  <c r="T31" i="37"/>
  <c r="U31" i="37"/>
  <c r="V31" i="37"/>
  <c r="W31" i="37"/>
  <c r="W34" i="37" s="1"/>
  <c r="W29" i="89" s="1"/>
  <c r="X31" i="37"/>
  <c r="Y31" i="37"/>
  <c r="Y34" i="37" s="1"/>
  <c r="Y29" i="89" s="1"/>
  <c r="Z31" i="37"/>
  <c r="Z34" i="37" s="1"/>
  <c r="Z29" i="89" s="1"/>
  <c r="AA31" i="37"/>
  <c r="AB31" i="37"/>
  <c r="AC31" i="37"/>
  <c r="AD31" i="37"/>
  <c r="AE31" i="37"/>
  <c r="AE34" i="37" s="1"/>
  <c r="AE29" i="89" s="1"/>
  <c r="AF31" i="37"/>
  <c r="AG31" i="37"/>
  <c r="AG34" i="37" s="1"/>
  <c r="AG29" i="89" s="1"/>
  <c r="AH31" i="37"/>
  <c r="AH34" i="37" s="1"/>
  <c r="AH29" i="89" s="1"/>
  <c r="AI31" i="37"/>
  <c r="AJ31" i="37"/>
  <c r="AK31" i="37"/>
  <c r="AL31" i="37"/>
  <c r="AM31" i="37"/>
  <c r="AM34" i="37" s="1"/>
  <c r="AM29" i="89" s="1"/>
  <c r="AN31" i="37"/>
  <c r="AO31" i="37"/>
  <c r="AO34" i="37" s="1"/>
  <c r="AO29" i="89" s="1"/>
  <c r="AP31" i="37"/>
  <c r="AP34" i="37" s="1"/>
  <c r="AP29" i="89" s="1"/>
  <c r="AQ31" i="37"/>
  <c r="AR31" i="37"/>
  <c r="H34" i="37"/>
  <c r="H29" i="89" s="1"/>
  <c r="K34" i="37"/>
  <c r="P34" i="37"/>
  <c r="P29" i="89" s="1"/>
  <c r="S34" i="37"/>
  <c r="X34" i="37"/>
  <c r="X29" i="89" s="1"/>
  <c r="AA34" i="37"/>
  <c r="AF34" i="37"/>
  <c r="AF29" i="89" s="1"/>
  <c r="AI34" i="37"/>
  <c r="AI29" i="89" s="1"/>
  <c r="AN34" i="37"/>
  <c r="AN29" i="89" s="1"/>
  <c r="AQ34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AH37" i="37"/>
  <c r="AI37" i="37"/>
  <c r="AJ37" i="37"/>
  <c r="AK37" i="37"/>
  <c r="AL37" i="37"/>
  <c r="AM37" i="37"/>
  <c r="AN37" i="37"/>
  <c r="AO37" i="37"/>
  <c r="AP37" i="37"/>
  <c r="AQ37" i="37"/>
  <c r="AR37" i="37"/>
  <c r="D40" i="37"/>
  <c r="E40" i="37"/>
  <c r="F40" i="37"/>
  <c r="G40" i="37"/>
  <c r="H40" i="37"/>
  <c r="I40" i="37"/>
  <c r="I35" i="89" s="1"/>
  <c r="J40" i="37"/>
  <c r="K40" i="37"/>
  <c r="L40" i="37"/>
  <c r="M40" i="37"/>
  <c r="N40" i="37"/>
  <c r="O40" i="37"/>
  <c r="P40" i="37"/>
  <c r="Q40" i="37"/>
  <c r="Q35" i="89" s="1"/>
  <c r="R40" i="37"/>
  <c r="S40" i="37"/>
  <c r="T40" i="37"/>
  <c r="U40" i="37"/>
  <c r="V40" i="37"/>
  <c r="W40" i="37"/>
  <c r="X40" i="37"/>
  <c r="Y40" i="37"/>
  <c r="Y35" i="89" s="1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E43" i="37"/>
  <c r="E46" i="37" s="1"/>
  <c r="F43" i="37"/>
  <c r="F46" i="37" s="1"/>
  <c r="F41" i="89" s="1"/>
  <c r="G43" i="37"/>
  <c r="H43" i="37"/>
  <c r="H46" i="37" s="1"/>
  <c r="H48" i="37" s="1"/>
  <c r="H50" i="37" s="1"/>
  <c r="I43" i="37"/>
  <c r="J43" i="37"/>
  <c r="K43" i="37"/>
  <c r="K46" i="37" s="1"/>
  <c r="K48" i="37" s="1"/>
  <c r="L43" i="37"/>
  <c r="M43" i="37"/>
  <c r="M46" i="37" s="1"/>
  <c r="N43" i="37"/>
  <c r="N46" i="37" s="1"/>
  <c r="N41" i="89" s="1"/>
  <c r="O43" i="37"/>
  <c r="P43" i="37"/>
  <c r="P46" i="37" s="1"/>
  <c r="P48" i="37" s="1"/>
  <c r="P50" i="37" s="1"/>
  <c r="Q43" i="37"/>
  <c r="R43" i="37"/>
  <c r="S43" i="37"/>
  <c r="S46" i="37" s="1"/>
  <c r="S48" i="37" s="1"/>
  <c r="T43" i="37"/>
  <c r="U43" i="37"/>
  <c r="U46" i="37" s="1"/>
  <c r="V43" i="37"/>
  <c r="V46" i="37" s="1"/>
  <c r="V41" i="89" s="1"/>
  <c r="W43" i="37"/>
  <c r="X43" i="37"/>
  <c r="X46" i="37" s="1"/>
  <c r="X48" i="37" s="1"/>
  <c r="X50" i="37" s="1"/>
  <c r="Y43" i="37"/>
  <c r="Z43" i="37"/>
  <c r="AA43" i="37"/>
  <c r="AA46" i="37" s="1"/>
  <c r="AA48" i="37" s="1"/>
  <c r="AB43" i="37"/>
  <c r="AC43" i="37"/>
  <c r="AC46" i="37" s="1"/>
  <c r="AD43" i="37"/>
  <c r="AD46" i="37" s="1"/>
  <c r="AD41" i="89" s="1"/>
  <c r="AE43" i="37"/>
  <c r="AF43" i="37"/>
  <c r="AF46" i="37" s="1"/>
  <c r="AF48" i="37" s="1"/>
  <c r="AF50" i="37" s="1"/>
  <c r="AG43" i="37"/>
  <c r="AH43" i="37"/>
  <c r="AI43" i="37"/>
  <c r="AI46" i="37" s="1"/>
  <c r="AJ43" i="37"/>
  <c r="AK43" i="37"/>
  <c r="AK46" i="37" s="1"/>
  <c r="AL43" i="37"/>
  <c r="AL46" i="37" s="1"/>
  <c r="AL41" i="89" s="1"/>
  <c r="AM43" i="37"/>
  <c r="AN43" i="37"/>
  <c r="AN46" i="37" s="1"/>
  <c r="AN48" i="37" s="1"/>
  <c r="AN50" i="37" s="1"/>
  <c r="AO43" i="37"/>
  <c r="AP43" i="37"/>
  <c r="AQ43" i="37"/>
  <c r="AQ46" i="37" s="1"/>
  <c r="AQ48" i="37" s="1"/>
  <c r="AR43" i="37"/>
  <c r="D46" i="37"/>
  <c r="G46" i="37"/>
  <c r="L46" i="37"/>
  <c r="O46" i="37"/>
  <c r="T46" i="37"/>
  <c r="W46" i="37"/>
  <c r="W48" i="37" s="1"/>
  <c r="AB46" i="37"/>
  <c r="AE46" i="37"/>
  <c r="AJ46" i="37"/>
  <c r="AM46" i="37"/>
  <c r="AR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G20" i="89"/>
  <c r="H20" i="89"/>
  <c r="I20" i="89"/>
  <c r="J20" i="89"/>
  <c r="L20" i="89"/>
  <c r="M20" i="89"/>
  <c r="O20" i="89"/>
  <c r="P20" i="89"/>
  <c r="Q20" i="89"/>
  <c r="R20" i="89"/>
  <c r="T20" i="89"/>
  <c r="U20" i="89"/>
  <c r="W20" i="89"/>
  <c r="X20" i="89"/>
  <c r="Y20" i="89"/>
  <c r="Z20" i="89"/>
  <c r="AB20" i="89"/>
  <c r="AC20" i="89"/>
  <c r="AE20" i="89"/>
  <c r="AF20" i="89"/>
  <c r="AG20" i="89"/>
  <c r="AH20" i="89"/>
  <c r="AJ20" i="89"/>
  <c r="AK20" i="89"/>
  <c r="AM20" i="89"/>
  <c r="AN20" i="89"/>
  <c r="AO20" i="89"/>
  <c r="AP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F23" i="89"/>
  <c r="G23" i="89"/>
  <c r="H23" i="89"/>
  <c r="I23" i="89"/>
  <c r="J23" i="89"/>
  <c r="K23" i="89"/>
  <c r="L23" i="89"/>
  <c r="N23" i="89"/>
  <c r="O23" i="89"/>
  <c r="P23" i="89"/>
  <c r="Q23" i="89"/>
  <c r="R23" i="89"/>
  <c r="S23" i="89"/>
  <c r="T23" i="89"/>
  <c r="V23" i="89"/>
  <c r="W23" i="89"/>
  <c r="X23" i="89"/>
  <c r="Y23" i="89"/>
  <c r="Z23" i="89"/>
  <c r="AA23" i="89"/>
  <c r="AB23" i="89"/>
  <c r="AD23" i="89"/>
  <c r="AE23" i="89"/>
  <c r="AF23" i="89"/>
  <c r="AG23" i="89"/>
  <c r="AH23" i="89"/>
  <c r="AI23" i="89"/>
  <c r="AJ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F26" i="89"/>
  <c r="G26" i="89"/>
  <c r="H26" i="89"/>
  <c r="I26" i="89"/>
  <c r="J26" i="89"/>
  <c r="K26" i="89"/>
  <c r="M26" i="89"/>
  <c r="N26" i="89"/>
  <c r="O26" i="89"/>
  <c r="P26" i="89"/>
  <c r="Q26" i="89"/>
  <c r="R26" i="89"/>
  <c r="S26" i="89"/>
  <c r="U26" i="89"/>
  <c r="V26" i="89"/>
  <c r="W26" i="89"/>
  <c r="X26" i="89"/>
  <c r="Y26" i="89"/>
  <c r="Z26" i="89"/>
  <c r="AA26" i="89"/>
  <c r="AC26" i="89"/>
  <c r="AD26" i="89"/>
  <c r="AE26" i="89"/>
  <c r="AF26" i="89"/>
  <c r="AG26" i="89"/>
  <c r="AH26" i="89"/>
  <c r="AI26" i="89"/>
  <c r="AK26" i="89"/>
  <c r="AL26" i="89"/>
  <c r="AM26" i="89"/>
  <c r="AN26" i="89"/>
  <c r="AO26" i="89"/>
  <c r="AP26" i="89"/>
  <c r="AQ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K29" i="89"/>
  <c r="S29" i="89"/>
  <c r="AA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K32" i="89"/>
  <c r="L32" i="89"/>
  <c r="M32" i="89"/>
  <c r="N32" i="89"/>
  <c r="O32" i="89"/>
  <c r="P32" i="89"/>
  <c r="Q32" i="89"/>
  <c r="S32" i="89"/>
  <c r="T32" i="89"/>
  <c r="U32" i="89"/>
  <c r="V32" i="89"/>
  <c r="W32" i="89"/>
  <c r="X32" i="89"/>
  <c r="Y32" i="89"/>
  <c r="AA32" i="89"/>
  <c r="AB32" i="89"/>
  <c r="AC32" i="89"/>
  <c r="AD32" i="89"/>
  <c r="AE32" i="89"/>
  <c r="AF32" i="89"/>
  <c r="AG32" i="89"/>
  <c r="AI32" i="89"/>
  <c r="AJ32" i="89"/>
  <c r="AK32" i="89"/>
  <c r="AL32" i="89"/>
  <c r="AM32" i="89"/>
  <c r="AN32" i="89"/>
  <c r="AO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J35" i="89"/>
  <c r="K35" i="89"/>
  <c r="L35" i="89"/>
  <c r="M35" i="89"/>
  <c r="N35" i="89"/>
  <c r="O35" i="89"/>
  <c r="P35" i="89"/>
  <c r="R35" i="89"/>
  <c r="S35" i="89"/>
  <c r="T35" i="89"/>
  <c r="U35" i="89"/>
  <c r="V35" i="89"/>
  <c r="W35" i="89"/>
  <c r="X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G41" i="89"/>
  <c r="H41" i="89"/>
  <c r="K41" i="89"/>
  <c r="L41" i="89"/>
  <c r="M41" i="89"/>
  <c r="P41" i="89"/>
  <c r="S41" i="89"/>
  <c r="T41" i="89"/>
  <c r="U41" i="89"/>
  <c r="W41" i="89"/>
  <c r="X41" i="89"/>
  <c r="AA41" i="89"/>
  <c r="AB41" i="89"/>
  <c r="AC41" i="89"/>
  <c r="AE41" i="89"/>
  <c r="AF41" i="89"/>
  <c r="AI41" i="89"/>
  <c r="AJ41" i="89"/>
  <c r="AK41" i="89"/>
  <c r="AM41" i="89"/>
  <c r="AN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H43" i="89"/>
  <c r="K43" i="89"/>
  <c r="P43" i="89"/>
  <c r="S43" i="89"/>
  <c r="W43" i="89"/>
  <c r="X43" i="89"/>
  <c r="AA43" i="89"/>
  <c r="AF43" i="89"/>
  <c r="AQ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H45" i="89"/>
  <c r="P45" i="89"/>
  <c r="X45" i="89"/>
  <c r="AF45" i="89"/>
  <c r="AN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I48" i="35" l="1"/>
  <c r="I46" i="87"/>
  <c r="AE48" i="37"/>
  <c r="F48" i="35"/>
  <c r="E16" i="83"/>
  <c r="E22" i="31"/>
  <c r="L16" i="31"/>
  <c r="L16" i="83" s="1"/>
  <c r="AI48" i="37"/>
  <c r="J48" i="36"/>
  <c r="J46" i="88"/>
  <c r="F31" i="88"/>
  <c r="F34" i="36"/>
  <c r="F34" i="88" s="1"/>
  <c r="G46" i="87"/>
  <c r="D25" i="82"/>
  <c r="M25" i="30"/>
  <c r="M25" i="82" s="1"/>
  <c r="E48" i="88"/>
  <c r="I46" i="36"/>
  <c r="I43" i="88"/>
  <c r="G48" i="76"/>
  <c r="G46" i="86"/>
  <c r="T48" i="37"/>
  <c r="AO46" i="37"/>
  <c r="AG46" i="37"/>
  <c r="Y46" i="37"/>
  <c r="Q46" i="37"/>
  <c r="I46" i="37"/>
  <c r="H46" i="36"/>
  <c r="L48" i="36"/>
  <c r="L34" i="88"/>
  <c r="L43" i="35"/>
  <c r="J48" i="76"/>
  <c r="J46" i="86"/>
  <c r="I34" i="76"/>
  <c r="I31" i="86"/>
  <c r="O48" i="37"/>
  <c r="AP46" i="37"/>
  <c r="AP32" i="89"/>
  <c r="AH46" i="37"/>
  <c r="AH32" i="89"/>
  <c r="Z46" i="37"/>
  <c r="Z32" i="89"/>
  <c r="R46" i="37"/>
  <c r="R32" i="89"/>
  <c r="J46" i="37"/>
  <c r="J32" i="89"/>
  <c r="AK34" i="37"/>
  <c r="AK29" i="89" s="1"/>
  <c r="AC34" i="37"/>
  <c r="AC29" i="89" s="1"/>
  <c r="U34" i="37"/>
  <c r="U29" i="89" s="1"/>
  <c r="M34" i="37"/>
  <c r="M29" i="89" s="1"/>
  <c r="E34" i="37"/>
  <c r="E29" i="89" s="1"/>
  <c r="F48" i="36"/>
  <c r="F46" i="88"/>
  <c r="G28" i="87"/>
  <c r="L28" i="35"/>
  <c r="G34" i="35"/>
  <c r="G34" i="87" s="1"/>
  <c r="AR26" i="89"/>
  <c r="AR34" i="37"/>
  <c r="AR29" i="89" s="1"/>
  <c r="AJ26" i="89"/>
  <c r="AJ34" i="37"/>
  <c r="AJ29" i="89" s="1"/>
  <c r="AB26" i="89"/>
  <c r="AB34" i="37"/>
  <c r="AB29" i="89" s="1"/>
  <c r="T26" i="89"/>
  <c r="T34" i="37"/>
  <c r="T29" i="89" s="1"/>
  <c r="L26" i="89"/>
  <c r="L34" i="37"/>
  <c r="L29" i="89" s="1"/>
  <c r="D26" i="89"/>
  <c r="D34" i="37"/>
  <c r="D29" i="89" s="1"/>
  <c r="AL34" i="37"/>
  <c r="AL20" i="89"/>
  <c r="AD34" i="37"/>
  <c r="AD20" i="89"/>
  <c r="V34" i="37"/>
  <c r="V20" i="89"/>
  <c r="N34" i="37"/>
  <c r="N20" i="89"/>
  <c r="F34" i="37"/>
  <c r="F20" i="89"/>
  <c r="D48" i="88"/>
  <c r="K48" i="35"/>
  <c r="K46" i="87"/>
  <c r="E40" i="87"/>
  <c r="E46" i="35"/>
  <c r="L40" i="35"/>
  <c r="D34" i="35"/>
  <c r="D31" i="87"/>
  <c r="H46" i="86"/>
  <c r="H48" i="76"/>
  <c r="F48" i="76"/>
  <c r="F34" i="86"/>
  <c r="AN43" i="89"/>
  <c r="O41" i="89"/>
  <c r="AM48" i="37"/>
  <c r="G48" i="37"/>
  <c r="J46" i="35"/>
  <c r="J43" i="87"/>
  <c r="L41" i="87"/>
  <c r="M41" i="36"/>
  <c r="M41" i="88" s="1"/>
  <c r="M48" i="32"/>
  <c r="K48" i="84"/>
  <c r="K29" i="84"/>
  <c r="M29" i="32"/>
  <c r="D22" i="32"/>
  <c r="D22" i="84" s="1"/>
  <c r="K19" i="32"/>
  <c r="D19" i="84"/>
  <c r="L31" i="88"/>
  <c r="D31" i="88"/>
  <c r="G46" i="36"/>
  <c r="J31" i="87"/>
  <c r="L29" i="87"/>
  <c r="H46" i="35"/>
  <c r="J40" i="86"/>
  <c r="K38" i="84"/>
  <c r="M38" i="32"/>
  <c r="M38" i="84" s="1"/>
  <c r="M19" i="84"/>
  <c r="I50" i="31"/>
  <c r="I50" i="83" s="1"/>
  <c r="D46" i="88"/>
  <c r="E34" i="76"/>
  <c r="AO47" i="85"/>
  <c r="AO50" i="33"/>
  <c r="AO50" i="85" s="1"/>
  <c r="AG47" i="85"/>
  <c r="AG50" i="33"/>
  <c r="AG50" i="85" s="1"/>
  <c r="Y47" i="85"/>
  <c r="Y50" i="33"/>
  <c r="Y50" i="85" s="1"/>
  <c r="Q47" i="85"/>
  <c r="Q50" i="33"/>
  <c r="Q50" i="85" s="1"/>
  <c r="I47" i="85"/>
  <c r="I50" i="33"/>
  <c r="I50" i="85" s="1"/>
  <c r="H31" i="84"/>
  <c r="H34" i="32"/>
  <c r="H34" i="84" s="1"/>
  <c r="D34" i="83"/>
  <c r="L25" i="31"/>
  <c r="L25" i="83" s="1"/>
  <c r="F25" i="83"/>
  <c r="J22" i="31"/>
  <c r="J22" i="83" s="1"/>
  <c r="J19" i="83"/>
  <c r="L17" i="83"/>
  <c r="M17" i="32"/>
  <c r="M28" i="30"/>
  <c r="M28" i="82" s="1"/>
  <c r="H28" i="82"/>
  <c r="F16" i="82"/>
  <c r="M16" i="30"/>
  <c r="M16" i="82" s="1"/>
  <c r="K48" i="36"/>
  <c r="D48" i="35"/>
  <c r="AL34" i="33"/>
  <c r="AL34" i="85" s="1"/>
  <c r="AD34" i="33"/>
  <c r="AD34" i="85" s="1"/>
  <c r="V34" i="33"/>
  <c r="V34" i="85" s="1"/>
  <c r="N34" i="33"/>
  <c r="N34" i="85" s="1"/>
  <c r="F34" i="33"/>
  <c r="F34" i="85" s="1"/>
  <c r="K53" i="84"/>
  <c r="M53" i="32"/>
  <c r="M53" i="84" s="1"/>
  <c r="K34" i="31"/>
  <c r="K34" i="83" s="1"/>
  <c r="K28" i="83"/>
  <c r="M27" i="32"/>
  <c r="M27" i="84" s="1"/>
  <c r="L27" i="83"/>
  <c r="L31" i="82"/>
  <c r="L34" i="30"/>
  <c r="L34" i="82" s="1"/>
  <c r="D31" i="82"/>
  <c r="D34" i="30"/>
  <c r="M31" i="30"/>
  <c r="M31" i="82" s="1"/>
  <c r="J22" i="30"/>
  <c r="J22" i="82" s="1"/>
  <c r="J19" i="82"/>
  <c r="AM34" i="33"/>
  <c r="AM34" i="85" s="1"/>
  <c r="AM25" i="85"/>
  <c r="AE34" i="33"/>
  <c r="AE34" i="85" s="1"/>
  <c r="AE25" i="85"/>
  <c r="W34" i="33"/>
  <c r="W34" i="85" s="1"/>
  <c r="W25" i="85"/>
  <c r="O34" i="33"/>
  <c r="O34" i="85" s="1"/>
  <c r="O25" i="85"/>
  <c r="G34" i="33"/>
  <c r="G34" i="85" s="1"/>
  <c r="G25" i="85"/>
  <c r="D44" i="84"/>
  <c r="K44" i="32"/>
  <c r="K44" i="84" s="1"/>
  <c r="D25" i="84"/>
  <c r="K25" i="32"/>
  <c r="K25" i="84" s="1"/>
  <c r="K15" i="84"/>
  <c r="M15" i="32"/>
  <c r="M15" i="84" s="1"/>
  <c r="K13" i="32"/>
  <c r="K13" i="84" s="1"/>
  <c r="H34" i="31"/>
  <c r="H34" i="83" s="1"/>
  <c r="H31" i="83"/>
  <c r="K47" i="82"/>
  <c r="K50" i="30"/>
  <c r="K50" i="82" s="1"/>
  <c r="L37" i="35"/>
  <c r="L37" i="87" s="1"/>
  <c r="G31" i="86"/>
  <c r="L46" i="76"/>
  <c r="D46" i="76"/>
  <c r="M43" i="76"/>
  <c r="M43" i="86" s="1"/>
  <c r="M31" i="76"/>
  <c r="M31" i="86" s="1"/>
  <c r="M25" i="76"/>
  <c r="M25" i="86" s="1"/>
  <c r="AQ22" i="33"/>
  <c r="AQ22" i="85" s="1"/>
  <c r="AQ13" i="85"/>
  <c r="AI22" i="33"/>
  <c r="AI22" i="85" s="1"/>
  <c r="AI13" i="85"/>
  <c r="AA22" i="33"/>
  <c r="AA22" i="85" s="1"/>
  <c r="AA13" i="85"/>
  <c r="S22" i="33"/>
  <c r="S22" i="85" s="1"/>
  <c r="S13" i="85"/>
  <c r="K22" i="33"/>
  <c r="K22" i="85" s="1"/>
  <c r="K13" i="85"/>
  <c r="K33" i="84"/>
  <c r="M33" i="32"/>
  <c r="M33" i="84" s="1"/>
  <c r="K31" i="32"/>
  <c r="M13" i="32"/>
  <c r="M13" i="84" s="1"/>
  <c r="M14" i="84"/>
  <c r="D50" i="83"/>
  <c r="F44" i="83"/>
  <c r="L44" i="31"/>
  <c r="L44" i="83" s="1"/>
  <c r="F50" i="31"/>
  <c r="F50" i="83" s="1"/>
  <c r="F22" i="30"/>
  <c r="F22" i="82" s="1"/>
  <c r="K34" i="76"/>
  <c r="K34" i="86" s="1"/>
  <c r="J50" i="32"/>
  <c r="J50" i="84" s="1"/>
  <c r="K41" i="32"/>
  <c r="K41" i="84" s="1"/>
  <c r="M32" i="84"/>
  <c r="M31" i="32"/>
  <c r="K47" i="83"/>
  <c r="K50" i="31"/>
  <c r="K50" i="83" s="1"/>
  <c r="L46" i="83"/>
  <c r="M46" i="32"/>
  <c r="M46" i="84" s="1"/>
  <c r="L28" i="31"/>
  <c r="L28" i="83" s="1"/>
  <c r="F47" i="84"/>
  <c r="K47" i="32"/>
  <c r="F50" i="32"/>
  <c r="F50" i="84" s="1"/>
  <c r="F28" i="84"/>
  <c r="K28" i="32"/>
  <c r="K28" i="84" s="1"/>
  <c r="H22" i="32"/>
  <c r="H22" i="84" s="1"/>
  <c r="L41" i="31"/>
  <c r="L41" i="83" s="1"/>
  <c r="L31" i="31"/>
  <c r="L31" i="83" s="1"/>
  <c r="L19" i="31"/>
  <c r="L19" i="83" s="1"/>
  <c r="G50" i="30"/>
  <c r="G50" i="82" s="1"/>
  <c r="H34" i="30"/>
  <c r="H34" i="82" s="1"/>
  <c r="G22" i="32"/>
  <c r="G22" i="84" s="1"/>
  <c r="D50" i="30"/>
  <c r="E34" i="32"/>
  <c r="E34" i="84" s="1"/>
  <c r="K48" i="88" l="1"/>
  <c r="F50" i="76"/>
  <c r="F50" i="86" s="1"/>
  <c r="F48" i="86"/>
  <c r="N29" i="89"/>
  <c r="N48" i="37"/>
  <c r="J48" i="37"/>
  <c r="J41" i="89"/>
  <c r="AP48" i="37"/>
  <c r="AP41" i="89"/>
  <c r="L48" i="88"/>
  <c r="L52" i="36"/>
  <c r="L52" i="88" s="1"/>
  <c r="AO48" i="37"/>
  <c r="AO41" i="89"/>
  <c r="W50" i="37"/>
  <c r="W45" i="89" s="1"/>
  <c r="I50" i="35"/>
  <c r="I50" i="87" s="1"/>
  <c r="I48" i="87"/>
  <c r="E48" i="76"/>
  <c r="E34" i="86"/>
  <c r="K22" i="32"/>
  <c r="K22" i="84" s="1"/>
  <c r="K19" i="84"/>
  <c r="H50" i="76"/>
  <c r="H50" i="86" s="1"/>
  <c r="H48" i="86"/>
  <c r="K48" i="87"/>
  <c r="K50" i="35"/>
  <c r="K50" i="87" s="1"/>
  <c r="F52" i="36"/>
  <c r="F52" i="88" s="1"/>
  <c r="F48" i="88"/>
  <c r="O50" i="37"/>
  <c r="O45" i="89" s="1"/>
  <c r="O43" i="89"/>
  <c r="T50" i="37"/>
  <c r="T45" i="89" s="1"/>
  <c r="T43" i="89"/>
  <c r="J52" i="36"/>
  <c r="J52" i="88" s="1"/>
  <c r="J48" i="88"/>
  <c r="E22" i="83"/>
  <c r="L22" i="31"/>
  <c r="L22" i="83" s="1"/>
  <c r="E48" i="37"/>
  <c r="M50" i="30"/>
  <c r="M50" i="82" s="1"/>
  <c r="D50" i="82"/>
  <c r="K31" i="84"/>
  <c r="K34" i="32"/>
  <c r="K34" i="84" s="1"/>
  <c r="D48" i="76"/>
  <c r="M46" i="76"/>
  <c r="D46" i="86"/>
  <c r="M31" i="36"/>
  <c r="M31" i="88" s="1"/>
  <c r="H48" i="35"/>
  <c r="H46" i="87"/>
  <c r="J48" i="35"/>
  <c r="J46" i="87"/>
  <c r="M37" i="36"/>
  <c r="M37" i="88" s="1"/>
  <c r="V29" i="89"/>
  <c r="V48" i="37"/>
  <c r="R48" i="37"/>
  <c r="R41" i="89"/>
  <c r="H48" i="36"/>
  <c r="H46" i="88"/>
  <c r="K50" i="37"/>
  <c r="K45" i="89" s="1"/>
  <c r="M48" i="37"/>
  <c r="L48" i="76"/>
  <c r="L46" i="86"/>
  <c r="L34" i="31"/>
  <c r="L34" i="83" s="1"/>
  <c r="M29" i="84"/>
  <c r="M28" i="32"/>
  <c r="M28" i="84" s="1"/>
  <c r="G50" i="37"/>
  <c r="G45" i="89" s="1"/>
  <c r="G43" i="89"/>
  <c r="D52" i="36"/>
  <c r="D52" i="88" s="1"/>
  <c r="L48" i="37"/>
  <c r="I34" i="86"/>
  <c r="I48" i="76"/>
  <c r="G50" i="76"/>
  <c r="G50" i="86" s="1"/>
  <c r="G48" i="86"/>
  <c r="K48" i="76"/>
  <c r="S50" i="37"/>
  <c r="S45" i="89" s="1"/>
  <c r="M34" i="76"/>
  <c r="M34" i="86" s="1"/>
  <c r="U48" i="37"/>
  <c r="AM50" i="37"/>
  <c r="AM45" i="89" s="1"/>
  <c r="AM43" i="89"/>
  <c r="L34" i="35"/>
  <c r="D34" i="87"/>
  <c r="AD48" i="37"/>
  <c r="AD29" i="89"/>
  <c r="AR48" i="37"/>
  <c r="Z48" i="37"/>
  <c r="Z41" i="89"/>
  <c r="I48" i="37"/>
  <c r="I41" i="89"/>
  <c r="G48" i="35"/>
  <c r="AA50" i="37"/>
  <c r="AA45" i="89" s="1"/>
  <c r="F48" i="87"/>
  <c r="F50" i="35"/>
  <c r="F50" i="87" s="1"/>
  <c r="AC48" i="37"/>
  <c r="M16" i="32"/>
  <c r="M17" i="84"/>
  <c r="G48" i="36"/>
  <c r="G46" i="88"/>
  <c r="L40" i="87"/>
  <c r="M40" i="36"/>
  <c r="M40" i="88" s="1"/>
  <c r="J50" i="76"/>
  <c r="J50" i="86" s="1"/>
  <c r="J48" i="86"/>
  <c r="Q48" i="37"/>
  <c r="Q41" i="89"/>
  <c r="I48" i="36"/>
  <c r="I46" i="88"/>
  <c r="AI50" i="37"/>
  <c r="AI45" i="89" s="1"/>
  <c r="AI43" i="89"/>
  <c r="M25" i="36"/>
  <c r="M25" i="88" s="1"/>
  <c r="AK48" i="37"/>
  <c r="K50" i="32"/>
  <c r="K50" i="84" s="1"/>
  <c r="K47" i="84"/>
  <c r="M34" i="30"/>
  <c r="M34" i="82" s="1"/>
  <c r="D34" i="82"/>
  <c r="M25" i="32"/>
  <c r="M25" i="84" s="1"/>
  <c r="M48" i="84"/>
  <c r="M47" i="32"/>
  <c r="E46" i="87"/>
  <c r="L46" i="35"/>
  <c r="E48" i="35"/>
  <c r="F48" i="37"/>
  <c r="F29" i="89"/>
  <c r="AL29" i="89"/>
  <c r="AL48" i="37"/>
  <c r="M28" i="36"/>
  <c r="M28" i="88" s="1"/>
  <c r="L28" i="87"/>
  <c r="AH48" i="37"/>
  <c r="AH41" i="89"/>
  <c r="M43" i="36"/>
  <c r="M43" i="88" s="1"/>
  <c r="L43" i="87"/>
  <c r="Y48" i="37"/>
  <c r="Y41" i="89"/>
  <c r="AQ50" i="37"/>
  <c r="AQ45" i="89" s="1"/>
  <c r="AE50" i="37"/>
  <c r="AE45" i="89" s="1"/>
  <c r="AE43" i="89"/>
  <c r="D48" i="37"/>
  <c r="M31" i="84"/>
  <c r="M22" i="30"/>
  <c r="M22" i="82" s="1"/>
  <c r="L50" i="31"/>
  <c r="L50" i="83" s="1"/>
  <c r="M44" i="32"/>
  <c r="M44" i="84" s="1"/>
  <c r="D48" i="87"/>
  <c r="D50" i="35"/>
  <c r="D50" i="87" s="1"/>
  <c r="AG48" i="37"/>
  <c r="AG41" i="89"/>
  <c r="E52" i="36"/>
  <c r="E52" i="88" s="1"/>
  <c r="AB48" i="37"/>
  <c r="AJ48" i="37"/>
  <c r="Y50" i="37" l="1"/>
  <c r="Y45" i="89" s="1"/>
  <c r="Y43" i="89"/>
  <c r="AD50" i="37"/>
  <c r="AD45" i="89" s="1"/>
  <c r="AD43" i="89"/>
  <c r="K48" i="86"/>
  <c r="K50" i="76"/>
  <c r="K50" i="86" s="1"/>
  <c r="J48" i="87"/>
  <c r="J50" i="35"/>
  <c r="J50" i="87" s="1"/>
  <c r="AJ50" i="37"/>
  <c r="AJ45" i="89" s="1"/>
  <c r="AJ43" i="89"/>
  <c r="H52" i="36"/>
  <c r="H52" i="88" s="1"/>
  <c r="H48" i="88"/>
  <c r="J43" i="89"/>
  <c r="J50" i="37"/>
  <c r="J45" i="89" s="1"/>
  <c r="AL50" i="37"/>
  <c r="AL45" i="89" s="1"/>
  <c r="AL43" i="89"/>
  <c r="AB50" i="37"/>
  <c r="AB45" i="89" s="1"/>
  <c r="AB43" i="89"/>
  <c r="G50" i="35"/>
  <c r="G50" i="87" s="1"/>
  <c r="G48" i="87"/>
  <c r="M34" i="32"/>
  <c r="M34" i="84" s="1"/>
  <c r="F50" i="37"/>
  <c r="F45" i="89" s="1"/>
  <c r="F43" i="89"/>
  <c r="I52" i="36"/>
  <c r="I52" i="88" s="1"/>
  <c r="I48" i="88"/>
  <c r="G52" i="36"/>
  <c r="G52" i="88" s="1"/>
  <c r="G48" i="88"/>
  <c r="L34" i="87"/>
  <c r="M34" i="36"/>
  <c r="M34" i="88" s="1"/>
  <c r="H50" i="35"/>
  <c r="H50" i="87" s="1"/>
  <c r="H48" i="87"/>
  <c r="AO50" i="37"/>
  <c r="AO45" i="89" s="1"/>
  <c r="AO43" i="89"/>
  <c r="N50" i="37"/>
  <c r="N45" i="89" s="1"/>
  <c r="N43" i="89"/>
  <c r="D50" i="37"/>
  <c r="D45" i="89" s="1"/>
  <c r="D43" i="89"/>
  <c r="E48" i="87"/>
  <c r="E50" i="35"/>
  <c r="E50" i="87" s="1"/>
  <c r="I50" i="37"/>
  <c r="I45" i="89" s="1"/>
  <c r="I43" i="89"/>
  <c r="R43" i="89"/>
  <c r="R50" i="37"/>
  <c r="R45" i="89" s="1"/>
  <c r="AH43" i="89"/>
  <c r="AH50" i="37"/>
  <c r="AH45" i="89" s="1"/>
  <c r="L46" i="87"/>
  <c r="L48" i="35"/>
  <c r="M46" i="36"/>
  <c r="M46" i="88" s="1"/>
  <c r="Q50" i="37"/>
  <c r="Q45" i="89" s="1"/>
  <c r="Q43" i="89"/>
  <c r="M16" i="84"/>
  <c r="M22" i="32"/>
  <c r="M22" i="84" s="1"/>
  <c r="V50" i="37"/>
  <c r="V45" i="89" s="1"/>
  <c r="V43" i="89"/>
  <c r="AG50" i="37"/>
  <c r="AG45" i="89" s="1"/>
  <c r="AG43" i="89"/>
  <c r="AK50" i="37"/>
  <c r="AK45" i="89" s="1"/>
  <c r="AK43" i="89"/>
  <c r="AC50" i="37"/>
  <c r="AC45" i="89" s="1"/>
  <c r="AC43" i="89"/>
  <c r="Z43" i="89"/>
  <c r="Z50" i="37"/>
  <c r="Z45" i="89" s="1"/>
  <c r="U50" i="37"/>
  <c r="U45" i="89" s="1"/>
  <c r="U43" i="89"/>
  <c r="L50" i="37"/>
  <c r="L45" i="89" s="1"/>
  <c r="L43" i="89"/>
  <c r="L48" i="86"/>
  <c r="L50" i="76"/>
  <c r="L50" i="86" s="1"/>
  <c r="M48" i="76"/>
  <c r="M46" i="86"/>
  <c r="E50" i="76"/>
  <c r="E50" i="86" s="1"/>
  <c r="E48" i="86"/>
  <c r="I50" i="76"/>
  <c r="I50" i="86" s="1"/>
  <c r="I48" i="86"/>
  <c r="E43" i="89"/>
  <c r="E50" i="37"/>
  <c r="E45" i="89" s="1"/>
  <c r="M50" i="32"/>
  <c r="M50" i="84" s="1"/>
  <c r="M47" i="84"/>
  <c r="AR50" i="37"/>
  <c r="AR45" i="89" s="1"/>
  <c r="AR43" i="89"/>
  <c r="M50" i="37"/>
  <c r="M45" i="89" s="1"/>
  <c r="M43" i="89"/>
  <c r="D50" i="76"/>
  <c r="D50" i="86" s="1"/>
  <c r="D48" i="86"/>
  <c r="K52" i="36"/>
  <c r="K52" i="88" s="1"/>
  <c r="AP43" i="89"/>
  <c r="AP50" i="37"/>
  <c r="AP45" i="89" s="1"/>
  <c r="L48" i="87" l="1"/>
  <c r="L50" i="35"/>
  <c r="L50" i="87" s="1"/>
  <c r="M48" i="36"/>
  <c r="M50" i="76"/>
  <c r="M50" i="86" s="1"/>
  <c r="M48" i="86"/>
  <c r="M52" i="36" l="1"/>
  <c r="M52" i="88" s="1"/>
  <c r="M48" i="88"/>
</calcChain>
</file>

<file path=xl/sharedStrings.xml><?xml version="1.0" encoding="utf-8"?>
<sst xmlns="http://schemas.openxmlformats.org/spreadsheetml/2006/main" count="1650" uniqueCount="625">
  <si>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</si>
  <si>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</si>
  <si>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</si>
  <si>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</si>
  <si>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</si>
  <si>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</si>
  <si>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</si>
  <si>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</si>
  <si>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</si>
  <si>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</si>
  <si>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</si>
  <si>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</si>
  <si>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</si>
  <si>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</si>
  <si>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</si>
  <si>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</si>
  <si>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</si>
  <si>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</si>
  <si>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</si>
  <si>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</si>
  <si>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</si>
  <si>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</si>
  <si>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</si>
  <si>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</si>
  <si>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</si>
  <si>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</si>
  <si>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</si>
  <si>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</si>
  <si>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</si>
  <si>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</si>
  <si>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</si>
  <si>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</si>
  <si>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</si>
  <si>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</si>
  <si>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</si>
  <si>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</si>
  <si>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</si>
  <si>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</si>
  <si>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</si>
  <si>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</si>
  <si>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</si>
  <si>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</si>
  <si>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</si>
  <si>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</si>
  <si>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</si>
  <si>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</si>
  <si>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</si>
  <si>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</si>
  <si>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</si>
  <si>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</si>
  <si>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</si>
  <si>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</si>
  <si>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</si>
  <si>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</si>
  <si>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</si>
  <si>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</si>
  <si>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</si>
  <si>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</si>
  <si>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</si>
  <si>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</si>
  <si>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</si>
  <si>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</si>
  <si>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</si>
  <si>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</si>
  <si>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</si>
  <si>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</si>
  <si>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</si>
  <si>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</si>
  <si>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</si>
  <si>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</si>
  <si>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</si>
  <si>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</si>
  <si>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</si>
  <si>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</si>
  <si>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</si>
  <si>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</si>
  <si>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</si>
  <si>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</si>
  <si>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</si>
  <si>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</si>
  <si>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</si>
  <si>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</si>
  <si>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</si>
  <si>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</si>
  <si>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</si>
  <si>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</si>
  <si>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</si>
  <si>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</si>
  <si>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</si>
  <si>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</si>
  <si>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</si>
  <si>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</si>
  <si>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</si>
  <si>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</si>
  <si>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</si>
  <si>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</si>
  <si>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</si>
  <si>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</si>
  <si>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</si>
  <si>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</si>
  <si>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</si>
  <si>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</si>
  <si>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</si>
  <si>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</si>
  <si>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</si>
  <si>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</si>
  <si>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</si>
  <si>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</si>
  <si>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</si>
  <si>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</si>
  <si>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</si>
  <si>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</si>
  <si>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</si>
  <si>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</si>
  <si>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</si>
  <si>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</si>
  <si>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</si>
  <si>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</si>
  <si>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</si>
  <si>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</si>
  <si>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</si>
  <si>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</si>
  <si>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</si>
  <si>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</si>
  <si>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</si>
  <si>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</si>
  <si>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</si>
  <si>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</si>
  <si>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</si>
  <si>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</si>
  <si>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</si>
  <si>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</si>
  <si>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</si>
  <si>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</si>
  <si>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</si>
  <si>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</si>
  <si>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</si>
  <si>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</si>
  <si>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</si>
  <si>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</si>
  <si>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</si>
  <si>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</si>
  <si>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</si>
  <si>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</si>
  <si>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</si>
  <si>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</si>
  <si>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</si>
  <si>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</si>
  <si>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</si>
  <si>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</si>
  <si>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</si>
  <si>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</si>
  <si>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</si>
  <si>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</si>
  <si>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</si>
  <si>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</si>
  <si>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</si>
  <si>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</si>
  <si>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</si>
  <si>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</si>
  <si>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</si>
  <si>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</si>
  <si>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</si>
  <si>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</si>
  <si>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</si>
  <si>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</si>
  <si>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</si>
  <si>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</si>
  <si>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</si>
  <si>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</si>
  <si>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</si>
  <si>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</si>
  <si>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</si>
  <si>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</si>
  <si>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(По данным отчетности № 0409701 "Отчет о конверсионных операциях", полученной от кредитных организаций г. Москвы и г. Санкт-Петербурга)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</si>
  <si>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</si>
  <si>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</si>
  <si>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</si>
  <si>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</si>
  <si>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</si>
  <si>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</si>
  <si>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</si>
  <si>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</si>
  <si>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</si>
  <si>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</si>
  <si>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</si>
  <si>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</si>
  <si>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</si>
  <si>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</si>
  <si>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</si>
  <si>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</si>
  <si>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</si>
  <si>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</si>
  <si>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</si>
  <si>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</si>
  <si>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</si>
  <si>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</si>
  <si>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</si>
  <si>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</si>
  <si>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</si>
  <si>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</si>
  <si>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</si>
  <si>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</si>
  <si>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</si>
  <si>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</si>
  <si>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</si>
  <si>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</si>
  <si>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</si>
  <si>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</si>
  <si>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</si>
  <si>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</si>
  <si>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</si>
  <si>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</si>
  <si>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</si>
  <si>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</si>
  <si>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</si>
  <si>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</si>
  <si>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</si>
  <si>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</si>
  <si>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</si>
  <si>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</si>
  <si>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</si>
  <si>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</si>
  <si>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</si>
  <si>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</si>
  <si>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</si>
  <si>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</si>
  <si>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</si>
  <si>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</si>
  <si>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</si>
  <si>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</si>
  <si>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</si>
  <si>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</si>
  <si>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</si>
  <si>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</si>
  <si>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</si>
  <si>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</si>
  <si>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</si>
  <si>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</si>
  <si>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</si>
  <si>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</si>
  <si>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</si>
  <si>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</si>
  <si>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</si>
  <si>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</si>
  <si>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</si>
  <si>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</si>
  <si>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</si>
  <si>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</si>
  <si>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</si>
  <si>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</si>
  <si>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</si>
  <si>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</si>
  <si>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</si>
  <si>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</si>
  <si>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</si>
  <si>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</si>
  <si>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</si>
  <si>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</si>
  <si>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</si>
  <si>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</si>
  <si>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</si>
  <si>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</si>
  <si>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</si>
  <si>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</si>
  <si>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</si>
  <si>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</si>
  <si>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</si>
  <si>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</si>
  <si>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</si>
  <si>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</si>
  <si>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</si>
  <si>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</si>
  <si>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</si>
  <si>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</si>
  <si>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</si>
  <si>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</si>
  <si>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4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</si>
  <si>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</si>
  <si>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</si>
  <si>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</si>
  <si>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</si>
  <si>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</si>
  <si>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</si>
  <si>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</si>
  <si>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</si>
  <si>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1326</t>
  </si>
  <si>
    <t>ОАО "АЛЬФА-БАНК"</t>
  </si>
  <si>
    <t>Г МОСКВА</t>
  </si>
  <si>
    <t>354</t>
  </si>
  <si>
    <t>ГПБ (ОАО)</t>
  </si>
  <si>
    <t>1470</t>
  </si>
  <si>
    <t>ОАО АКБ "СВЯЗЬ-БАНК"</t>
  </si>
  <si>
    <t>2440</t>
  </si>
  <si>
    <t>ОАО АКБ "МЕТАЛЛИНВЕСТБАНК"</t>
  </si>
  <si>
    <t>2742</t>
  </si>
  <si>
    <t>"МИ-БАНК" (ОАО)</t>
  </si>
  <si>
    <t>2495</t>
  </si>
  <si>
    <t>"ИНГ БАНК (ЕВРАЗИЯ) ЗАО"</t>
  </si>
  <si>
    <t>1942</t>
  </si>
  <si>
    <t>ЗАО "ГЛОБЭКСБАНК"</t>
  </si>
  <si>
    <t>3328</t>
  </si>
  <si>
    <t>ООО "ДОЙЧЕ БАНК"</t>
  </si>
  <si>
    <t>2361</t>
  </si>
  <si>
    <t>ОАО "МДМ-БАНК"</t>
  </si>
  <si>
    <t>3292</t>
  </si>
  <si>
    <t>ЗАО "РАЙФФАЙЗЕНБАНК"</t>
  </si>
  <si>
    <t>1000</t>
  </si>
  <si>
    <t>ОАО БАНК ВТБ</t>
  </si>
  <si>
    <t>2455</t>
  </si>
  <si>
    <t>ДРЕЗДНЕР БАНК ЗАО</t>
  </si>
  <si>
    <t>Г САНКТ-ПЕТЕРБУРГ</t>
  </si>
  <si>
    <t>1</t>
  </si>
  <si>
    <t>ЗАО ЮНИКРЕДИТ БАНК</t>
  </si>
  <si>
    <t>2557</t>
  </si>
  <si>
    <t>ЗАО КБ "СИТИБАНК"</t>
  </si>
  <si>
    <t>3251</t>
  </si>
  <si>
    <t>ОАО "ПРОМСВЯЗЬБАНК"</t>
  </si>
  <si>
    <t>3290</t>
  </si>
  <si>
    <t>ООО "ЭЙЧ-ЭС-БИ-СИ БАНК (РР)"</t>
  </si>
  <si>
    <t>3407</t>
  </si>
  <si>
    <t>"БНП ПАРИБА" ЗАО</t>
  </si>
  <si>
    <t>1317</t>
  </si>
  <si>
    <t>ОАО "СОБИНБАНК"</t>
  </si>
  <si>
    <t>2209</t>
  </si>
  <si>
    <t>"НОМОС-БАНК" (ОАО)</t>
  </si>
  <si>
    <t>1481</t>
  </si>
  <si>
    <t>СБЕРБАНК РОССИИ ОАО</t>
  </si>
  <si>
    <t>1623</t>
  </si>
  <si>
    <t>ВТБ 24 (ЗАО)</t>
  </si>
  <si>
    <t>3431</t>
  </si>
  <si>
    <t>ЗАО "СТАНДАРТ БАНК"</t>
  </si>
  <si>
    <t>2748</t>
  </si>
  <si>
    <t>ОАО "БАНК МОСКВЫ"</t>
  </si>
  <si>
    <t>1776</t>
  </si>
  <si>
    <t>ОАО БАНК "ПЕТРОКОММЕРЦ"</t>
  </si>
  <si>
    <t>122</t>
  </si>
  <si>
    <t>ЗАО "КОНВЕРСБАНК"</t>
  </si>
  <si>
    <t>2412</t>
  </si>
  <si>
    <t>ОАО АКБ "ПРОБИЗНЕСБАНК"</t>
  </si>
  <si>
    <t>2594</t>
  </si>
  <si>
    <t>"АБН АМРО БАНК ЗАО"</t>
  </si>
  <si>
    <t>2142</t>
  </si>
  <si>
    <t>ОАО "ТРАНСКРЕДИТБАНК"</t>
  </si>
  <si>
    <t>2272</t>
  </si>
  <si>
    <t>ОАО АКБ "РОСБАНК"</t>
  </si>
  <si>
    <t>2306</t>
  </si>
  <si>
    <t>АКБ "АБСОЛЮТ БАНК" (ЗАО)</t>
  </si>
  <si>
    <t>2494</t>
  </si>
  <si>
    <t>ЗАО "БАНК КРЕДИТ СВИСС (МОСКВА)"</t>
  </si>
  <si>
    <t>3016</t>
  </si>
  <si>
    <t>АБ "ОРГРЭСБАНК" (ОАО)</t>
  </si>
  <si>
    <t>964</t>
  </si>
  <si>
    <t>"ВНЕШЭКОНОМБАНК"</t>
  </si>
  <si>
    <t>2999</t>
  </si>
  <si>
    <t>СБ БАНК (ООО)</t>
  </si>
  <si>
    <t>439</t>
  </si>
  <si>
    <t>ОАО "БАНК ВТБ СЕВЕРО-ЗАПАД"</t>
  </si>
  <si>
    <t>1680</t>
  </si>
  <si>
    <t>ЗАО "КАЛИОН РУСБАНК"</t>
  </si>
  <si>
    <t>2275</t>
  </si>
  <si>
    <t>ОАО "УРАЛСИБ"</t>
  </si>
  <si>
    <t>2629</t>
  </si>
  <si>
    <t>КБ "ДЖ.П. МОРГАН БАНК ИНТЕРНЕШНЛ" (ООО)</t>
  </si>
  <si>
    <t>1987</t>
  </si>
  <si>
    <t>ЗАО "МАБ"</t>
  </si>
  <si>
    <t>2029/2</t>
  </si>
  <si>
    <t>МОСКОВСКИЙ ФИЛИАЛ ООО КБ "СМОЛЕНСКИЙ БАНК"</t>
  </si>
  <si>
    <t>3266</t>
  </si>
  <si>
    <t>ЗАО АКБ "ИНТЕРПРОМБАНК"</t>
  </si>
  <si>
    <t>3333</t>
  </si>
  <si>
    <t>ЗАО "КОММЕРЦБАНК (ЕВРАЗИЯ)"</t>
  </si>
  <si>
    <t>3390</t>
  </si>
  <si>
    <t>"НАТИКСИС БАНК (ЗАО)"</t>
  </si>
  <si>
    <t>2766</t>
  </si>
  <si>
    <t>ИНВЕСТСБЕРБАНК (ОАО)</t>
  </si>
  <si>
    <t>2783</t>
  </si>
  <si>
    <t>ИНВЕСТИЦИОННЫЙ БАНК "ТРАСТ" (ОАО)</t>
  </si>
  <si>
    <t>2307</t>
  </si>
  <si>
    <t>АКБ "СОЮЗ" (ОАО)</t>
  </si>
  <si>
    <t>2170</t>
  </si>
  <si>
    <t>АКБ "НРБАНК" (ОАО)</t>
  </si>
  <si>
    <t>2593</t>
  </si>
  <si>
    <t>ООО КБ "АЛЬБА АЛЬЯНС"</t>
  </si>
  <si>
    <t>1911</t>
  </si>
  <si>
    <t>КИТ ФИНАНС ИНВЕСТИЦИОННЫЙ БАНК (ОАО)</t>
  </si>
  <si>
    <t>1439</t>
  </si>
  <si>
    <t>БАНК "ВОЗРОЖДЕНИЕ" (ОАО)</t>
  </si>
  <si>
    <t>3224</t>
  </si>
  <si>
    <t>БАНК "ВЕСТЛБ ВОСТОК" (ЗАО)</t>
  </si>
  <si>
    <t>2289</t>
  </si>
  <si>
    <t>ЗАО "БАНК РУССКИЙ СТАНДАРТ"</t>
  </si>
  <si>
    <t>3255</t>
  </si>
  <si>
    <t>ОАО БАНК ЗЕНИТ</t>
  </si>
  <si>
    <t>2402</t>
  </si>
  <si>
    <t>ОАО АКБ "ЕВРОФИНАНС МОСНАРБАНК"</t>
  </si>
  <si>
    <t>3388</t>
  </si>
  <si>
    <t>729</t>
  </si>
  <si>
    <t>ОАО "БАНК ВЕФК"</t>
  </si>
  <si>
    <t>436</t>
  </si>
  <si>
    <t>ОАО "БАНК САНКТ-ПЕТЕРБУРГ"</t>
  </si>
  <si>
    <t>3349</t>
  </si>
  <si>
    <t>ОАО "РОССЕЛЬХОЗБАНК"</t>
  </si>
  <si>
    <t>1730</t>
  </si>
  <si>
    <t>3137</t>
  </si>
  <si>
    <t>АКБ "РОСЕВРОБАНК" (ОАО)</t>
  </si>
  <si>
    <t>2455/1</t>
  </si>
  <si>
    <t>ДРЕЗДНЕР БАНК ЗАО МОСКОВСКИЙ ФИЛИАЛ</t>
  </si>
  <si>
    <t>2820</t>
  </si>
  <si>
    <t>ООО "СЛАВИНВЕСТБАНК"</t>
  </si>
  <si>
    <t>2295</t>
  </si>
  <si>
    <t>ЗАО "БСЖВ"</t>
  </si>
  <si>
    <t>2879</t>
  </si>
  <si>
    <t>ОАО АКБ "АВАНГАРД"</t>
  </si>
  <si>
    <t>3287</t>
  </si>
  <si>
    <t>ОАО "ВБРР"</t>
  </si>
  <si>
    <t>328</t>
  </si>
  <si>
    <t>ОАО "АБ "РОССИЯ"</t>
  </si>
  <si>
    <t>1978</t>
  </si>
  <si>
    <t>ОАО "МОСКОВСКИЙ КРЕДИТНЫЙ БАНК"</t>
  </si>
  <si>
    <t>3279/45</t>
  </si>
  <si>
    <t>ФИЛИАЛ НБ "ТРАСТ" (ОАО) В Г.МОСКВА</t>
  </si>
  <si>
    <t>121</t>
  </si>
  <si>
    <t>ЗАО АКБ "ЦЕНТРОКРЕДИТ"</t>
  </si>
  <si>
    <t>1680/1</t>
  </si>
  <si>
    <t>МФ ЗАО "КАЛИОН РУСБАНК"</t>
  </si>
  <si>
    <t>429</t>
  </si>
  <si>
    <t>ОАО "УБРИР"</t>
  </si>
  <si>
    <t>СВЕРДЛОВСКАЯ ОБЛАСТЬ</t>
  </si>
  <si>
    <t>2210</t>
  </si>
  <si>
    <t>"ТКБ" (ЗАО)</t>
  </si>
  <si>
    <t>2083</t>
  </si>
  <si>
    <t>БАНК "СЕВЕРНАЯ КАЗНА" ОАО</t>
  </si>
  <si>
    <t>323</t>
  </si>
  <si>
    <t>ОАО "УРСА БАНК"</t>
  </si>
  <si>
    <t>НОВОСИБИРСКАЯ ОБЛАСТЬ</t>
  </si>
  <si>
    <t>197</t>
  </si>
  <si>
    <t>ОАО "МБСП"</t>
  </si>
  <si>
    <t>3405</t>
  </si>
  <si>
    <t>ООО КБ "ИНКРЕДБАНК"</t>
  </si>
  <si>
    <t>2316</t>
  </si>
  <si>
    <t>ЗАО АКБ "ГАЗБАНК"</t>
  </si>
  <si>
    <t>САМАРСКАЯ ОБЛАСТЬ</t>
  </si>
  <si>
    <t>1920</t>
  </si>
  <si>
    <t>АКБ "ЛАНТА-БАНК" (ЗАО)</t>
  </si>
  <si>
    <t>3311</t>
  </si>
  <si>
    <t>ЗАО "КРЕДИТ ЕВРОПА БАНК"</t>
  </si>
  <si>
    <t>1676</t>
  </si>
  <si>
    <t>ООО "ЕВРАЗБАНК"</t>
  </si>
  <si>
    <t>2176</t>
  </si>
  <si>
    <t>"МАСТЕР-БАНК" (ОАО)</t>
  </si>
  <si>
    <t>2268</t>
  </si>
  <si>
    <t>АКБ "МБРР" (ОАО)</t>
  </si>
  <si>
    <t>2562</t>
  </si>
  <si>
    <t>ОАО "БИНБАНК"</t>
  </si>
  <si>
    <t>2998</t>
  </si>
  <si>
    <t>КБ "ЭКСПОБАНК" ООО</t>
  </si>
  <si>
    <t>3291</t>
  </si>
  <si>
    <t>"ООО ПЧРБ"</t>
  </si>
  <si>
    <t>3275</t>
  </si>
  <si>
    <t>КБ "ГАРАНТИ БАНК-МОСКВА" (ЗАО)</t>
  </si>
  <si>
    <t>2056</t>
  </si>
  <si>
    <t>ЗАО "МЕЖДУНАРОДНЫЙ ПРОМЫШЛЕННЫЙ БАНК"</t>
  </si>
  <si>
    <t>2968</t>
  </si>
  <si>
    <t>КБ "ЕВРОТРАСТ" (ЗАО)</t>
  </si>
  <si>
    <t>2119</t>
  </si>
  <si>
    <t>ЗАО АКБ "АЛЕФ-БАНК"</t>
  </si>
  <si>
    <t>439/42</t>
  </si>
  <si>
    <t>Ф. В Г. МОСКВЕ ОАО "БАНК ВТБ СЕВЕРО-ЗАПАД"</t>
  </si>
  <si>
    <t>3087</t>
  </si>
  <si>
    <t>ОАО НТБ</t>
  </si>
  <si>
    <t>3013</t>
  </si>
  <si>
    <t>ОАО БАНК "РАЗВИТИЕ-СТОЛИЦА"</t>
  </si>
  <si>
    <t>705</t>
  </si>
  <si>
    <t>ОАО "СКБ-БАНК"</t>
  </si>
  <si>
    <t>3176</t>
  </si>
  <si>
    <t>ОАО "БАЛТИНВЕСТБАНК"</t>
  </si>
  <si>
    <t>1481/1309</t>
  </si>
  <si>
    <t>СЕВЕРО-ЗАПАДНЫЙ БАНК СБЕРБАНКА РФ</t>
  </si>
  <si>
    <t>2707</t>
  </si>
  <si>
    <t>КБ "ЛОКО-БАНК" (ЗАО)</t>
  </si>
  <si>
    <t>1125</t>
  </si>
  <si>
    <t>ОАО "ГРАНКОМБАНК"</t>
  </si>
  <si>
    <t>2225</t>
  </si>
  <si>
    <t>ОАО КБ "ЦЕНТР-ИНВЕСТ"</t>
  </si>
  <si>
    <t>РОСТОВСКАЯ ОБЛАСТЬ</t>
  </si>
  <si>
    <t>2685</t>
  </si>
  <si>
    <t>ОАО "ИНКАСБАНК"</t>
  </si>
  <si>
    <t>1073</t>
  </si>
  <si>
    <t>АКБ "РУССЛАВБАНК" (ЗАО)</t>
  </si>
  <si>
    <t>843</t>
  </si>
  <si>
    <t>ОАО"ДАЛЬНЕВОСТОЧНЫЙ БАНК"</t>
  </si>
  <si>
    <t>ПРИМОРСКИЙ КРАЙ</t>
  </si>
  <si>
    <t>2975</t>
  </si>
  <si>
    <t>ЗАО "СБ"ГУБЕРНСКИЙ"</t>
  </si>
  <si>
    <t>3227</t>
  </si>
  <si>
    <t>ОАО КБ "ПЕТРО-АЭРО-БАНК"</t>
  </si>
  <si>
    <t>3001</t>
  </si>
  <si>
    <t>ОАО АКБ "ПРИМОРЬЕ"</t>
  </si>
  <si>
    <t>2507</t>
  </si>
  <si>
    <t>АКБ "ТОЛЬЯТТИХИМБАНК" (ЗАО)</t>
  </si>
  <si>
    <t>2156</t>
  </si>
  <si>
    <t>ЗАО "НЕФТЕПРОМБАНК"</t>
  </si>
  <si>
    <t>2275/1</t>
  </si>
  <si>
    <t>ФИЛИАЛ "С-ПЕТЕРБУРГСКАЯ ДИРЕКЦИЯ ОАО"УРАЛСИБ"</t>
  </si>
  <si>
    <t>3302</t>
  </si>
  <si>
    <t>МБ "СЕНАТОР" (ООО)</t>
  </si>
  <si>
    <t>2126</t>
  </si>
  <si>
    <t>ООО "ДОНСКОЙ НАРОДНЫЙ БАНК"</t>
  </si>
  <si>
    <t>1481/937</t>
  </si>
  <si>
    <t>ВОЛГО-ВЯТСКИЙ БАНК СБЕРБАНКА РФ</t>
  </si>
  <si>
    <t>НИЖЕГОРОДСКАЯ ОБЛАСТЬ</t>
  </si>
  <si>
    <t>2216</t>
  </si>
  <si>
    <t>КМБ-БАНК (ЗАО)</t>
  </si>
  <si>
    <t>2469</t>
  </si>
  <si>
    <t>БАНК "НАВИГАТОР" (ОАО)</t>
  </si>
  <si>
    <t>2733</t>
  </si>
  <si>
    <t>ОАО СКБ ПРИМОРЬЯ "ПРИМСОЦБАНК"</t>
  </si>
  <si>
    <t>1481/1190</t>
  </si>
  <si>
    <t>ЮГО-ЗАПАДНЫЙ БАНК СБЕРБАНКА РФ</t>
  </si>
  <si>
    <t>554</t>
  </si>
  <si>
    <t>ОАО КБ "СОЛИДАРНОСТЬ"</t>
  </si>
  <si>
    <t>2738</t>
  </si>
  <si>
    <t>АКБ "ДЕРЖАВА" ОАО</t>
  </si>
  <si>
    <t>5</t>
  </si>
  <si>
    <t>БАНК "КРЕДИТ-МОСКВА" (ОАО)</t>
  </si>
  <si>
    <t>410</t>
  </si>
  <si>
    <t>КРАБ "НОВОСИБИРСКВНЕШТОРГБАНК" (ЗАО)</t>
  </si>
  <si>
    <t>3461</t>
  </si>
  <si>
    <t>2684</t>
  </si>
  <si>
    <t>ООО "БКФ"</t>
  </si>
  <si>
    <t>1000/30</t>
  </si>
  <si>
    <t>ФИЛИАЛ ОАО БАНК ВТБ В Г.РОСТОВЕ-НА-ДОНУ</t>
  </si>
  <si>
    <t>77</t>
  </si>
  <si>
    <t>МОРСКОЙ БАНК (ОАО)</t>
  </si>
  <si>
    <t>2227</t>
  </si>
  <si>
    <t>"БАНК24.РУ"(ОАО)</t>
  </si>
  <si>
    <t>2586</t>
  </si>
  <si>
    <t>ОАО "ЮНИКОРБАНК"</t>
  </si>
  <si>
    <t>1481/1258</t>
  </si>
  <si>
    <t>ПОВОЛЖСКИЙ БАНК СБЕРБАНКА РФ</t>
  </si>
  <si>
    <t>1617</t>
  </si>
  <si>
    <t>ООО КБ "ДОНИНВЕСТ"</t>
  </si>
  <si>
    <t>1639</t>
  </si>
  <si>
    <t>КБ "МЕТРОПОЛЬ" ООО</t>
  </si>
  <si>
    <t>1343</t>
  </si>
  <si>
    <t>БАНК "ЛЕВОБЕРЕЖНЫЙ" (ОАО)</t>
  </si>
  <si>
    <t>3236</t>
  </si>
  <si>
    <t>ООО КБ "СОЮЗНЫЙ"</t>
  </si>
  <si>
    <t>2304</t>
  </si>
  <si>
    <t>БАНК "ТАВРИЧЕСКИЙ" (ОАО)</t>
  </si>
  <si>
    <t>1966</t>
  </si>
  <si>
    <t>ОАО"НБД-БАНК"</t>
  </si>
  <si>
    <t>23</t>
  </si>
  <si>
    <t>ОАО АВТОВАЗБАНК</t>
  </si>
  <si>
    <t>1792</t>
  </si>
  <si>
    <t>ООО "РУСФИНАНС БАНК"</t>
  </si>
  <si>
    <t>53</t>
  </si>
  <si>
    <t>ОАО БАНК "АЛЕКСАНДРОВСКИЙ"</t>
  </si>
  <si>
    <t>2996</t>
  </si>
  <si>
    <t>ООО "ПРОКОММЕРЦБАНК"</t>
  </si>
  <si>
    <t>2478</t>
  </si>
  <si>
    <t>ОАО АБ "ЮЖНЫЙ ТОРГОВЫЙ БАНК"</t>
  </si>
  <si>
    <t>1/1</t>
  </si>
  <si>
    <t>1000/24</t>
  </si>
  <si>
    <t>ФИЛИАЛ ОАО БАНК ВТБ В Г.НИЖНЕМ НОВГОРОДЕ</t>
  </si>
  <si>
    <t>1414</t>
  </si>
  <si>
    <t>ОАО М2М ПРАЙВЕТ БАНК</t>
  </si>
  <si>
    <t>2768</t>
  </si>
  <si>
    <t>АКБ "СВА" (ОАО)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</si>
  <si>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</si>
  <si>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</si>
  <si>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</si>
  <si>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</si>
  <si>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2542</t>
  </si>
  <si>
    <t>ЗАО "ФИА-БАНК"</t>
  </si>
  <si>
    <t>2748/2</t>
  </si>
  <si>
    <t>РОСТОВСКИЙ ФИЛИАЛ ОАО "БАНК МОСКВЫ"</t>
  </si>
  <si>
    <t>2668</t>
  </si>
  <si>
    <t>ЗАО КБ "АВТОМОБИЛЬНЫЙ БАНКИРСКИЙ ДОМ"</t>
  </si>
  <si>
    <t>2361/23</t>
  </si>
  <si>
    <t>Ф-Л ОАО "МДМ-БАНК" В Г.РОСТОВ-НА-ДОНУ</t>
  </si>
  <si>
    <t>1851</t>
  </si>
  <si>
    <t>ЗАО "НИЖЕГОРОДПРОМСТРОЙБАНК"</t>
  </si>
  <si>
    <t>106</t>
  </si>
  <si>
    <t>ОАО АКБ"СЕЛЬМАШБАНК"</t>
  </si>
  <si>
    <t>1000/20</t>
  </si>
  <si>
    <t>ФИЛИАЛ ОАО БАНК ВТБ В Г.САМАРЕ</t>
  </si>
  <si>
    <t>492</t>
  </si>
  <si>
    <t>ОАО "ДОНКОМБАНК"</t>
  </si>
  <si>
    <t>2409</t>
  </si>
  <si>
    <t>ОАО БАНК "ЮЖНЫЙ РЕГИОН"</t>
  </si>
  <si>
    <t>2328</t>
  </si>
  <si>
    <t>ООО КБ "ОГНИ МОСКВЫ"</t>
  </si>
  <si>
    <t>1971/1</t>
  </si>
  <si>
    <t>Ф-Л ОАО ХАНТЫ-МАНСИЙСКИЙ БАНК МОСКВА</t>
  </si>
  <si>
    <t>2285</t>
  </si>
  <si>
    <t>ОАО РАКБ "ДОНХЛЕББАНК"</t>
  </si>
  <si>
    <t>312</t>
  </si>
  <si>
    <t>ЗАО "ВОКБАНК"</t>
  </si>
  <si>
    <t>1705</t>
  </si>
  <si>
    <t>РОСТПРОМСТРОЙБАНК (ОАО)</t>
  </si>
  <si>
    <t>533</t>
  </si>
  <si>
    <t>ОАО КБ "ФЛОРА-МОСКВА"</t>
  </si>
  <si>
    <t>2938</t>
  </si>
  <si>
    <t>АКБ "ИСТ БРИДЖ БАНК" (ЗАО)</t>
  </si>
  <si>
    <t>2989/2</t>
  </si>
  <si>
    <t>РОСТОВСКИЙ ФИЛИАЛ ОАО "ФОНДСЕРВИСБАНК"</t>
  </si>
  <si>
    <t>2048</t>
  </si>
  <si>
    <t>ОАО "АКБ САРОВБИЗНЕСБАНК"</t>
  </si>
  <si>
    <t>3128/1</t>
  </si>
  <si>
    <t>ФИЛИАЛ "ЮЖНЫЙ" КБ "ИНВЕСТРАСТБАНК" (ООО)</t>
  </si>
  <si>
    <t>1569</t>
  </si>
  <si>
    <t>ООО КБ "КРАСБАНК"</t>
  </si>
  <si>
    <t>1. Число рабочих дней отчетного периода (февраль 2008)</t>
  </si>
  <si>
    <t>Структура оборота валют по кассовым сделкам и форвардным контрактам в февраль 2008года (млн.долл. США)</t>
  </si>
  <si>
    <t>Turnover in nominal or notional principal amounts in February 2008</t>
  </si>
  <si>
    <t>ОАО "ПРБ"</t>
  </si>
  <si>
    <t>ОАО "БАНК ФИНСЕРВИС"</t>
  </si>
  <si>
    <t>1481/1160</t>
  </si>
  <si>
    <t>ПРИМОРСКОЕ ОСБ N8635</t>
  </si>
  <si>
    <t>1000/34</t>
  </si>
  <si>
    <t>ФИЛИАЛ ОАО БАНК ВТБ В Г.ВЛАДИВОСТОКЕ</t>
  </si>
  <si>
    <t>ОАО "ПЕРВОБАНК"</t>
  </si>
  <si>
    <t>ПЕТЕРБУРГСКИЙ ФИЛИАЛ ЗАО ЮНИКРЕДИТ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</si>
</sst>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281</v>
      </c>
    </row>
    <row r="3" spans="1:4">
      <c r="A3" s="460" t="s">
        <v>282</v>
      </c>
      <c r="B3" s="460" t="s">
        <v>283</v>
      </c>
      <c r="C3" s="460" t="s">
        <v>284</v>
      </c>
      <c r="D3" s="460" t="s">
        <v>285</v>
      </c>
    </row>
    <row r="4" spans="1:4">
      <c r="A4">
        <v>1</v>
      </c>
      <c r="B4" s="458" t="s">
        <v>312</v>
      </c>
      <c r="C4" s="459" t="s">
        <v>313</v>
      </c>
      <c r="D4" s="459" t="s">
        <v>288</v>
      </c>
    </row>
    <row r="5" spans="1:4">
      <c r="A5">
        <v>2</v>
      </c>
      <c r="B5" s="458" t="s">
        <v>524</v>
      </c>
      <c r="C5" s="459" t="s">
        <v>525</v>
      </c>
      <c r="D5" s="459" t="s">
        <v>288</v>
      </c>
    </row>
    <row r="6" spans="1:4">
      <c r="A6">
        <v>3</v>
      </c>
      <c r="B6" s="458" t="s">
        <v>553</v>
      </c>
      <c r="C6" s="459" t="s">
        <v>554</v>
      </c>
      <c r="D6" s="459" t="s">
        <v>442</v>
      </c>
    </row>
    <row r="7" spans="1:4">
      <c r="A7">
        <v>4</v>
      </c>
      <c r="B7" s="458" t="s">
        <v>557</v>
      </c>
      <c r="C7" s="459" t="s">
        <v>558</v>
      </c>
      <c r="D7" s="459" t="s">
        <v>311</v>
      </c>
    </row>
    <row r="8" spans="1:4">
      <c r="A8">
        <v>5</v>
      </c>
      <c r="B8" s="458" t="s">
        <v>533</v>
      </c>
      <c r="C8" s="459" t="s">
        <v>534</v>
      </c>
      <c r="D8" s="459" t="s">
        <v>288</v>
      </c>
    </row>
    <row r="9" spans="1:4">
      <c r="A9">
        <v>6</v>
      </c>
      <c r="B9" s="458" t="s">
        <v>584</v>
      </c>
      <c r="C9" s="459" t="s">
        <v>585</v>
      </c>
      <c r="D9" s="459" t="s">
        <v>485</v>
      </c>
    </row>
    <row r="10" spans="1:4">
      <c r="A10">
        <v>7</v>
      </c>
      <c r="B10" s="458" t="s">
        <v>422</v>
      </c>
      <c r="C10" s="459" t="s">
        <v>423</v>
      </c>
      <c r="D10" s="459" t="s">
        <v>288</v>
      </c>
    </row>
    <row r="11" spans="1:4">
      <c r="A11">
        <v>8</v>
      </c>
      <c r="B11" s="458" t="s">
        <v>336</v>
      </c>
      <c r="C11" s="459" t="s">
        <v>337</v>
      </c>
      <c r="D11" s="459" t="s">
        <v>288</v>
      </c>
    </row>
    <row r="12" spans="1:4">
      <c r="A12">
        <v>9</v>
      </c>
      <c r="B12" s="458" t="s">
        <v>436</v>
      </c>
      <c r="C12" s="459" t="s">
        <v>437</v>
      </c>
      <c r="D12" s="459" t="s">
        <v>311</v>
      </c>
    </row>
    <row r="13" spans="1:4">
      <c r="A13">
        <v>10</v>
      </c>
      <c r="B13" s="458" t="s">
        <v>598</v>
      </c>
      <c r="C13" s="459" t="s">
        <v>599</v>
      </c>
      <c r="D13" s="459" t="s">
        <v>511</v>
      </c>
    </row>
    <row r="14" spans="1:4">
      <c r="A14">
        <v>11</v>
      </c>
      <c r="B14" s="458" t="s">
        <v>433</v>
      </c>
      <c r="C14" s="459" t="s">
        <v>434</v>
      </c>
      <c r="D14" s="459" t="s">
        <v>435</v>
      </c>
    </row>
    <row r="15" spans="1:4">
      <c r="A15">
        <v>12</v>
      </c>
      <c r="B15" s="458" t="s">
        <v>416</v>
      </c>
      <c r="C15" s="459" t="s">
        <v>417</v>
      </c>
      <c r="D15" s="459" t="s">
        <v>311</v>
      </c>
    </row>
    <row r="16" spans="1:4">
      <c r="A16">
        <v>13</v>
      </c>
      <c r="B16" s="458" t="s">
        <v>289</v>
      </c>
      <c r="C16" s="459" t="s">
        <v>290</v>
      </c>
      <c r="D16" s="459" t="s">
        <v>288</v>
      </c>
    </row>
    <row r="17" spans="1:4">
      <c r="A17">
        <v>14</v>
      </c>
      <c r="B17" s="458" t="s">
        <v>526</v>
      </c>
      <c r="C17" s="459" t="s">
        <v>527</v>
      </c>
      <c r="D17" s="459" t="s">
        <v>435</v>
      </c>
    </row>
    <row r="18" spans="1:4">
      <c r="A18">
        <v>15</v>
      </c>
      <c r="B18" s="458" t="s">
        <v>426</v>
      </c>
      <c r="C18" s="459" t="s">
        <v>427</v>
      </c>
      <c r="D18" s="459" t="s">
        <v>428</v>
      </c>
    </row>
    <row r="19" spans="1:4">
      <c r="A19">
        <v>16</v>
      </c>
      <c r="B19" s="458" t="s">
        <v>399</v>
      </c>
      <c r="C19" s="459" t="s">
        <v>400</v>
      </c>
      <c r="D19" s="459" t="s">
        <v>311</v>
      </c>
    </row>
    <row r="20" spans="1:4">
      <c r="A20">
        <v>17</v>
      </c>
      <c r="B20" s="458" t="s">
        <v>356</v>
      </c>
      <c r="C20" s="459" t="s">
        <v>357</v>
      </c>
      <c r="D20" s="459" t="s">
        <v>311</v>
      </c>
    </row>
    <row r="21" spans="1:4">
      <c r="A21">
        <v>18</v>
      </c>
      <c r="B21" s="458" t="s">
        <v>588</v>
      </c>
      <c r="C21" s="459" t="s">
        <v>589</v>
      </c>
      <c r="D21" s="459" t="s">
        <v>485</v>
      </c>
    </row>
    <row r="22" spans="1:4">
      <c r="A22">
        <v>19</v>
      </c>
      <c r="B22" s="458" t="s">
        <v>602</v>
      </c>
      <c r="C22" s="459" t="s">
        <v>603</v>
      </c>
      <c r="D22" s="459" t="s">
        <v>288</v>
      </c>
    </row>
    <row r="23" spans="1:4">
      <c r="A23">
        <v>20</v>
      </c>
      <c r="B23" s="458" t="s">
        <v>520</v>
      </c>
      <c r="C23" s="459" t="s">
        <v>521</v>
      </c>
      <c r="D23" s="459" t="s">
        <v>442</v>
      </c>
    </row>
    <row r="24" spans="1:4">
      <c r="A24">
        <v>21</v>
      </c>
      <c r="B24" s="458" t="s">
        <v>473</v>
      </c>
      <c r="C24" s="459" t="s">
        <v>474</v>
      </c>
      <c r="D24" s="459" t="s">
        <v>428</v>
      </c>
    </row>
    <row r="25" spans="1:4">
      <c r="A25">
        <v>22</v>
      </c>
      <c r="B25" s="458" t="s">
        <v>397</v>
      </c>
      <c r="C25" s="459" t="s">
        <v>398</v>
      </c>
      <c r="D25" s="459" t="s">
        <v>311</v>
      </c>
    </row>
    <row r="26" spans="1:4">
      <c r="A26">
        <v>23</v>
      </c>
      <c r="B26" s="458" t="s">
        <v>490</v>
      </c>
      <c r="C26" s="459" t="s">
        <v>491</v>
      </c>
      <c r="D26" s="459" t="s">
        <v>492</v>
      </c>
    </row>
    <row r="27" spans="1:4">
      <c r="A27">
        <v>24</v>
      </c>
      <c r="B27" s="458" t="s">
        <v>352</v>
      </c>
      <c r="C27" s="459" t="s">
        <v>353</v>
      </c>
      <c r="D27" s="459" t="s">
        <v>288</v>
      </c>
    </row>
    <row r="28" spans="1:4">
      <c r="A28">
        <v>25</v>
      </c>
      <c r="B28" s="458" t="s">
        <v>307</v>
      </c>
      <c r="C28" s="459" t="s">
        <v>308</v>
      </c>
      <c r="D28" s="459" t="s">
        <v>288</v>
      </c>
    </row>
    <row r="29" spans="1:4">
      <c r="A29">
        <v>26</v>
      </c>
      <c r="B29" s="458" t="s">
        <v>488</v>
      </c>
      <c r="C29" s="459" t="s">
        <v>489</v>
      </c>
      <c r="D29" s="459" t="s">
        <v>288</v>
      </c>
    </row>
    <row r="30" spans="1:4">
      <c r="A30">
        <v>27</v>
      </c>
      <c r="B30" s="458" t="s">
        <v>481</v>
      </c>
      <c r="C30" s="459" t="s">
        <v>482</v>
      </c>
      <c r="D30" s="459" t="s">
        <v>428</v>
      </c>
    </row>
    <row r="31" spans="1:4">
      <c r="A31">
        <v>28</v>
      </c>
      <c r="B31" s="458" t="s">
        <v>322</v>
      </c>
      <c r="C31" s="459" t="s">
        <v>323</v>
      </c>
      <c r="D31" s="459" t="s">
        <v>288</v>
      </c>
    </row>
    <row r="32" spans="1:4">
      <c r="A32">
        <v>29</v>
      </c>
      <c r="B32" s="458" t="s">
        <v>286</v>
      </c>
      <c r="C32" s="459" t="s">
        <v>287</v>
      </c>
      <c r="D32" s="459" t="s">
        <v>288</v>
      </c>
    </row>
    <row r="33" spans="1:4">
      <c r="A33">
        <v>30</v>
      </c>
      <c r="B33" s="458" t="s">
        <v>545</v>
      </c>
      <c r="C33" s="459" t="s">
        <v>546</v>
      </c>
      <c r="D33" s="459" t="s">
        <v>435</v>
      </c>
    </row>
    <row r="34" spans="1:4">
      <c r="A34">
        <v>31</v>
      </c>
      <c r="B34" s="458" t="s">
        <v>566</v>
      </c>
      <c r="C34" s="459" t="s">
        <v>567</v>
      </c>
      <c r="D34" s="459" t="s">
        <v>288</v>
      </c>
    </row>
    <row r="35" spans="1:4">
      <c r="A35">
        <v>32</v>
      </c>
      <c r="B35" s="458" t="s">
        <v>386</v>
      </c>
      <c r="C35" s="459" t="s">
        <v>387</v>
      </c>
      <c r="D35" s="459" t="s">
        <v>288</v>
      </c>
    </row>
    <row r="36" spans="1:4">
      <c r="A36">
        <v>33</v>
      </c>
      <c r="B36" s="458" t="s">
        <v>291</v>
      </c>
      <c r="C36" s="459" t="s">
        <v>292</v>
      </c>
      <c r="D36" s="459" t="s">
        <v>288</v>
      </c>
    </row>
    <row r="37" spans="1:4">
      <c r="A37">
        <v>34</v>
      </c>
      <c r="B37" s="458" t="s">
        <v>326</v>
      </c>
      <c r="C37" s="459" t="s">
        <v>327</v>
      </c>
      <c r="D37" s="459" t="s">
        <v>288</v>
      </c>
    </row>
    <row r="38" spans="1:4">
      <c r="A38">
        <v>35</v>
      </c>
      <c r="B38" s="458" t="s">
        <v>612</v>
      </c>
      <c r="C38" s="459" t="s">
        <v>613</v>
      </c>
      <c r="D38" s="459" t="s">
        <v>288</v>
      </c>
    </row>
    <row r="39" spans="1:4">
      <c r="A39">
        <v>36</v>
      </c>
      <c r="B39" s="458" t="s">
        <v>541</v>
      </c>
      <c r="C39" s="459" t="s">
        <v>542</v>
      </c>
      <c r="D39" s="459" t="s">
        <v>485</v>
      </c>
    </row>
    <row r="40" spans="1:4">
      <c r="A40">
        <v>37</v>
      </c>
      <c r="B40" s="458" t="s">
        <v>328</v>
      </c>
      <c r="C40" s="459" t="s">
        <v>329</v>
      </c>
      <c r="D40" s="459" t="s">
        <v>288</v>
      </c>
    </row>
    <row r="41" spans="1:4">
      <c r="A41">
        <v>38</v>
      </c>
      <c r="B41" s="458" t="s">
        <v>543</v>
      </c>
      <c r="C41" s="459" t="s">
        <v>544</v>
      </c>
      <c r="D41" s="459" t="s">
        <v>288</v>
      </c>
    </row>
    <row r="42" spans="1:4">
      <c r="A42">
        <v>39</v>
      </c>
      <c r="B42" s="458" t="s">
        <v>447</v>
      </c>
      <c r="C42" s="459" t="s">
        <v>448</v>
      </c>
      <c r="D42" s="459" t="s">
        <v>288</v>
      </c>
    </row>
    <row r="43" spans="1:4">
      <c r="A43">
        <v>40</v>
      </c>
      <c r="B43" s="458" t="s">
        <v>358</v>
      </c>
      <c r="C43" s="459" t="s">
        <v>359</v>
      </c>
      <c r="D43" s="459" t="s">
        <v>311</v>
      </c>
    </row>
    <row r="44" spans="1:4">
      <c r="A44">
        <v>41</v>
      </c>
      <c r="B44" s="458" t="s">
        <v>600</v>
      </c>
      <c r="C44" s="459" t="s">
        <v>601</v>
      </c>
      <c r="D44" s="459" t="s">
        <v>485</v>
      </c>
    </row>
    <row r="45" spans="1:4">
      <c r="A45">
        <v>42</v>
      </c>
      <c r="B45" s="458" t="s">
        <v>403</v>
      </c>
      <c r="C45" s="459" t="s">
        <v>617</v>
      </c>
      <c r="D45" s="459" t="s">
        <v>288</v>
      </c>
    </row>
    <row r="46" spans="1:4">
      <c r="A46">
        <v>43</v>
      </c>
      <c r="B46" s="458" t="s">
        <v>334</v>
      </c>
      <c r="C46" s="459" t="s">
        <v>335</v>
      </c>
      <c r="D46" s="459" t="s">
        <v>288</v>
      </c>
    </row>
    <row r="47" spans="1:4">
      <c r="A47">
        <v>44</v>
      </c>
      <c r="B47" s="458" t="s">
        <v>555</v>
      </c>
      <c r="C47" s="459" t="s">
        <v>556</v>
      </c>
      <c r="D47" s="459" t="s">
        <v>442</v>
      </c>
    </row>
    <row r="48" spans="1:4">
      <c r="A48">
        <v>45</v>
      </c>
      <c r="B48" s="458" t="s">
        <v>582</v>
      </c>
      <c r="C48" s="459" t="s">
        <v>583</v>
      </c>
      <c r="D48" s="459" t="s">
        <v>511</v>
      </c>
    </row>
    <row r="49" spans="1:4">
      <c r="A49">
        <v>46</v>
      </c>
      <c r="B49" s="458" t="s">
        <v>384</v>
      </c>
      <c r="C49" s="459" t="s">
        <v>385</v>
      </c>
      <c r="D49" s="459" t="s">
        <v>311</v>
      </c>
    </row>
    <row r="50" spans="1:4">
      <c r="A50">
        <v>47</v>
      </c>
      <c r="B50" s="458" t="s">
        <v>443</v>
      </c>
      <c r="C50" s="459" t="s">
        <v>444</v>
      </c>
      <c r="D50" s="459" t="s">
        <v>288</v>
      </c>
    </row>
    <row r="51" spans="1:4">
      <c r="A51">
        <v>48</v>
      </c>
      <c r="B51" s="458" t="s">
        <v>299</v>
      </c>
      <c r="C51" s="459" t="s">
        <v>300</v>
      </c>
      <c r="D51" s="459" t="s">
        <v>288</v>
      </c>
    </row>
    <row r="52" spans="1:4">
      <c r="A52">
        <v>49</v>
      </c>
      <c r="B52" s="458" t="s">
        <v>551</v>
      </c>
      <c r="C52" s="459" t="s">
        <v>552</v>
      </c>
      <c r="D52" s="459" t="s">
        <v>511</v>
      </c>
    </row>
    <row r="53" spans="1:4">
      <c r="A53">
        <v>50</v>
      </c>
      <c r="B53" s="458" t="s">
        <v>418</v>
      </c>
      <c r="C53" s="459" t="s">
        <v>419</v>
      </c>
      <c r="D53" s="459" t="s">
        <v>288</v>
      </c>
    </row>
    <row r="54" spans="1:4">
      <c r="A54">
        <v>51</v>
      </c>
      <c r="B54" s="458" t="s">
        <v>364</v>
      </c>
      <c r="C54" s="459" t="s">
        <v>365</v>
      </c>
      <c r="D54" s="459" t="s">
        <v>288</v>
      </c>
    </row>
    <row r="55" spans="1:4">
      <c r="A55">
        <v>52</v>
      </c>
      <c r="B55" s="458" t="s">
        <v>608</v>
      </c>
      <c r="C55" s="459" t="s">
        <v>609</v>
      </c>
      <c r="D55" s="459" t="s">
        <v>511</v>
      </c>
    </row>
    <row r="56" spans="1:4">
      <c r="A56">
        <v>53</v>
      </c>
      <c r="B56" s="458" t="s">
        <v>461</v>
      </c>
      <c r="C56" s="459" t="s">
        <v>462</v>
      </c>
      <c r="D56" s="459" t="s">
        <v>288</v>
      </c>
    </row>
    <row r="57" spans="1:4">
      <c r="A57">
        <v>54</v>
      </c>
      <c r="B57" s="458" t="s">
        <v>431</v>
      </c>
      <c r="C57" s="459" t="s">
        <v>432</v>
      </c>
      <c r="D57" s="459" t="s">
        <v>428</v>
      </c>
    </row>
    <row r="58" spans="1:4">
      <c r="A58">
        <v>55</v>
      </c>
      <c r="B58" s="458" t="s">
        <v>465</v>
      </c>
      <c r="C58" s="459" t="s">
        <v>466</v>
      </c>
      <c r="D58" s="459" t="s">
        <v>288</v>
      </c>
    </row>
    <row r="59" spans="1:4">
      <c r="A59">
        <v>56</v>
      </c>
      <c r="B59" s="458" t="s">
        <v>507</v>
      </c>
      <c r="C59" s="459" t="s">
        <v>508</v>
      </c>
      <c r="D59" s="459" t="s">
        <v>485</v>
      </c>
    </row>
    <row r="60" spans="1:4">
      <c r="A60">
        <v>57</v>
      </c>
      <c r="B60" s="458" t="s">
        <v>342</v>
      </c>
      <c r="C60" s="459" t="s">
        <v>343</v>
      </c>
      <c r="D60" s="459" t="s">
        <v>288</v>
      </c>
    </row>
    <row r="61" spans="1:4">
      <c r="A61">
        <v>58</v>
      </c>
      <c r="B61" s="458" t="s">
        <v>501</v>
      </c>
      <c r="C61" s="459" t="s">
        <v>502</v>
      </c>
      <c r="D61" s="459" t="s">
        <v>288</v>
      </c>
    </row>
    <row r="62" spans="1:4">
      <c r="A62">
        <v>59</v>
      </c>
      <c r="B62" s="458" t="s">
        <v>380</v>
      </c>
      <c r="C62" s="459" t="s">
        <v>381</v>
      </c>
      <c r="D62" s="459" t="s">
        <v>288</v>
      </c>
    </row>
    <row r="63" spans="1:4">
      <c r="A63">
        <v>60</v>
      </c>
      <c r="B63" s="458" t="s">
        <v>449</v>
      </c>
      <c r="C63" s="459" t="s">
        <v>450</v>
      </c>
      <c r="D63" s="459" t="s">
        <v>288</v>
      </c>
    </row>
    <row r="64" spans="1:4">
      <c r="A64">
        <v>61</v>
      </c>
      <c r="B64" s="458" t="s">
        <v>324</v>
      </c>
      <c r="C64" s="459" t="s">
        <v>325</v>
      </c>
      <c r="D64" s="459" t="s">
        <v>288</v>
      </c>
    </row>
    <row r="65" spans="1:4">
      <c r="A65">
        <v>62</v>
      </c>
      <c r="B65" s="458" t="s">
        <v>429</v>
      </c>
      <c r="C65" s="459" t="s">
        <v>430</v>
      </c>
      <c r="D65" s="459" t="s">
        <v>288</v>
      </c>
    </row>
    <row r="66" spans="1:4">
      <c r="A66">
        <v>63</v>
      </c>
      <c r="B66" s="458" t="s">
        <v>512</v>
      </c>
      <c r="C66" s="459" t="s">
        <v>513</v>
      </c>
      <c r="D66" s="459" t="s">
        <v>288</v>
      </c>
    </row>
    <row r="67" spans="1:4">
      <c r="A67">
        <v>64</v>
      </c>
      <c r="B67" s="458" t="s">
        <v>483</v>
      </c>
      <c r="C67" s="459" t="s">
        <v>484</v>
      </c>
      <c r="D67" s="459" t="s">
        <v>485</v>
      </c>
    </row>
    <row r="68" spans="1:4">
      <c r="A68">
        <v>65</v>
      </c>
      <c r="B68" s="458" t="s">
        <v>535</v>
      </c>
      <c r="C68" s="459" t="s">
        <v>536</v>
      </c>
      <c r="D68" s="459" t="s">
        <v>428</v>
      </c>
    </row>
    <row r="69" spans="1:4">
      <c r="A69">
        <v>66</v>
      </c>
      <c r="B69" s="458" t="s">
        <v>451</v>
      </c>
      <c r="C69" s="459" t="s">
        <v>452</v>
      </c>
      <c r="D69" s="459" t="s">
        <v>288</v>
      </c>
    </row>
    <row r="70" spans="1:4">
      <c r="A70">
        <v>67</v>
      </c>
      <c r="B70" s="458" t="s">
        <v>344</v>
      </c>
      <c r="C70" s="459" t="s">
        <v>345</v>
      </c>
      <c r="D70" s="459" t="s">
        <v>288</v>
      </c>
    </row>
    <row r="71" spans="1:4">
      <c r="A71">
        <v>68</v>
      </c>
      <c r="B71" s="458" t="s">
        <v>360</v>
      </c>
      <c r="C71" s="459" t="s">
        <v>361</v>
      </c>
      <c r="D71" s="459" t="s">
        <v>288</v>
      </c>
    </row>
    <row r="72" spans="1:4">
      <c r="A72">
        <v>69</v>
      </c>
      <c r="B72" s="458" t="s">
        <v>596</v>
      </c>
      <c r="C72" s="459" t="s">
        <v>597</v>
      </c>
      <c r="D72" s="459" t="s">
        <v>485</v>
      </c>
    </row>
    <row r="73" spans="1:4">
      <c r="A73">
        <v>70</v>
      </c>
      <c r="B73" s="458" t="s">
        <v>390</v>
      </c>
      <c r="C73" s="459" t="s">
        <v>391</v>
      </c>
      <c r="D73" s="459" t="s">
        <v>288</v>
      </c>
    </row>
    <row r="74" spans="1:4">
      <c r="A74">
        <v>71</v>
      </c>
      <c r="B74" s="458" t="s">
        <v>410</v>
      </c>
      <c r="C74" s="459" t="s">
        <v>411</v>
      </c>
      <c r="D74" s="459" t="s">
        <v>288</v>
      </c>
    </row>
    <row r="75" spans="1:4">
      <c r="A75">
        <v>72</v>
      </c>
      <c r="B75" s="458" t="s">
        <v>549</v>
      </c>
      <c r="C75" s="459" t="s">
        <v>550</v>
      </c>
      <c r="D75" s="459" t="s">
        <v>311</v>
      </c>
    </row>
    <row r="76" spans="1:4">
      <c r="A76">
        <v>73</v>
      </c>
      <c r="B76" s="458" t="s">
        <v>346</v>
      </c>
      <c r="C76" s="459" t="s">
        <v>347</v>
      </c>
      <c r="D76" s="459" t="s">
        <v>288</v>
      </c>
    </row>
    <row r="77" spans="1:4">
      <c r="A77">
        <v>74</v>
      </c>
      <c r="B77" s="458" t="s">
        <v>378</v>
      </c>
      <c r="C77" s="459" t="s">
        <v>379</v>
      </c>
      <c r="D77" s="459" t="s">
        <v>288</v>
      </c>
    </row>
    <row r="78" spans="1:4">
      <c r="A78">
        <v>75</v>
      </c>
      <c r="B78" s="458" t="s">
        <v>440</v>
      </c>
      <c r="C78" s="459" t="s">
        <v>441</v>
      </c>
      <c r="D78" s="459" t="s">
        <v>442</v>
      </c>
    </row>
    <row r="79" spans="1:4">
      <c r="A79">
        <v>76</v>
      </c>
      <c r="B79" s="458" t="s">
        <v>592</v>
      </c>
      <c r="C79" s="459" t="s">
        <v>593</v>
      </c>
      <c r="D79" s="459" t="s">
        <v>288</v>
      </c>
    </row>
    <row r="80" spans="1:4">
      <c r="A80">
        <v>77</v>
      </c>
      <c r="B80" s="458" t="s">
        <v>303</v>
      </c>
      <c r="C80" s="459" t="s">
        <v>304</v>
      </c>
      <c r="D80" s="459" t="s">
        <v>288</v>
      </c>
    </row>
    <row r="81" spans="1:4">
      <c r="A81">
        <v>78</v>
      </c>
      <c r="B81" s="458" t="s">
        <v>394</v>
      </c>
      <c r="C81" s="459" t="s">
        <v>395</v>
      </c>
      <c r="D81" s="459" t="s">
        <v>288</v>
      </c>
    </row>
    <row r="82" spans="1:4">
      <c r="A82">
        <v>79</v>
      </c>
      <c r="B82" s="458" t="s">
        <v>590</v>
      </c>
      <c r="C82" s="459" t="s">
        <v>591</v>
      </c>
      <c r="D82" s="459" t="s">
        <v>485</v>
      </c>
    </row>
    <row r="83" spans="1:4">
      <c r="A83">
        <v>80</v>
      </c>
      <c r="B83" s="458" t="s">
        <v>338</v>
      </c>
      <c r="C83" s="459" t="s">
        <v>339</v>
      </c>
      <c r="D83" s="459" t="s">
        <v>288</v>
      </c>
    </row>
    <row r="84" spans="1:4">
      <c r="A84">
        <v>81</v>
      </c>
      <c r="B84" s="458" t="s">
        <v>293</v>
      </c>
      <c r="C84" s="459" t="s">
        <v>294</v>
      </c>
      <c r="D84" s="459" t="s">
        <v>288</v>
      </c>
    </row>
    <row r="85" spans="1:4">
      <c r="A85">
        <v>82</v>
      </c>
      <c r="B85" s="458" t="s">
        <v>309</v>
      </c>
      <c r="C85" s="459" t="s">
        <v>310</v>
      </c>
      <c r="D85" s="459" t="s">
        <v>311</v>
      </c>
    </row>
    <row r="86" spans="1:4">
      <c r="A86">
        <v>83</v>
      </c>
      <c r="B86" s="458" t="s">
        <v>514</v>
      </c>
      <c r="C86" s="459" t="s">
        <v>515</v>
      </c>
      <c r="D86" s="459" t="s">
        <v>288</v>
      </c>
    </row>
    <row r="87" spans="1:4">
      <c r="A87">
        <v>84</v>
      </c>
      <c r="B87" s="458" t="s">
        <v>561</v>
      </c>
      <c r="C87" s="459" t="s">
        <v>562</v>
      </c>
      <c r="D87" s="459" t="s">
        <v>485</v>
      </c>
    </row>
    <row r="88" spans="1:4">
      <c r="A88">
        <v>85</v>
      </c>
      <c r="B88" s="458" t="s">
        <v>348</v>
      </c>
      <c r="C88" s="459" t="s">
        <v>349</v>
      </c>
      <c r="D88" s="459" t="s">
        <v>288</v>
      </c>
    </row>
    <row r="89" spans="1:4">
      <c r="A89">
        <v>86</v>
      </c>
      <c r="B89" s="458" t="s">
        <v>297</v>
      </c>
      <c r="C89" s="459" t="s">
        <v>298</v>
      </c>
      <c r="D89" s="459" t="s">
        <v>288</v>
      </c>
    </row>
    <row r="90" spans="1:4">
      <c r="A90">
        <v>87</v>
      </c>
      <c r="B90" s="458" t="s">
        <v>499</v>
      </c>
      <c r="C90" s="459" t="s">
        <v>500</v>
      </c>
      <c r="D90" s="459" t="s">
        <v>442</v>
      </c>
    </row>
    <row r="91" spans="1:4">
      <c r="A91">
        <v>88</v>
      </c>
      <c r="B91" s="458" t="s">
        <v>574</v>
      </c>
      <c r="C91" s="459" t="s">
        <v>575</v>
      </c>
      <c r="D91" s="459" t="s">
        <v>442</v>
      </c>
    </row>
    <row r="92" spans="1:4">
      <c r="A92">
        <v>89</v>
      </c>
      <c r="B92" s="458" t="s">
        <v>314</v>
      </c>
      <c r="C92" s="459" t="s">
        <v>315</v>
      </c>
      <c r="D92" s="459" t="s">
        <v>288</v>
      </c>
    </row>
    <row r="93" spans="1:4">
      <c r="A93">
        <v>90</v>
      </c>
      <c r="B93" s="458" t="s">
        <v>453</v>
      </c>
      <c r="C93" s="459" t="s">
        <v>454</v>
      </c>
      <c r="D93" s="459" t="s">
        <v>288</v>
      </c>
    </row>
    <row r="94" spans="1:4">
      <c r="A94">
        <v>91</v>
      </c>
      <c r="B94" s="458" t="s">
        <v>537</v>
      </c>
      <c r="C94" s="459" t="s">
        <v>538</v>
      </c>
      <c r="D94" s="459" t="s">
        <v>288</v>
      </c>
    </row>
    <row r="95" spans="1:4">
      <c r="A95">
        <v>92</v>
      </c>
      <c r="B95" s="458" t="s">
        <v>382</v>
      </c>
      <c r="C95" s="459" t="s">
        <v>383</v>
      </c>
      <c r="D95" s="459" t="s">
        <v>288</v>
      </c>
    </row>
    <row r="96" spans="1:4">
      <c r="A96">
        <v>93</v>
      </c>
      <c r="B96" s="458" t="s">
        <v>340</v>
      </c>
      <c r="C96" s="459" t="s">
        <v>341</v>
      </c>
      <c r="D96" s="459" t="s">
        <v>288</v>
      </c>
    </row>
    <row r="97" spans="1:4">
      <c r="A97">
        <v>94</v>
      </c>
      <c r="B97" s="458" t="s">
        <v>362</v>
      </c>
      <c r="C97" s="459" t="s">
        <v>363</v>
      </c>
      <c r="D97" s="459" t="s">
        <v>288</v>
      </c>
    </row>
    <row r="98" spans="1:4">
      <c r="A98">
        <v>95</v>
      </c>
      <c r="B98" s="458" t="s">
        <v>578</v>
      </c>
      <c r="C98" s="459" t="s">
        <v>579</v>
      </c>
      <c r="D98" s="459" t="s">
        <v>442</v>
      </c>
    </row>
    <row r="99" spans="1:4">
      <c r="A99">
        <v>96</v>
      </c>
      <c r="B99" s="458" t="s">
        <v>529</v>
      </c>
      <c r="C99" s="459" t="s">
        <v>530</v>
      </c>
      <c r="D99" s="459" t="s">
        <v>288</v>
      </c>
    </row>
    <row r="100" spans="1:4">
      <c r="A100">
        <v>97</v>
      </c>
      <c r="B100" s="458" t="s">
        <v>486</v>
      </c>
      <c r="C100" s="459" t="s">
        <v>487</v>
      </c>
      <c r="D100" s="459" t="s">
        <v>311</v>
      </c>
    </row>
    <row r="101" spans="1:4">
      <c r="A101">
        <v>98</v>
      </c>
      <c r="B101" s="458" t="s">
        <v>479</v>
      </c>
      <c r="C101" s="459" t="s">
        <v>480</v>
      </c>
      <c r="D101" s="459" t="s">
        <v>288</v>
      </c>
    </row>
    <row r="102" spans="1:4">
      <c r="A102">
        <v>99</v>
      </c>
      <c r="B102" s="458" t="s">
        <v>516</v>
      </c>
      <c r="C102" s="459" t="s">
        <v>517</v>
      </c>
      <c r="D102" s="459" t="s">
        <v>492</v>
      </c>
    </row>
    <row r="103" spans="1:4">
      <c r="A103">
        <v>100</v>
      </c>
      <c r="B103" s="458" t="s">
        <v>522</v>
      </c>
      <c r="C103" s="459" t="s">
        <v>523</v>
      </c>
      <c r="D103" s="459" t="s">
        <v>288</v>
      </c>
    </row>
    <row r="104" spans="1:4">
      <c r="A104">
        <v>101</v>
      </c>
      <c r="B104" s="458" t="s">
        <v>295</v>
      </c>
      <c r="C104" s="459" t="s">
        <v>296</v>
      </c>
      <c r="D104" s="459" t="s">
        <v>288</v>
      </c>
    </row>
    <row r="105" spans="1:4">
      <c r="A105">
        <v>102</v>
      </c>
      <c r="B105" s="458" t="s">
        <v>332</v>
      </c>
      <c r="C105" s="459" t="s">
        <v>333</v>
      </c>
      <c r="D105" s="459" t="s">
        <v>288</v>
      </c>
    </row>
    <row r="106" spans="1:4">
      <c r="A106">
        <v>103</v>
      </c>
      <c r="B106" s="458" t="s">
        <v>374</v>
      </c>
      <c r="C106" s="459" t="s">
        <v>375</v>
      </c>
      <c r="D106" s="459" t="s">
        <v>288</v>
      </c>
    </row>
    <row r="107" spans="1:4">
      <c r="A107">
        <v>104</v>
      </c>
      <c r="B107" s="458" t="s">
        <v>568</v>
      </c>
      <c r="C107" s="459" t="s">
        <v>569</v>
      </c>
      <c r="D107" s="459" t="s">
        <v>288</v>
      </c>
    </row>
    <row r="108" spans="1:4">
      <c r="A108">
        <v>105</v>
      </c>
      <c r="B108" s="458" t="s">
        <v>376</v>
      </c>
      <c r="C108" s="459" t="s">
        <v>377</v>
      </c>
      <c r="D108" s="459" t="s">
        <v>288</v>
      </c>
    </row>
    <row r="109" spans="1:4">
      <c r="A109">
        <v>106</v>
      </c>
      <c r="B109" s="458" t="s">
        <v>408</v>
      </c>
      <c r="C109" s="459" t="s">
        <v>409</v>
      </c>
      <c r="D109" s="459" t="s">
        <v>288</v>
      </c>
    </row>
    <row r="110" spans="1:4">
      <c r="A110">
        <v>107</v>
      </c>
      <c r="B110" s="458" t="s">
        <v>412</v>
      </c>
      <c r="C110" s="459" t="s">
        <v>413</v>
      </c>
      <c r="D110" s="459" t="s">
        <v>288</v>
      </c>
    </row>
    <row r="111" spans="1:4">
      <c r="A111">
        <v>108</v>
      </c>
      <c r="B111" s="458" t="s">
        <v>604</v>
      </c>
      <c r="C111" s="459" t="s">
        <v>605</v>
      </c>
      <c r="D111" s="459" t="s">
        <v>288</v>
      </c>
    </row>
    <row r="112" spans="1:4">
      <c r="A112">
        <v>109</v>
      </c>
      <c r="B112" s="458" t="s">
        <v>463</v>
      </c>
      <c r="C112" s="459" t="s">
        <v>464</v>
      </c>
      <c r="D112" s="459" t="s">
        <v>288</v>
      </c>
    </row>
    <row r="113" spans="1:4">
      <c r="A113">
        <v>110</v>
      </c>
      <c r="B113" s="458" t="s">
        <v>493</v>
      </c>
      <c r="C113" s="459" t="s">
        <v>494</v>
      </c>
      <c r="D113" s="459" t="s">
        <v>428</v>
      </c>
    </row>
    <row r="114" spans="1:4">
      <c r="A114">
        <v>111</v>
      </c>
      <c r="B114" s="458" t="s">
        <v>559</v>
      </c>
      <c r="C114" s="459" t="s">
        <v>560</v>
      </c>
      <c r="D114" s="459" t="s">
        <v>288</v>
      </c>
    </row>
    <row r="115" spans="1:4">
      <c r="A115">
        <v>112</v>
      </c>
      <c r="B115" s="458" t="s">
        <v>455</v>
      </c>
      <c r="C115" s="459" t="s">
        <v>456</v>
      </c>
      <c r="D115" s="459" t="s">
        <v>288</v>
      </c>
    </row>
    <row r="116" spans="1:4">
      <c r="A116">
        <v>113</v>
      </c>
      <c r="B116" s="458" t="s">
        <v>354</v>
      </c>
      <c r="C116" s="459" t="s">
        <v>355</v>
      </c>
      <c r="D116" s="459" t="s">
        <v>288</v>
      </c>
    </row>
    <row r="117" spans="1:4">
      <c r="A117">
        <v>114</v>
      </c>
      <c r="B117" s="458" t="s">
        <v>497</v>
      </c>
      <c r="C117" s="459" t="s">
        <v>498</v>
      </c>
      <c r="D117" s="459" t="s">
        <v>492</v>
      </c>
    </row>
    <row r="118" spans="1:4">
      <c r="A118">
        <v>115</v>
      </c>
      <c r="B118" s="458" t="s">
        <v>471</v>
      </c>
      <c r="C118" s="459" t="s">
        <v>472</v>
      </c>
      <c r="D118" s="459" t="s">
        <v>288</v>
      </c>
    </row>
    <row r="119" spans="1:4">
      <c r="A119">
        <v>116</v>
      </c>
      <c r="B119" s="458" t="s">
        <v>350</v>
      </c>
      <c r="C119" s="459" t="s">
        <v>351</v>
      </c>
      <c r="D119" s="459" t="s">
        <v>288</v>
      </c>
    </row>
    <row r="120" spans="1:4">
      <c r="A120">
        <v>117</v>
      </c>
      <c r="B120" s="458" t="s">
        <v>469</v>
      </c>
      <c r="C120" s="459" t="s">
        <v>470</v>
      </c>
      <c r="D120" s="459" t="s">
        <v>442</v>
      </c>
    </row>
    <row r="121" spans="1:4">
      <c r="A121">
        <v>118</v>
      </c>
      <c r="B121" s="458" t="s">
        <v>404</v>
      </c>
      <c r="C121" s="459" t="s">
        <v>405</v>
      </c>
      <c r="D121" s="459" t="s">
        <v>288</v>
      </c>
    </row>
    <row r="122" spans="1:4">
      <c r="A122">
        <v>119</v>
      </c>
      <c r="B122" s="458" t="s">
        <v>475</v>
      </c>
      <c r="C122" s="459" t="s">
        <v>476</v>
      </c>
      <c r="D122" s="459" t="s">
        <v>311</v>
      </c>
    </row>
    <row r="123" spans="1:4">
      <c r="A123">
        <v>120</v>
      </c>
      <c r="B123" s="458" t="s">
        <v>388</v>
      </c>
      <c r="C123" s="459" t="s">
        <v>389</v>
      </c>
      <c r="D123" s="459" t="s">
        <v>288</v>
      </c>
    </row>
    <row r="124" spans="1:4">
      <c r="A124">
        <v>121</v>
      </c>
      <c r="B124" s="458" t="s">
        <v>495</v>
      </c>
      <c r="C124" s="459" t="s">
        <v>496</v>
      </c>
      <c r="D124" s="459" t="s">
        <v>311</v>
      </c>
    </row>
    <row r="125" spans="1:4">
      <c r="A125">
        <v>122</v>
      </c>
      <c r="B125" s="458" t="s">
        <v>547</v>
      </c>
      <c r="C125" s="459" t="s">
        <v>548</v>
      </c>
      <c r="D125" s="459" t="s">
        <v>288</v>
      </c>
    </row>
    <row r="126" spans="1:4">
      <c r="A126">
        <v>123</v>
      </c>
      <c r="B126" s="458" t="s">
        <v>316</v>
      </c>
      <c r="C126" s="459" t="s">
        <v>317</v>
      </c>
      <c r="D126" s="459" t="s">
        <v>288</v>
      </c>
    </row>
    <row r="127" spans="1:4">
      <c r="A127">
        <v>124</v>
      </c>
      <c r="B127" s="458" t="s">
        <v>392</v>
      </c>
      <c r="C127" s="459" t="s">
        <v>393</v>
      </c>
      <c r="D127" s="459" t="s">
        <v>288</v>
      </c>
    </row>
    <row r="128" spans="1:4">
      <c r="A128">
        <v>125</v>
      </c>
      <c r="B128" s="458" t="s">
        <v>368</v>
      </c>
      <c r="C128" s="459" t="s">
        <v>369</v>
      </c>
      <c r="D128" s="459" t="s">
        <v>288</v>
      </c>
    </row>
    <row r="129" spans="1:4">
      <c r="A129">
        <v>126</v>
      </c>
      <c r="B129" s="458" t="s">
        <v>459</v>
      </c>
      <c r="C129" s="459" t="s">
        <v>460</v>
      </c>
      <c r="D129" s="459" t="s">
        <v>288</v>
      </c>
    </row>
    <row r="130" spans="1:4">
      <c r="A130">
        <v>127</v>
      </c>
      <c r="B130" s="458" t="s">
        <v>414</v>
      </c>
      <c r="C130" s="459" t="s">
        <v>415</v>
      </c>
      <c r="D130" s="459" t="s">
        <v>288</v>
      </c>
    </row>
    <row r="131" spans="1:4">
      <c r="A131">
        <v>128</v>
      </c>
      <c r="B131" s="458" t="s">
        <v>318</v>
      </c>
      <c r="C131" s="459" t="s">
        <v>319</v>
      </c>
      <c r="D131" s="459" t="s">
        <v>288</v>
      </c>
    </row>
    <row r="132" spans="1:4">
      <c r="A132">
        <v>129</v>
      </c>
      <c r="B132" s="458" t="s">
        <v>457</v>
      </c>
      <c r="C132" s="459" t="s">
        <v>458</v>
      </c>
      <c r="D132" s="459" t="s">
        <v>288</v>
      </c>
    </row>
    <row r="133" spans="1:4">
      <c r="A133">
        <v>130</v>
      </c>
      <c r="B133" s="458" t="s">
        <v>305</v>
      </c>
      <c r="C133" s="459" t="s">
        <v>306</v>
      </c>
      <c r="D133" s="459" t="s">
        <v>288</v>
      </c>
    </row>
    <row r="134" spans="1:4">
      <c r="A134">
        <v>131</v>
      </c>
      <c r="B134" s="458" t="s">
        <v>505</v>
      </c>
      <c r="C134" s="459" t="s">
        <v>506</v>
      </c>
      <c r="D134" s="459" t="s">
        <v>288</v>
      </c>
    </row>
    <row r="135" spans="1:4">
      <c r="A135">
        <v>132</v>
      </c>
      <c r="B135" s="458" t="s">
        <v>445</v>
      </c>
      <c r="C135" s="459" t="s">
        <v>446</v>
      </c>
      <c r="D135" s="459" t="s">
        <v>288</v>
      </c>
    </row>
    <row r="136" spans="1:4">
      <c r="A136">
        <v>133</v>
      </c>
      <c r="B136" s="458" t="s">
        <v>301</v>
      </c>
      <c r="C136" s="459" t="s">
        <v>302</v>
      </c>
      <c r="D136" s="459" t="s">
        <v>288</v>
      </c>
    </row>
    <row r="137" spans="1:4">
      <c r="A137">
        <v>134</v>
      </c>
      <c r="B137" s="458" t="s">
        <v>370</v>
      </c>
      <c r="C137" s="459" t="s">
        <v>371</v>
      </c>
      <c r="D137" s="459" t="s">
        <v>288</v>
      </c>
    </row>
    <row r="138" spans="1:4">
      <c r="A138">
        <v>135</v>
      </c>
      <c r="B138" s="458" t="s">
        <v>401</v>
      </c>
      <c r="C138" s="459" t="s">
        <v>402</v>
      </c>
      <c r="D138" s="459" t="s">
        <v>288</v>
      </c>
    </row>
    <row r="139" spans="1:4">
      <c r="A139">
        <v>136</v>
      </c>
      <c r="B139" s="458" t="s">
        <v>396</v>
      </c>
      <c r="C139" s="459" t="s">
        <v>618</v>
      </c>
      <c r="D139" s="459" t="s">
        <v>288</v>
      </c>
    </row>
    <row r="140" spans="1:4">
      <c r="A140">
        <v>137</v>
      </c>
      <c r="B140" s="458" t="s">
        <v>372</v>
      </c>
      <c r="C140" s="459" t="s">
        <v>373</v>
      </c>
      <c r="D140" s="459" t="s">
        <v>288</v>
      </c>
    </row>
    <row r="141" spans="1:4">
      <c r="A141">
        <v>138</v>
      </c>
      <c r="B141" s="458" t="s">
        <v>438</v>
      </c>
      <c r="C141" s="459" t="s">
        <v>439</v>
      </c>
      <c r="D141" s="459" t="s">
        <v>288</v>
      </c>
    </row>
    <row r="142" spans="1:4">
      <c r="A142">
        <v>139</v>
      </c>
      <c r="B142" s="458" t="s">
        <v>320</v>
      </c>
      <c r="C142" s="459" t="s">
        <v>321</v>
      </c>
      <c r="D142" s="459" t="s">
        <v>288</v>
      </c>
    </row>
    <row r="143" spans="1:4">
      <c r="A143">
        <v>140</v>
      </c>
      <c r="B143" s="458" t="s">
        <v>330</v>
      </c>
      <c r="C143" s="459" t="s">
        <v>331</v>
      </c>
      <c r="D143" s="459" t="s">
        <v>288</v>
      </c>
    </row>
    <row r="144" spans="1:4">
      <c r="A144">
        <v>141</v>
      </c>
      <c r="B144" s="458" t="s">
        <v>528</v>
      </c>
      <c r="C144" s="459" t="s">
        <v>623</v>
      </c>
      <c r="D144" s="459" t="s">
        <v>442</v>
      </c>
    </row>
    <row r="145" spans="1:4">
      <c r="A145">
        <v>142</v>
      </c>
      <c r="B145" s="458" t="s">
        <v>563</v>
      </c>
      <c r="C145" s="459" t="s">
        <v>624</v>
      </c>
      <c r="D145" s="459" t="s">
        <v>311</v>
      </c>
    </row>
    <row r="146" spans="1:4">
      <c r="A146">
        <v>143</v>
      </c>
      <c r="B146" s="458" t="s">
        <v>467</v>
      </c>
      <c r="C146" s="459" t="s">
        <v>468</v>
      </c>
      <c r="D146" s="459" t="s">
        <v>288</v>
      </c>
    </row>
    <row r="147" spans="1:4">
      <c r="A147">
        <v>144</v>
      </c>
      <c r="B147" s="458" t="s">
        <v>586</v>
      </c>
      <c r="C147" s="459" t="s">
        <v>587</v>
      </c>
      <c r="D147" s="459" t="s">
        <v>442</v>
      </c>
    </row>
    <row r="148" spans="1:4">
      <c r="A148">
        <v>145</v>
      </c>
      <c r="B148" s="458" t="s">
        <v>564</v>
      </c>
      <c r="C148" s="459" t="s">
        <v>565</v>
      </c>
      <c r="D148" s="459" t="s">
        <v>511</v>
      </c>
    </row>
    <row r="149" spans="1:4">
      <c r="A149">
        <v>146</v>
      </c>
      <c r="B149" s="458" t="s">
        <v>531</v>
      </c>
      <c r="C149" s="459" t="s">
        <v>532</v>
      </c>
      <c r="D149" s="459" t="s">
        <v>485</v>
      </c>
    </row>
    <row r="150" spans="1:4">
      <c r="A150">
        <v>147</v>
      </c>
      <c r="B150" s="458" t="s">
        <v>621</v>
      </c>
      <c r="C150" s="459" t="s">
        <v>622</v>
      </c>
      <c r="D150" s="459" t="s">
        <v>492</v>
      </c>
    </row>
    <row r="151" spans="1:4">
      <c r="A151">
        <v>148</v>
      </c>
      <c r="B151" s="458" t="s">
        <v>570</v>
      </c>
      <c r="C151" s="459" t="s">
        <v>571</v>
      </c>
      <c r="D151" s="459" t="s">
        <v>511</v>
      </c>
    </row>
    <row r="152" spans="1:4">
      <c r="A152">
        <v>149</v>
      </c>
      <c r="B152" s="458" t="s">
        <v>572</v>
      </c>
      <c r="C152" s="459" t="s">
        <v>573</v>
      </c>
      <c r="D152" s="459" t="s">
        <v>485</v>
      </c>
    </row>
    <row r="153" spans="1:4">
      <c r="A153">
        <v>150</v>
      </c>
      <c r="B153" s="458" t="s">
        <v>509</v>
      </c>
      <c r="C153" s="459" t="s">
        <v>510</v>
      </c>
      <c r="D153" s="459" t="s">
        <v>511</v>
      </c>
    </row>
    <row r="154" spans="1:4">
      <c r="A154">
        <v>151</v>
      </c>
      <c r="B154" s="458" t="s">
        <v>619</v>
      </c>
      <c r="C154" s="459" t="s">
        <v>620</v>
      </c>
      <c r="D154" s="459" t="s">
        <v>492</v>
      </c>
    </row>
    <row r="155" spans="1:4">
      <c r="A155">
        <v>152</v>
      </c>
      <c r="B155" s="458" t="s">
        <v>518</v>
      </c>
      <c r="C155" s="459" t="s">
        <v>519</v>
      </c>
      <c r="D155" s="459" t="s">
        <v>485</v>
      </c>
    </row>
    <row r="156" spans="1:4">
      <c r="A156">
        <v>153</v>
      </c>
      <c r="B156" s="458" t="s">
        <v>539</v>
      </c>
      <c r="C156" s="459" t="s">
        <v>540</v>
      </c>
      <c r="D156" s="459" t="s">
        <v>442</v>
      </c>
    </row>
    <row r="157" spans="1:4">
      <c r="A157">
        <v>154</v>
      </c>
      <c r="B157" s="458" t="s">
        <v>477</v>
      </c>
      <c r="C157" s="459" t="s">
        <v>478</v>
      </c>
      <c r="D157" s="459" t="s">
        <v>311</v>
      </c>
    </row>
    <row r="158" spans="1:4">
      <c r="A158">
        <v>155</v>
      </c>
      <c r="B158" s="458" t="s">
        <v>424</v>
      </c>
      <c r="C158" s="459" t="s">
        <v>425</v>
      </c>
      <c r="D158" s="459" t="s">
        <v>288</v>
      </c>
    </row>
    <row r="159" spans="1:4">
      <c r="A159">
        <v>156</v>
      </c>
      <c r="B159" s="458" t="s">
        <v>594</v>
      </c>
      <c r="C159" s="459" t="s">
        <v>595</v>
      </c>
      <c r="D159" s="459" t="s">
        <v>288</v>
      </c>
    </row>
    <row r="160" spans="1:4">
      <c r="A160">
        <v>157</v>
      </c>
      <c r="B160" s="458" t="s">
        <v>366</v>
      </c>
      <c r="C160" s="459" t="s">
        <v>367</v>
      </c>
      <c r="D160" s="459" t="s">
        <v>288</v>
      </c>
    </row>
    <row r="161" spans="1:4">
      <c r="A161">
        <v>158</v>
      </c>
      <c r="B161" s="458" t="s">
        <v>503</v>
      </c>
      <c r="C161" s="459" t="s">
        <v>504</v>
      </c>
      <c r="D161" s="459" t="s">
        <v>311</v>
      </c>
    </row>
    <row r="162" spans="1:4">
      <c r="A162">
        <v>159</v>
      </c>
      <c r="B162" s="458" t="s">
        <v>580</v>
      </c>
      <c r="C162" s="459" t="s">
        <v>581</v>
      </c>
      <c r="D162" s="459" t="s">
        <v>485</v>
      </c>
    </row>
    <row r="163" spans="1:4">
      <c r="A163">
        <v>160</v>
      </c>
      <c r="B163" s="458" t="s">
        <v>406</v>
      </c>
      <c r="C163" s="459" t="s">
        <v>407</v>
      </c>
      <c r="D163" s="459" t="s">
        <v>288</v>
      </c>
    </row>
    <row r="164" spans="1:4">
      <c r="A164">
        <v>161</v>
      </c>
      <c r="B164" s="458" t="s">
        <v>576</v>
      </c>
      <c r="C164" s="459" t="s">
        <v>577</v>
      </c>
      <c r="D164" s="459" t="s">
        <v>485</v>
      </c>
    </row>
    <row r="165" spans="1:4">
      <c r="A165">
        <v>162</v>
      </c>
      <c r="B165" s="458" t="s">
        <v>606</v>
      </c>
      <c r="C165" s="459" t="s">
        <v>607</v>
      </c>
      <c r="D165" s="459" t="s">
        <v>485</v>
      </c>
    </row>
    <row r="166" spans="1:4">
      <c r="A166">
        <v>163</v>
      </c>
      <c r="B166" s="458" t="s">
        <v>610</v>
      </c>
      <c r="C166" s="459" t="s">
        <v>611</v>
      </c>
      <c r="D166" s="459" t="s">
        <v>485</v>
      </c>
    </row>
    <row r="167" spans="1:4">
      <c r="A167">
        <v>164</v>
      </c>
      <c r="B167" s="458" t="s">
        <v>420</v>
      </c>
      <c r="C167" s="459" t="s">
        <v>421</v>
      </c>
      <c r="D167" s="459" t="s">
        <v>288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6" sqref="C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203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265</v>
      </c>
      <c r="C4" s="72"/>
      <c r="D4" s="488" t="s">
        <v>237</v>
      </c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90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177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183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179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180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181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179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180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182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179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180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178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194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195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183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179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180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181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179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180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182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179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180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178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196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183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179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180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181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179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180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182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179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180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178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197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198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0.14107372000000001</v>
      </c>
      <c r="M45" s="394">
        <f>'A8'!M50</f>
        <v>0</v>
      </c>
      <c r="N45" s="394">
        <f>'A8'!N50</f>
        <v>6.3460042400000001</v>
      </c>
      <c r="O45" s="394">
        <f>'A8'!O50</f>
        <v>6.9965159600000009</v>
      </c>
      <c r="P45" s="394">
        <f>'A8'!P50</f>
        <v>0.51667852000000003</v>
      </c>
      <c r="Q45" s="394">
        <f>'A8'!Q50</f>
        <v>0</v>
      </c>
      <c r="R45" s="394">
        <f>'A8'!R50</f>
        <v>0</v>
      </c>
      <c r="S45" s="394">
        <f>'A8'!S50</f>
        <v>14.502091999999998</v>
      </c>
      <c r="T45" s="394">
        <f>'A8'!T50</f>
        <v>0</v>
      </c>
      <c r="U45" s="394">
        <f>'A8'!U50</f>
        <v>0</v>
      </c>
      <c r="V45" s="394">
        <f>'A8'!V50</f>
        <v>0.46399999999999997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201.10095654999998</v>
      </c>
      <c r="AD45" s="394">
        <f>'A8'!AD50</f>
        <v>1580.73757045</v>
      </c>
      <c r="AE45" s="394">
        <f>'A8'!AE50</f>
        <v>0</v>
      </c>
      <c r="AF45" s="394">
        <f>'A8'!AF50</f>
        <v>0</v>
      </c>
      <c r="AG45" s="394">
        <f>'A8'!AG50</f>
        <v>18.92173738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1.7829411400000001</v>
      </c>
      <c r="AM45" s="394">
        <f>'A8'!AM50</f>
        <v>0</v>
      </c>
      <c r="AN45" s="394">
        <f>'A8'!AN50</f>
        <v>0.81274767999999997</v>
      </c>
      <c r="AO45" s="394">
        <f>'A8'!AO50</f>
        <v>0</v>
      </c>
      <c r="AP45" s="394">
        <f>'A8'!AP50</f>
        <v>0</v>
      </c>
      <c r="AQ45" s="394">
        <f>'A8'!AQ50</f>
        <v>5282.1836489600009</v>
      </c>
      <c r="AR45" s="394">
        <f>'A8'!AR50</f>
        <v>11076.114246980002</v>
      </c>
    </row>
    <row r="46" spans="1:44" s="44" customFormat="1" ht="18" customHeight="1">
      <c r="A46" s="478" t="s">
        <v>259</v>
      </c>
      <c r="B46" s="479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O46" s="42"/>
      <c r="P46" s="42"/>
      <c r="T46" s="45"/>
    </row>
    <row r="47" spans="1:44" s="44" customFormat="1" ht="18" hidden="1" customHeight="1">
      <c r="A47" s="478" t="s">
        <v>251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C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4" t="s">
        <v>162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261</v>
      </c>
      <c r="D20" s="351"/>
      <c r="E20" s="353">
        <v>18</v>
      </c>
      <c r="F20" s="333"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260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145</v>
      </c>
      <c r="F29" s="467" t="s">
        <v>146</v>
      </c>
      <c r="G29" s="468"/>
      <c r="H29" s="468"/>
      <c r="I29" s="469"/>
      <c r="J29" s="327"/>
    </row>
    <row r="30" spans="2:10" ht="34.5" thickBot="1">
      <c r="B30" s="321"/>
      <c r="C30" s="472"/>
      <c r="D30" s="473"/>
      <c r="E30" s="466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3" t="s">
        <v>140</v>
      </c>
      <c r="D31" s="464"/>
      <c r="E31" s="357">
        <v>3384.9104774800003</v>
      </c>
      <c r="F31" s="358">
        <v>75</v>
      </c>
      <c r="G31" s="359">
        <v>135.93260029500001</v>
      </c>
      <c r="H31" s="359">
        <v>39344.483173364984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5"/>
      <c r="B2" s="49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6"/>
      <c r="C3" s="496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6"/>
      <c r="C4" s="496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6"/>
      <c r="C6" s="496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6"/>
      <c r="C7" s="496"/>
      <c r="D7" s="208"/>
      <c r="E7" s="140"/>
      <c r="F7" s="142"/>
      <c r="I7" s="147" t="s">
        <v>616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6"/>
      <c r="C8" s="496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421140.64575409796</v>
      </c>
      <c r="E13" s="401">
        <f t="shared" si="0"/>
        <v>11225.199278590015</v>
      </c>
      <c r="F13" s="401">
        <f t="shared" si="0"/>
        <v>2.6274813400000001</v>
      </c>
      <c r="G13" s="401">
        <f t="shared" si="0"/>
        <v>11.014437059999999</v>
      </c>
      <c r="H13" s="401">
        <f t="shared" si="0"/>
        <v>1.4971918900000001</v>
      </c>
      <c r="I13" s="401">
        <f t="shared" si="0"/>
        <v>1.8122322</v>
      </c>
      <c r="J13" s="401">
        <f t="shared" si="0"/>
        <v>0</v>
      </c>
      <c r="K13" s="401">
        <f t="shared" si="0"/>
        <v>5.5139719999999996E-2</v>
      </c>
      <c r="L13" s="401">
        <f t="shared" si="0"/>
        <v>1.7725139400000001</v>
      </c>
      <c r="M13" s="401">
        <f t="shared" si="0"/>
        <v>432384.62402883806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288776.00648581801</v>
      </c>
      <c r="E14" s="122">
        <v>8039.7474387400143</v>
      </c>
      <c r="F14" s="122">
        <v>1.4010163900000001</v>
      </c>
      <c r="G14" s="122">
        <v>10.780258509999999</v>
      </c>
      <c r="H14" s="122">
        <v>1.4971918900000001</v>
      </c>
      <c r="I14" s="122">
        <v>1.8122322</v>
      </c>
      <c r="J14" s="122">
        <v>0</v>
      </c>
      <c r="K14" s="122">
        <v>5.5139719999999996E-2</v>
      </c>
      <c r="L14" s="388">
        <v>1.70742131</v>
      </c>
      <c r="M14" s="111">
        <f t="shared" ref="M14:M22" si="1">SUM(D14:L14)</f>
        <v>296833.00718457811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132364.63926827998</v>
      </c>
      <c r="E15" s="111">
        <v>3185.4518398500004</v>
      </c>
      <c r="F15" s="111">
        <v>1.22646495</v>
      </c>
      <c r="G15" s="111">
        <v>0.23417855000000001</v>
      </c>
      <c r="H15" s="111">
        <v>0</v>
      </c>
      <c r="I15" s="111">
        <v>0</v>
      </c>
      <c r="J15" s="111">
        <v>0</v>
      </c>
      <c r="K15" s="111">
        <v>0</v>
      </c>
      <c r="L15" s="388">
        <v>6.5092629999999999E-2</v>
      </c>
      <c r="M15" s="111">
        <f t="shared" si="1"/>
        <v>135551.61684425996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98115.106018019986</v>
      </c>
      <c r="E16" s="401">
        <f t="shared" si="2"/>
        <v>7590.6866154299933</v>
      </c>
      <c r="F16" s="401">
        <f t="shared" si="2"/>
        <v>2.1798076600000003</v>
      </c>
      <c r="G16" s="401">
        <f t="shared" si="2"/>
        <v>39.367152859999997</v>
      </c>
      <c r="H16" s="401">
        <f t="shared" si="2"/>
        <v>5.3370042599999996</v>
      </c>
      <c r="I16" s="401">
        <f t="shared" si="2"/>
        <v>5.9171729999999999E-2</v>
      </c>
      <c r="J16" s="401">
        <f t="shared" si="2"/>
        <v>0</v>
      </c>
      <c r="K16" s="401">
        <f t="shared" si="2"/>
        <v>0</v>
      </c>
      <c r="L16" s="401">
        <f t="shared" si="2"/>
        <v>22.981103899999997</v>
      </c>
      <c r="M16" s="111">
        <f t="shared" si="1"/>
        <v>105775.71687385997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54517.627176869959</v>
      </c>
      <c r="E17" s="122">
        <v>4802.2634113099948</v>
      </c>
      <c r="F17" s="122">
        <v>2.1798076600000003</v>
      </c>
      <c r="G17" s="122">
        <v>36.165557199999995</v>
      </c>
      <c r="H17" s="122">
        <v>4.2356125899999997</v>
      </c>
      <c r="I17" s="122">
        <v>5.9171729999999999E-2</v>
      </c>
      <c r="J17" s="122">
        <v>0</v>
      </c>
      <c r="K17" s="122">
        <v>0</v>
      </c>
      <c r="L17" s="388">
        <v>3.09308907</v>
      </c>
      <c r="M17" s="111">
        <f t="shared" si="1"/>
        <v>59365.623826429946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43597.478841150019</v>
      </c>
      <c r="E18" s="111">
        <v>2788.423204119998</v>
      </c>
      <c r="F18" s="111">
        <v>0</v>
      </c>
      <c r="G18" s="111">
        <v>3.2015956599999997</v>
      </c>
      <c r="H18" s="111">
        <v>1.1013916699999999</v>
      </c>
      <c r="I18" s="111">
        <v>0</v>
      </c>
      <c r="J18" s="111">
        <v>0</v>
      </c>
      <c r="K18" s="111">
        <v>0</v>
      </c>
      <c r="L18" s="388">
        <v>19.888014829999996</v>
      </c>
      <c r="M18" s="111">
        <f t="shared" si="1"/>
        <v>46410.093047430026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145329.0076920701</v>
      </c>
      <c r="E19" s="401">
        <f t="shared" si="3"/>
        <v>10606.90607816997</v>
      </c>
      <c r="F19" s="401">
        <f t="shared" si="3"/>
        <v>60.334247779999991</v>
      </c>
      <c r="G19" s="401">
        <f t="shared" si="3"/>
        <v>83.831668640000004</v>
      </c>
      <c r="H19" s="401">
        <f t="shared" si="3"/>
        <v>30.884243599999987</v>
      </c>
      <c r="I19" s="401">
        <f t="shared" si="3"/>
        <v>3.1314317699999998</v>
      </c>
      <c r="J19" s="401">
        <f t="shared" si="3"/>
        <v>0</v>
      </c>
      <c r="K19" s="401">
        <f t="shared" si="3"/>
        <v>7.8227365300000002</v>
      </c>
      <c r="L19" s="401">
        <f t="shared" si="3"/>
        <v>15.551378970000005</v>
      </c>
      <c r="M19" s="111">
        <f t="shared" si="1"/>
        <v>156137.46947753007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38687.068475370113</v>
      </c>
      <c r="E20" s="122">
        <v>7734.3414466699678</v>
      </c>
      <c r="F20" s="122">
        <v>53.432313569999991</v>
      </c>
      <c r="G20" s="122">
        <v>78.971389720000005</v>
      </c>
      <c r="H20" s="122">
        <v>29.561378519999987</v>
      </c>
      <c r="I20" s="122">
        <v>3.1213634699999999</v>
      </c>
      <c r="J20" s="122">
        <v>0</v>
      </c>
      <c r="K20" s="122">
        <v>7.4223422499999998</v>
      </c>
      <c r="L20" s="388">
        <v>15.482498940000005</v>
      </c>
      <c r="M20" s="111">
        <f t="shared" si="1"/>
        <v>46609.401208510084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106641.93921669998</v>
      </c>
      <c r="E21" s="111">
        <v>2872.5646315000017</v>
      </c>
      <c r="F21" s="111">
        <v>6.9019342100000003</v>
      </c>
      <c r="G21" s="111">
        <v>4.8602789199999998</v>
      </c>
      <c r="H21" s="111">
        <v>1.3228650799999997</v>
      </c>
      <c r="I21" s="111">
        <v>1.0068300000000001E-2</v>
      </c>
      <c r="J21" s="111">
        <v>0</v>
      </c>
      <c r="K21" s="111">
        <v>0.40039427999999999</v>
      </c>
      <c r="L21" s="388">
        <v>6.8880030000000009E-2</v>
      </c>
      <c r="M21" s="111">
        <f t="shared" si="1"/>
        <v>109528.06826901998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664584.75946418801</v>
      </c>
      <c r="E22" s="401">
        <f t="shared" si="4"/>
        <v>29422.791972189978</v>
      </c>
      <c r="F22" s="401">
        <f t="shared" si="4"/>
        <v>65.141536779999996</v>
      </c>
      <c r="G22" s="401">
        <f t="shared" si="4"/>
        <v>134.21325856000001</v>
      </c>
      <c r="H22" s="401">
        <f t="shared" si="4"/>
        <v>37.718439749999987</v>
      </c>
      <c r="I22" s="401">
        <f t="shared" si="4"/>
        <v>5.0028357000000003</v>
      </c>
      <c r="J22" s="401">
        <f t="shared" si="4"/>
        <v>0</v>
      </c>
      <c r="K22" s="401">
        <f t="shared" si="4"/>
        <v>7.8778762499999999</v>
      </c>
      <c r="L22" s="401">
        <f t="shared" si="4"/>
        <v>40.304996810000006</v>
      </c>
      <c r="M22" s="111">
        <f t="shared" si="1"/>
        <v>694297.81038022821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15725.697740290001</v>
      </c>
      <c r="E25" s="401">
        <f t="shared" si="5"/>
        <v>483.71666342999993</v>
      </c>
      <c r="F25" s="401">
        <f t="shared" si="5"/>
        <v>4.7245208300000012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16214.13892455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2441.2403903899994</v>
      </c>
      <c r="E26" s="122">
        <v>257.19233240999995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2698.4327227999993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13284.457349900002</v>
      </c>
      <c r="E27" s="111">
        <v>226.52433102000001</v>
      </c>
      <c r="F27" s="111">
        <v>4.7245208300000012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13515.706201750001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18176.381823859996</v>
      </c>
      <c r="E28" s="401">
        <f t="shared" si="7"/>
        <v>187.27909419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18363.660918049995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14267.251501449997</v>
      </c>
      <c r="E29" s="122">
        <v>115.57724714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14382.828748589996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3909.1303224099997</v>
      </c>
      <c r="E30" s="111">
        <v>71.701847049999998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3980.8321694599999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2968.1526016299995</v>
      </c>
      <c r="E31" s="401">
        <f t="shared" si="8"/>
        <v>1619.6218870099997</v>
      </c>
      <c r="F31" s="401">
        <f t="shared" si="8"/>
        <v>0</v>
      </c>
      <c r="G31" s="401">
        <f t="shared" si="8"/>
        <v>0.96911683999999998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1.51254683</v>
      </c>
      <c r="M31" s="111">
        <f t="shared" si="6"/>
        <v>4590.2561523100003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1088.46020144</v>
      </c>
      <c r="E32" s="122">
        <v>1014.9118030199998</v>
      </c>
      <c r="F32" s="122">
        <v>0</v>
      </c>
      <c r="G32" s="122">
        <v>0.96911683999999998</v>
      </c>
      <c r="H32" s="122">
        <v>0</v>
      </c>
      <c r="I32" s="122">
        <v>0</v>
      </c>
      <c r="J32" s="122">
        <v>0</v>
      </c>
      <c r="K32" s="122">
        <v>0</v>
      </c>
      <c r="L32" s="388">
        <v>1.51254683</v>
      </c>
      <c r="M32" s="111">
        <f t="shared" si="6"/>
        <v>2105.8536681299993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1879.6924001899997</v>
      </c>
      <c r="E33" s="111">
        <v>604.71008398999993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2484.4024841799996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36870.232165779998</v>
      </c>
      <c r="E34" s="401">
        <f t="shared" si="9"/>
        <v>2290.6176446299996</v>
      </c>
      <c r="F34" s="401">
        <f t="shared" si="9"/>
        <v>4.7245208300000012</v>
      </c>
      <c r="G34" s="401">
        <f t="shared" si="9"/>
        <v>0.96911683999999998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1.51254683</v>
      </c>
      <c r="M34" s="111">
        <f t="shared" si="6"/>
        <v>39168.055994910006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1563.7204028900001</v>
      </c>
      <c r="E36" s="112">
        <v>286.2841373</v>
      </c>
      <c r="F36" s="112">
        <v>0.36758280000000004</v>
      </c>
      <c r="G36" s="112">
        <v>0.48438692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1850.8565099100001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32667.706340800025</v>
      </c>
      <c r="E37" s="112">
        <v>2004.3335073299995</v>
      </c>
      <c r="F37" s="112">
        <v>4.3569380300000011</v>
      </c>
      <c r="G37" s="112">
        <v>0.48472991999999998</v>
      </c>
      <c r="H37" s="112">
        <v>0</v>
      </c>
      <c r="I37" s="112">
        <v>0</v>
      </c>
      <c r="J37" s="112">
        <v>0</v>
      </c>
      <c r="K37" s="112">
        <v>0</v>
      </c>
      <c r="L37" s="112">
        <v>1.51254683</v>
      </c>
      <c r="M37" s="111">
        <f>SUM(D37:L37)</f>
        <v>34678.394062910025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2638.8054220899999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2638.8054220899999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202375.9100404199</v>
      </c>
      <c r="E41" s="401">
        <f t="shared" si="10"/>
        <v>3664.5783309799986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206040.4883713999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150444.06146593991</v>
      </c>
      <c r="E42" s="122">
        <v>3379.1594086299988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153823.2208745699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51931.848574479998</v>
      </c>
      <c r="E43" s="111">
        <v>285.41892234999995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52217.267496829998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67041.431653489999</v>
      </c>
      <c r="E44" s="401">
        <f t="shared" si="12"/>
        <v>2428.0954911100016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12.034136820000001</v>
      </c>
      <c r="M44" s="111">
        <f t="shared" si="11"/>
        <v>69481.561281419999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46198.87673710005</v>
      </c>
      <c r="E45" s="122">
        <v>2273.8361601900015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48472.712897290054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20842.554916389956</v>
      </c>
      <c r="E46" s="111">
        <v>154.25933092000002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12.034136820000001</v>
      </c>
      <c r="M46" s="111">
        <f t="shared" si="11"/>
        <v>21008.848384129953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20569.704410210004</v>
      </c>
      <c r="E47" s="401">
        <f t="shared" si="13"/>
        <v>5865.1966326499996</v>
      </c>
      <c r="F47" s="401">
        <f t="shared" si="13"/>
        <v>0</v>
      </c>
      <c r="G47" s="401">
        <f t="shared" si="13"/>
        <v>0.27248148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26435.173524340003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94.346336249999993</v>
      </c>
      <c r="E48" s="122">
        <v>73.508804839999996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167.85514108999999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20475.358073960004</v>
      </c>
      <c r="E49" s="111">
        <v>5791.6878278099994</v>
      </c>
      <c r="F49" s="111">
        <v>0</v>
      </c>
      <c r="G49" s="111">
        <v>0.27248148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26267.318383250004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289987.04610411992</v>
      </c>
      <c r="E50" s="401">
        <f t="shared" si="14"/>
        <v>11957.870454740001</v>
      </c>
      <c r="F50" s="401">
        <f t="shared" si="14"/>
        <v>0</v>
      </c>
      <c r="G50" s="401">
        <f t="shared" si="14"/>
        <v>0.27248148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12.034136820000001</v>
      </c>
      <c r="M50" s="111">
        <f t="shared" si="11"/>
        <v>301957.2231771599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285351.25080704945</v>
      </c>
      <c r="E52" s="112">
        <v>11702.369307399986</v>
      </c>
      <c r="F52" s="112">
        <v>0</v>
      </c>
      <c r="G52" s="112">
        <v>0.27248148</v>
      </c>
      <c r="H52" s="112">
        <v>0</v>
      </c>
      <c r="I52" s="112">
        <v>0</v>
      </c>
      <c r="J52" s="112">
        <v>0</v>
      </c>
      <c r="K52" s="112">
        <v>0</v>
      </c>
      <c r="L52" s="112">
        <v>6.0093048699999994</v>
      </c>
      <c r="M52" s="111">
        <f>SUM(D52:L52)</f>
        <v>297059.90190079936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4328.9085277800004</v>
      </c>
      <c r="E53" s="112">
        <v>181.91213769000001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6.0248319500000012</v>
      </c>
      <c r="M53" s="111">
        <f>SUM(D53:L53)</f>
        <v>4516.8454974200004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306.88676927999995</v>
      </c>
      <c r="E54" s="125">
        <v>73.589009629999993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380.47577890999992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7">
        <v>39337.386435185188</v>
      </c>
      <c r="B2" s="497"/>
      <c r="C2" s="497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6"/>
      <c r="C3" s="496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6"/>
      <c r="C5" s="496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6"/>
      <c r="C6" s="496"/>
      <c r="D6" s="140"/>
      <c r="E6" s="142"/>
      <c r="F6" s="142"/>
      <c r="G6" s="142"/>
      <c r="H6" s="147" t="str">
        <f>'A1'!I7</f>
        <v>Turnover in nominal or notional principal amounts in February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6"/>
      <c r="C7" s="496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142591.87509595981</v>
      </c>
      <c r="E13" s="401">
        <f t="shared" si="0"/>
        <v>16506.990076020018</v>
      </c>
      <c r="F13" s="401">
        <f t="shared" si="0"/>
        <v>12832.836186259996</v>
      </c>
      <c r="G13" s="401">
        <f t="shared" si="0"/>
        <v>2274.7275345500007</v>
      </c>
      <c r="H13" s="401">
        <f t="shared" si="0"/>
        <v>946.89455709000026</v>
      </c>
      <c r="I13" s="401">
        <f t="shared" si="0"/>
        <v>479.84057530999985</v>
      </c>
      <c r="J13" s="401">
        <f t="shared" si="0"/>
        <v>32.899075529999998</v>
      </c>
      <c r="K13" s="401">
        <f t="shared" si="0"/>
        <v>2096.75282019</v>
      </c>
      <c r="L13" s="111">
        <f t="shared" ref="L13:L22" si="1">SUM(D13:K13)</f>
        <v>177762.81592090984</v>
      </c>
    </row>
    <row r="14" spans="1:17" s="14" customFormat="1" ht="18" customHeight="1">
      <c r="A14" s="30"/>
      <c r="B14" s="31" t="s">
        <v>15</v>
      </c>
      <c r="C14" s="31"/>
      <c r="D14" s="122">
        <v>46310.206580129947</v>
      </c>
      <c r="E14" s="122">
        <v>7254.238927220008</v>
      </c>
      <c r="F14" s="122">
        <v>5154.3827632600005</v>
      </c>
      <c r="G14" s="122">
        <v>60.177035189999977</v>
      </c>
      <c r="H14" s="122">
        <v>140.99546776999998</v>
      </c>
      <c r="I14" s="122">
        <v>18.831390290000005</v>
      </c>
      <c r="J14" s="122">
        <v>1.7674965799999998</v>
      </c>
      <c r="K14" s="122">
        <v>11.584210090000003</v>
      </c>
      <c r="L14" s="111">
        <f t="shared" si="1"/>
        <v>58952.183870529952</v>
      </c>
    </row>
    <row r="15" spans="1:17" s="14" customFormat="1" ht="18" customHeight="1">
      <c r="A15" s="30"/>
      <c r="B15" s="31" t="s">
        <v>16</v>
      </c>
      <c r="C15" s="31"/>
      <c r="D15" s="111">
        <v>96281.66851582985</v>
      </c>
      <c r="E15" s="111">
        <v>9252.7511488000091</v>
      </c>
      <c r="F15" s="111">
        <v>7678.4534229999954</v>
      </c>
      <c r="G15" s="111">
        <v>2214.5504993600007</v>
      </c>
      <c r="H15" s="111">
        <v>805.89908932000026</v>
      </c>
      <c r="I15" s="111">
        <v>461.00918501999985</v>
      </c>
      <c r="J15" s="111">
        <v>31.131578949999994</v>
      </c>
      <c r="K15" s="111">
        <v>2085.1686101</v>
      </c>
      <c r="L15" s="111">
        <f t="shared" si="1"/>
        <v>118810.63205037983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65659.55159890998</v>
      </c>
      <c r="E16" s="401">
        <f t="shared" si="2"/>
        <v>7294.7949168600044</v>
      </c>
      <c r="F16" s="401">
        <f t="shared" si="2"/>
        <v>6524.6478593800039</v>
      </c>
      <c r="G16" s="401">
        <f t="shared" si="2"/>
        <v>1343.4643214899993</v>
      </c>
      <c r="H16" s="401">
        <f t="shared" si="2"/>
        <v>299.23584029</v>
      </c>
      <c r="I16" s="401">
        <f t="shared" si="2"/>
        <v>47.956364569999998</v>
      </c>
      <c r="J16" s="401">
        <f t="shared" si="2"/>
        <v>2.8838132600000002</v>
      </c>
      <c r="K16" s="401">
        <f t="shared" si="2"/>
        <v>636.60020896999993</v>
      </c>
      <c r="L16" s="111">
        <f t="shared" si="1"/>
        <v>81809.134923729987</v>
      </c>
    </row>
    <row r="17" spans="1:14" s="14" customFormat="1" ht="18" customHeight="1">
      <c r="A17" s="30"/>
      <c r="B17" s="31" t="s">
        <v>15</v>
      </c>
      <c r="C17" s="31"/>
      <c r="D17" s="122">
        <v>31317.755080989991</v>
      </c>
      <c r="E17" s="122">
        <v>130.95794810000001</v>
      </c>
      <c r="F17" s="122">
        <v>1526.2616505900003</v>
      </c>
      <c r="G17" s="122">
        <v>191.88039532999989</v>
      </c>
      <c r="H17" s="122">
        <v>168.32494765000001</v>
      </c>
      <c r="I17" s="122">
        <v>1.9120455499999998</v>
      </c>
      <c r="J17" s="122">
        <v>4.1215699999999997E-3</v>
      </c>
      <c r="K17" s="122">
        <v>17.924224649999996</v>
      </c>
      <c r="L17" s="111">
        <f t="shared" si="1"/>
        <v>33355.020414429986</v>
      </c>
    </row>
    <row r="18" spans="1:14" s="14" customFormat="1" ht="18" customHeight="1">
      <c r="A18" s="30"/>
      <c r="B18" s="31" t="s">
        <v>16</v>
      </c>
      <c r="C18" s="31"/>
      <c r="D18" s="111">
        <v>34341.796517919989</v>
      </c>
      <c r="E18" s="111">
        <v>7163.8369687600043</v>
      </c>
      <c r="F18" s="111">
        <v>4998.3862087900034</v>
      </c>
      <c r="G18" s="111">
        <v>1151.5839261599995</v>
      </c>
      <c r="H18" s="111">
        <v>130.91089263999999</v>
      </c>
      <c r="I18" s="111">
        <v>46.044319019999996</v>
      </c>
      <c r="J18" s="111">
        <v>2.87969169</v>
      </c>
      <c r="K18" s="111">
        <v>618.67598431999988</v>
      </c>
      <c r="L18" s="111">
        <f t="shared" si="1"/>
        <v>48454.114509300001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109773.96675141998</v>
      </c>
      <c r="E19" s="401">
        <f t="shared" si="3"/>
        <v>5191.6005401700022</v>
      </c>
      <c r="F19" s="401">
        <f t="shared" si="3"/>
        <v>21512.710948839987</v>
      </c>
      <c r="G19" s="401">
        <f t="shared" si="3"/>
        <v>1258.5027909400001</v>
      </c>
      <c r="H19" s="401">
        <f t="shared" si="3"/>
        <v>9053.3455303600076</v>
      </c>
      <c r="I19" s="401">
        <f t="shared" si="3"/>
        <v>272.23626763999999</v>
      </c>
      <c r="J19" s="401">
        <f t="shared" si="3"/>
        <v>8.0083816500000005</v>
      </c>
      <c r="K19" s="401">
        <f t="shared" si="3"/>
        <v>154.11823576999998</v>
      </c>
      <c r="L19" s="111">
        <f t="shared" si="1"/>
        <v>147224.48944678996</v>
      </c>
    </row>
    <row r="20" spans="1:14" s="14" customFormat="1" ht="18" customHeight="1">
      <c r="A20" s="30"/>
      <c r="B20" s="31" t="s">
        <v>15</v>
      </c>
      <c r="C20" s="31"/>
      <c r="D20" s="122">
        <v>3866.2567187799946</v>
      </c>
      <c r="E20" s="122">
        <v>464.57215400000007</v>
      </c>
      <c r="F20" s="122">
        <v>930.53855906999991</v>
      </c>
      <c r="G20" s="122">
        <v>241.32739437000001</v>
      </c>
      <c r="H20" s="122">
        <v>41.786471439999978</v>
      </c>
      <c r="I20" s="122">
        <v>121.30627059999999</v>
      </c>
      <c r="J20" s="122">
        <v>5.6662995299999999</v>
      </c>
      <c r="K20" s="122">
        <v>102.87773794</v>
      </c>
      <c r="L20" s="111">
        <f t="shared" si="1"/>
        <v>5774.3316057299944</v>
      </c>
    </row>
    <row r="21" spans="1:14" s="14" customFormat="1" ht="18" customHeight="1">
      <c r="A21" s="30"/>
      <c r="B21" s="31" t="s">
        <v>16</v>
      </c>
      <c r="C21" s="31"/>
      <c r="D21" s="111">
        <v>105907.71003263998</v>
      </c>
      <c r="E21" s="111">
        <v>4727.0283861700018</v>
      </c>
      <c r="F21" s="111">
        <v>20582.172389769989</v>
      </c>
      <c r="G21" s="111">
        <v>1017.1753965700001</v>
      </c>
      <c r="H21" s="111">
        <v>9011.5590589200074</v>
      </c>
      <c r="I21" s="111">
        <v>150.92999704000002</v>
      </c>
      <c r="J21" s="111">
        <v>2.3420821199999997</v>
      </c>
      <c r="K21" s="111">
        <v>51.240497829999988</v>
      </c>
      <c r="L21" s="111">
        <f t="shared" si="1"/>
        <v>141450.15784105999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318025.39344628976</v>
      </c>
      <c r="E22" s="401">
        <f t="shared" si="4"/>
        <v>28993.385533050023</v>
      </c>
      <c r="F22" s="401">
        <f t="shared" si="4"/>
        <v>40870.194994479985</v>
      </c>
      <c r="G22" s="401">
        <f t="shared" si="4"/>
        <v>4876.6946469800005</v>
      </c>
      <c r="H22" s="401">
        <f t="shared" si="4"/>
        <v>10299.475927740008</v>
      </c>
      <c r="I22" s="401">
        <f t="shared" si="4"/>
        <v>800.03320751999991</v>
      </c>
      <c r="J22" s="401">
        <f t="shared" si="4"/>
        <v>43.791270439999998</v>
      </c>
      <c r="K22" s="401">
        <f t="shared" si="4"/>
        <v>2887.47126493</v>
      </c>
      <c r="L22" s="111">
        <f t="shared" si="1"/>
        <v>406796.4402914297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154.91793519000001</v>
      </c>
      <c r="E25" s="401">
        <f t="shared" si="5"/>
        <v>106.52917437999999</v>
      </c>
      <c r="F25" s="401">
        <f t="shared" si="5"/>
        <v>25.886657830000001</v>
      </c>
      <c r="G25" s="401">
        <f t="shared" si="5"/>
        <v>0.49870428</v>
      </c>
      <c r="H25" s="401">
        <f t="shared" si="5"/>
        <v>20.244320249999998</v>
      </c>
      <c r="I25" s="401">
        <f t="shared" si="5"/>
        <v>50.830716240000001</v>
      </c>
      <c r="J25" s="401">
        <f t="shared" si="5"/>
        <v>0.50041537000000003</v>
      </c>
      <c r="K25" s="401">
        <f t="shared" si="5"/>
        <v>152.59151337</v>
      </c>
      <c r="L25" s="111">
        <f t="shared" ref="L25:L38" si="6">SUM(D25:K25)</f>
        <v>511.99943690999999</v>
      </c>
    </row>
    <row r="26" spans="1:14" s="14" customFormat="1" ht="18" customHeight="1">
      <c r="A26" s="30"/>
      <c r="B26" s="31" t="s">
        <v>15</v>
      </c>
      <c r="C26" s="12"/>
      <c r="D26" s="122">
        <v>20.162875079999999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20.162875079999999</v>
      </c>
    </row>
    <row r="27" spans="1:14" s="14" customFormat="1" ht="18" customHeight="1">
      <c r="A27" s="30"/>
      <c r="B27" s="31" t="s">
        <v>16</v>
      </c>
      <c r="C27" s="31"/>
      <c r="D27" s="111">
        <v>134.75506011000002</v>
      </c>
      <c r="E27" s="111">
        <v>106.52917437999999</v>
      </c>
      <c r="F27" s="111">
        <v>25.886657830000001</v>
      </c>
      <c r="G27" s="111">
        <v>0.49870428</v>
      </c>
      <c r="H27" s="111">
        <v>20.244320249999998</v>
      </c>
      <c r="I27" s="111">
        <v>50.830716240000001</v>
      </c>
      <c r="J27" s="111">
        <v>0.50041537000000003</v>
      </c>
      <c r="K27" s="111">
        <v>152.59151337</v>
      </c>
      <c r="L27" s="111">
        <f t="shared" si="6"/>
        <v>491.83656183000005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2238.3696900000009</v>
      </c>
      <c r="E28" s="401">
        <f t="shared" si="7"/>
        <v>252.97795373000002</v>
      </c>
      <c r="F28" s="401">
        <f t="shared" si="7"/>
        <v>169.70709204000002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54.235691079999995</v>
      </c>
      <c r="L28" s="111">
        <f t="shared" si="6"/>
        <v>2715.290426850001</v>
      </c>
    </row>
    <row r="29" spans="1:14" s="14" customFormat="1" ht="18" customHeight="1">
      <c r="A29" s="30"/>
      <c r="B29" s="31" t="s">
        <v>15</v>
      </c>
      <c r="C29" s="12"/>
      <c r="D29" s="122">
        <v>25.560345229999999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25.560345229999999</v>
      </c>
    </row>
    <row r="30" spans="1:14" s="14" customFormat="1" ht="18" customHeight="1">
      <c r="A30" s="30"/>
      <c r="B30" s="31" t="s">
        <v>16</v>
      </c>
      <c r="C30" s="31"/>
      <c r="D30" s="111">
        <v>2212.8093447700007</v>
      </c>
      <c r="E30" s="111">
        <v>252.97795373000002</v>
      </c>
      <c r="F30" s="111">
        <v>169.70709204000002</v>
      </c>
      <c r="G30" s="111">
        <v>0</v>
      </c>
      <c r="H30" s="111">
        <v>0</v>
      </c>
      <c r="I30" s="111">
        <v>0</v>
      </c>
      <c r="J30" s="111">
        <v>0</v>
      </c>
      <c r="K30" s="111">
        <v>54.235691079999995</v>
      </c>
      <c r="L30" s="111">
        <f t="shared" si="6"/>
        <v>2689.7300816200009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268.45713367999997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16.71361637</v>
      </c>
      <c r="L31" s="111">
        <f t="shared" si="6"/>
        <v>285.17075004999998</v>
      </c>
    </row>
    <row r="32" spans="1:14" s="14" customFormat="1" ht="18" customHeight="1">
      <c r="A32" s="30"/>
      <c r="B32" s="31" t="s">
        <v>15</v>
      </c>
      <c r="C32" s="12"/>
      <c r="D32" s="122">
        <v>52.621402160000002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52.621402160000002</v>
      </c>
    </row>
    <row r="33" spans="1:15" s="14" customFormat="1" ht="18" customHeight="1">
      <c r="A33" s="30"/>
      <c r="B33" s="31" t="s">
        <v>16</v>
      </c>
      <c r="C33" s="31"/>
      <c r="D33" s="111">
        <v>215.83573152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16.71361637</v>
      </c>
      <c r="L33" s="111">
        <f t="shared" si="6"/>
        <v>232.54934789000001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2661.7447588700011</v>
      </c>
      <c r="E34" s="401">
        <f t="shared" si="9"/>
        <v>359.50712811</v>
      </c>
      <c r="F34" s="401">
        <f t="shared" si="9"/>
        <v>195.59374987000001</v>
      </c>
      <c r="G34" s="401">
        <f t="shared" si="9"/>
        <v>0.49870428</v>
      </c>
      <c r="H34" s="401">
        <f t="shared" si="9"/>
        <v>20.244320249999998</v>
      </c>
      <c r="I34" s="401">
        <f t="shared" si="9"/>
        <v>50.830716240000001</v>
      </c>
      <c r="J34" s="401">
        <f t="shared" si="9"/>
        <v>0.50041537000000003</v>
      </c>
      <c r="K34" s="401">
        <f t="shared" si="9"/>
        <v>223.54082081999999</v>
      </c>
      <c r="L34" s="111">
        <f t="shared" si="6"/>
        <v>3512.4606138100012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117.23918204</v>
      </c>
      <c r="E36" s="112">
        <v>0.36774969999999996</v>
      </c>
      <c r="F36" s="112">
        <v>4.1212984600000002</v>
      </c>
      <c r="G36" s="112">
        <v>0</v>
      </c>
      <c r="H36" s="112">
        <v>0.49926105999999998</v>
      </c>
      <c r="I36" s="112">
        <v>0.47125038999999996</v>
      </c>
      <c r="J36" s="112">
        <v>0.50041537000000003</v>
      </c>
      <c r="K36" s="112">
        <v>6.6482991500000006</v>
      </c>
      <c r="L36" s="111">
        <f t="shared" si="6"/>
        <v>129.84745617000002</v>
      </c>
    </row>
    <row r="37" spans="1:15" s="14" customFormat="1" ht="18" customHeight="1">
      <c r="A37" s="29"/>
      <c r="B37" s="12" t="s">
        <v>22</v>
      </c>
      <c r="C37" s="12"/>
      <c r="D37" s="112">
        <v>2535.5733831000007</v>
      </c>
      <c r="E37" s="112">
        <v>359.13937840999989</v>
      </c>
      <c r="F37" s="112">
        <v>191.47245141000002</v>
      </c>
      <c r="G37" s="112">
        <v>0.49870428</v>
      </c>
      <c r="H37" s="112">
        <v>19.745059189999999</v>
      </c>
      <c r="I37" s="112">
        <v>50.359465849999999</v>
      </c>
      <c r="J37" s="112">
        <v>0</v>
      </c>
      <c r="K37" s="112">
        <v>183.46528893999999</v>
      </c>
      <c r="L37" s="111">
        <f t="shared" si="6"/>
        <v>3340.2537311800006</v>
      </c>
    </row>
    <row r="38" spans="1:15" s="14" customFormat="1" ht="18" customHeight="1">
      <c r="A38" s="29"/>
      <c r="B38" s="12" t="s">
        <v>23</v>
      </c>
      <c r="C38" s="12"/>
      <c r="D38" s="112">
        <v>8.9321937300000016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33.427232740000001</v>
      </c>
      <c r="L38" s="111">
        <f t="shared" si="6"/>
        <v>42.359426470000002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172210.63507238994</v>
      </c>
      <c r="E41" s="401">
        <f t="shared" si="10"/>
        <v>38381.101273919965</v>
      </c>
      <c r="F41" s="401">
        <f t="shared" si="10"/>
        <v>29862.311399499988</v>
      </c>
      <c r="G41" s="401">
        <f t="shared" si="10"/>
        <v>3841.9856839700033</v>
      </c>
      <c r="H41" s="401">
        <f t="shared" si="10"/>
        <v>8442.7851634699982</v>
      </c>
      <c r="I41" s="401">
        <f t="shared" si="10"/>
        <v>393.26124395000011</v>
      </c>
      <c r="J41" s="401">
        <f t="shared" si="10"/>
        <v>42.61905414999999</v>
      </c>
      <c r="K41" s="401">
        <f t="shared" si="10"/>
        <v>3873.9123065700001</v>
      </c>
      <c r="L41" s="111">
        <f t="shared" ref="L41:L50" si="11">SUM(D41:K41)</f>
        <v>257048.6111979199</v>
      </c>
    </row>
    <row r="42" spans="1:15" s="14" customFormat="1" ht="18" customHeight="1">
      <c r="A42" s="30"/>
      <c r="B42" s="31" t="s">
        <v>15</v>
      </c>
      <c r="C42" s="31"/>
      <c r="D42" s="122">
        <v>55929.279522610006</v>
      </c>
      <c r="E42" s="122">
        <v>15647.659934289979</v>
      </c>
      <c r="F42" s="122">
        <v>8087.8169540900035</v>
      </c>
      <c r="G42" s="122">
        <v>412.47833210000016</v>
      </c>
      <c r="H42" s="122">
        <v>2632.4285014799966</v>
      </c>
      <c r="I42" s="122">
        <v>26.247096719999995</v>
      </c>
      <c r="J42" s="122">
        <v>9.6649400000000024E-2</v>
      </c>
      <c r="K42" s="122">
        <v>19.001523339999995</v>
      </c>
      <c r="L42" s="111">
        <f t="shared" si="11"/>
        <v>82755.008514029993</v>
      </c>
    </row>
    <row r="43" spans="1:15" s="14" customFormat="1" ht="18" customHeight="1">
      <c r="A43" s="30"/>
      <c r="B43" s="31" t="s">
        <v>16</v>
      </c>
      <c r="C43" s="31"/>
      <c r="D43" s="111">
        <v>116281.35554977994</v>
      </c>
      <c r="E43" s="111">
        <v>22733.441339629986</v>
      </c>
      <c r="F43" s="111">
        <v>21774.494445409986</v>
      </c>
      <c r="G43" s="111">
        <v>3429.5073518700033</v>
      </c>
      <c r="H43" s="111">
        <v>5810.3566619900021</v>
      </c>
      <c r="I43" s="111">
        <v>367.01414723000011</v>
      </c>
      <c r="J43" s="111">
        <v>42.522404749999993</v>
      </c>
      <c r="K43" s="111">
        <v>3854.9107832300001</v>
      </c>
      <c r="L43" s="111">
        <f t="shared" si="11"/>
        <v>174293.60268388988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48246.415016260013</v>
      </c>
      <c r="E44" s="401">
        <f t="shared" si="12"/>
        <v>17022.941629669986</v>
      </c>
      <c r="F44" s="401">
        <f t="shared" si="12"/>
        <v>4946.3425375399993</v>
      </c>
      <c r="G44" s="401">
        <f t="shared" si="12"/>
        <v>1678.1965763799994</v>
      </c>
      <c r="H44" s="401">
        <f t="shared" si="12"/>
        <v>330.5473646800001</v>
      </c>
      <c r="I44" s="401">
        <f t="shared" si="12"/>
        <v>98.156740719999959</v>
      </c>
      <c r="J44" s="401">
        <f t="shared" si="12"/>
        <v>0.84243632000000002</v>
      </c>
      <c r="K44" s="401">
        <f t="shared" si="12"/>
        <v>1210.8464479500012</v>
      </c>
      <c r="L44" s="111">
        <f t="shared" si="11"/>
        <v>73534.288749519998</v>
      </c>
    </row>
    <row r="45" spans="1:15" s="14" customFormat="1" ht="18" customHeight="1">
      <c r="A45" s="30"/>
      <c r="B45" s="31" t="s">
        <v>15</v>
      </c>
      <c r="C45" s="31"/>
      <c r="D45" s="122">
        <v>19854.900526740024</v>
      </c>
      <c r="E45" s="122">
        <v>461.27242392000005</v>
      </c>
      <c r="F45" s="122">
        <v>182.49249511999994</v>
      </c>
      <c r="G45" s="122">
        <v>268.84187603999999</v>
      </c>
      <c r="H45" s="122">
        <v>10.7992037</v>
      </c>
      <c r="I45" s="122">
        <v>8.6024597599999986</v>
      </c>
      <c r="J45" s="122">
        <v>0</v>
      </c>
      <c r="K45" s="122">
        <v>32.236499999999999</v>
      </c>
      <c r="L45" s="111">
        <f t="shared" si="11"/>
        <v>20819.145485280027</v>
      </c>
    </row>
    <row r="46" spans="1:15" s="14" customFormat="1" ht="18" customHeight="1">
      <c r="A46" s="30"/>
      <c r="B46" s="31" t="s">
        <v>16</v>
      </c>
      <c r="C46" s="31"/>
      <c r="D46" s="111">
        <v>28391.514489519985</v>
      </c>
      <c r="E46" s="111">
        <v>16561.669205749986</v>
      </c>
      <c r="F46" s="111">
        <v>4763.8500424199992</v>
      </c>
      <c r="G46" s="111">
        <v>1409.3547003399995</v>
      </c>
      <c r="H46" s="111">
        <v>319.74816098000008</v>
      </c>
      <c r="I46" s="111">
        <v>89.554280959999957</v>
      </c>
      <c r="J46" s="111">
        <v>0.84243632000000002</v>
      </c>
      <c r="K46" s="111">
        <v>1178.6099479500012</v>
      </c>
      <c r="L46" s="111">
        <f t="shared" si="11"/>
        <v>52715.143264239981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19777.220577919994</v>
      </c>
      <c r="E47" s="401">
        <f t="shared" si="13"/>
        <v>7077.3269656199991</v>
      </c>
      <c r="F47" s="401">
        <f t="shared" si="13"/>
        <v>9713.7922435799992</v>
      </c>
      <c r="G47" s="401">
        <f t="shared" si="13"/>
        <v>706.11122305000004</v>
      </c>
      <c r="H47" s="401">
        <f t="shared" si="13"/>
        <v>332.33062272999996</v>
      </c>
      <c r="I47" s="401">
        <f t="shared" si="13"/>
        <v>209.45523725999999</v>
      </c>
      <c r="J47" s="401">
        <f t="shared" si="13"/>
        <v>0.70090112999999998</v>
      </c>
      <c r="K47" s="401">
        <f t="shared" si="13"/>
        <v>498.12523935000013</v>
      </c>
      <c r="L47" s="111">
        <f t="shared" si="11"/>
        <v>38315.063010639999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2919.1726494600002</v>
      </c>
      <c r="E48" s="122">
        <v>272.25512031999989</v>
      </c>
      <c r="F48" s="122">
        <v>544.5429125999998</v>
      </c>
      <c r="G48" s="122">
        <v>76.440372639999978</v>
      </c>
      <c r="H48" s="122">
        <v>66.799231169999999</v>
      </c>
      <c r="I48" s="122">
        <v>108.83156895999997</v>
      </c>
      <c r="J48" s="122">
        <v>0</v>
      </c>
      <c r="K48" s="122">
        <v>497.37323935000012</v>
      </c>
      <c r="L48" s="111">
        <f t="shared" si="11"/>
        <v>4485.4150945000001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16858.047928459993</v>
      </c>
      <c r="E49" s="111">
        <v>6805.071845299999</v>
      </c>
      <c r="F49" s="111">
        <v>9169.2493309799993</v>
      </c>
      <c r="G49" s="111">
        <v>629.67085041000007</v>
      </c>
      <c r="H49" s="111">
        <v>265.53139155999997</v>
      </c>
      <c r="I49" s="111">
        <v>100.62366830000001</v>
      </c>
      <c r="J49" s="111">
        <v>0.70090112999999998</v>
      </c>
      <c r="K49" s="111">
        <v>0.75200000000000011</v>
      </c>
      <c r="L49" s="111">
        <f t="shared" si="11"/>
        <v>33829.647916139998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240234.27066656994</v>
      </c>
      <c r="E50" s="401">
        <f t="shared" si="14"/>
        <v>62481.36986920995</v>
      </c>
      <c r="F50" s="401">
        <f t="shared" si="14"/>
        <v>44522.446180619983</v>
      </c>
      <c r="G50" s="401">
        <f t="shared" si="14"/>
        <v>6226.2934834000025</v>
      </c>
      <c r="H50" s="401">
        <f t="shared" si="14"/>
        <v>9105.6631508799983</v>
      </c>
      <c r="I50" s="401">
        <f t="shared" si="14"/>
        <v>700.87322193</v>
      </c>
      <c r="J50" s="401">
        <f t="shared" si="14"/>
        <v>44.162391599999992</v>
      </c>
      <c r="K50" s="401">
        <f t="shared" si="14"/>
        <v>5582.8839938700012</v>
      </c>
      <c r="L50" s="111">
        <f t="shared" si="11"/>
        <v>368897.96295807994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235524.59498534989</v>
      </c>
      <c r="E52" s="112">
        <v>62386.490092530032</v>
      </c>
      <c r="F52" s="112">
        <v>44289.624478380138</v>
      </c>
      <c r="G52" s="112">
        <v>6148.0010054099976</v>
      </c>
      <c r="H52" s="112">
        <v>9083.0650561099956</v>
      </c>
      <c r="I52" s="112">
        <v>699.64821026000095</v>
      </c>
      <c r="J52" s="112">
        <v>43.911843489999995</v>
      </c>
      <c r="K52" s="112">
        <v>5539.6440264000012</v>
      </c>
      <c r="L52" s="111">
        <f>SUM(D52:K52)</f>
        <v>363714.97969793004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4709.675681239999</v>
      </c>
      <c r="E53" s="112">
        <v>94.879776689999986</v>
      </c>
      <c r="F53" s="112">
        <v>232.82170224000001</v>
      </c>
      <c r="G53" s="112">
        <v>78.292477990000009</v>
      </c>
      <c r="H53" s="112">
        <v>22.598094769999999</v>
      </c>
      <c r="I53" s="112">
        <v>1.22501167</v>
      </c>
      <c r="J53" s="112">
        <v>0.25054810999999999</v>
      </c>
      <c r="K53" s="112">
        <v>43.239967460000003</v>
      </c>
      <c r="L53" s="111">
        <f>SUM(D53:K53)</f>
        <v>5182.9832601699991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7">
        <v>39337.364062499997</v>
      </c>
      <c r="B2" s="498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February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3743.36148589</v>
      </c>
      <c r="E13" s="401">
        <f t="shared" si="0"/>
        <v>2062.1383033499997</v>
      </c>
      <c r="F13" s="401">
        <f t="shared" si="0"/>
        <v>779.33382447999975</v>
      </c>
      <c r="G13" s="401">
        <f t="shared" si="0"/>
        <v>82.291346669999982</v>
      </c>
      <c r="H13" s="401">
        <f t="shared" si="0"/>
        <v>19.662208880000001</v>
      </c>
      <c r="I13" s="401">
        <f t="shared" si="0"/>
        <v>0.41663659000000003</v>
      </c>
      <c r="J13" s="401">
        <f t="shared" si="0"/>
        <v>22.450275680000001</v>
      </c>
      <c r="K13" s="401">
        <f t="shared" ref="K13:K21" si="1">SUM(D13:J13)</f>
        <v>6709.6540815400003</v>
      </c>
      <c r="L13" s="402">
        <f t="shared" si="0"/>
        <v>1129.3798018699995</v>
      </c>
      <c r="M13" s="401">
        <f t="shared" si="0"/>
        <v>617986.4738331578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1615.3629894999997</v>
      </c>
      <c r="E14" s="122">
        <v>163.69505002000005</v>
      </c>
      <c r="F14" s="122">
        <v>62.480660470000004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1841.5386999899997</v>
      </c>
      <c r="L14" s="388">
        <v>10.581885725000001</v>
      </c>
      <c r="M14" s="122">
        <f>L14+K14+'A2'!L14+'A1'!M14</f>
        <v>357637.31164082303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2127.9984963900006</v>
      </c>
      <c r="E15" s="111">
        <v>1898.4432533299996</v>
      </c>
      <c r="F15" s="111">
        <v>716.85316400999977</v>
      </c>
      <c r="G15" s="111">
        <v>82.291346669999982</v>
      </c>
      <c r="H15" s="111">
        <v>19.662208880000001</v>
      </c>
      <c r="I15" s="111">
        <v>0.41663659000000003</v>
      </c>
      <c r="J15" s="111">
        <v>22.450275680000001</v>
      </c>
      <c r="K15" s="111">
        <f t="shared" si="1"/>
        <v>4868.1153815500011</v>
      </c>
      <c r="L15" s="388">
        <v>1118.7979161449996</v>
      </c>
      <c r="M15" s="122">
        <f>L15+K15+'A2'!L15+'A1'!M15</f>
        <v>260349.1621923348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847.4029123399996</v>
      </c>
      <c r="E16" s="401">
        <f t="shared" si="2"/>
        <v>641.57326648999992</v>
      </c>
      <c r="F16" s="401">
        <f t="shared" si="2"/>
        <v>109.60565683999997</v>
      </c>
      <c r="G16" s="401">
        <f t="shared" si="2"/>
        <v>0</v>
      </c>
      <c r="H16" s="401">
        <f t="shared" si="2"/>
        <v>15.50459032</v>
      </c>
      <c r="I16" s="401">
        <f t="shared" si="2"/>
        <v>0.66436596999999997</v>
      </c>
      <c r="J16" s="401">
        <f t="shared" si="2"/>
        <v>8.429337760000001</v>
      </c>
      <c r="K16" s="401">
        <f t="shared" si="1"/>
        <v>1623.1801297199995</v>
      </c>
      <c r="L16" s="401">
        <f t="shared" si="2"/>
        <v>338.57209303500031</v>
      </c>
      <c r="M16" s="401">
        <f t="shared" si="2"/>
        <v>189546.60402034497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91.652302379999981</v>
      </c>
      <c r="E17" s="122">
        <v>246.67317749</v>
      </c>
      <c r="F17" s="122">
        <v>0.89614836999999992</v>
      </c>
      <c r="G17" s="122">
        <v>0</v>
      </c>
      <c r="H17" s="122">
        <v>0</v>
      </c>
      <c r="I17" s="122">
        <v>0</v>
      </c>
      <c r="J17" s="122">
        <v>2.9611999999999998E-3</v>
      </c>
      <c r="K17" s="122">
        <f t="shared" si="1"/>
        <v>339.22458943999999</v>
      </c>
      <c r="L17" s="388">
        <v>10.510137459999997</v>
      </c>
      <c r="M17" s="122">
        <f>L17+K17+'A2'!L17+'A1'!M17</f>
        <v>93070.378967759927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755.75060995999968</v>
      </c>
      <c r="E18" s="111">
        <v>394.90008899999987</v>
      </c>
      <c r="F18" s="111">
        <v>108.70950846999996</v>
      </c>
      <c r="G18" s="111">
        <v>0</v>
      </c>
      <c r="H18" s="111">
        <v>15.50459032</v>
      </c>
      <c r="I18" s="111">
        <v>0.66436596999999997</v>
      </c>
      <c r="J18" s="111">
        <v>8.4263765600000013</v>
      </c>
      <c r="K18" s="111">
        <f t="shared" si="1"/>
        <v>1283.9555402799997</v>
      </c>
      <c r="L18" s="388">
        <v>328.0619555750003</v>
      </c>
      <c r="M18" s="122">
        <f>L18+K18+'A2'!L18+'A1'!M18</f>
        <v>96476.225052585025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1047.60843316</v>
      </c>
      <c r="E19" s="401">
        <f t="shared" si="3"/>
        <v>13177.424024709991</v>
      </c>
      <c r="F19" s="401">
        <f t="shared" si="3"/>
        <v>793.80704802000014</v>
      </c>
      <c r="G19" s="401">
        <f t="shared" si="3"/>
        <v>4.6111256500000009</v>
      </c>
      <c r="H19" s="401">
        <f t="shared" si="3"/>
        <v>7.6619723299999993</v>
      </c>
      <c r="I19" s="401">
        <f t="shared" si="3"/>
        <v>1.16110052</v>
      </c>
      <c r="J19" s="401">
        <f t="shared" si="3"/>
        <v>4.1553138599999997</v>
      </c>
      <c r="K19" s="401">
        <f t="shared" si="1"/>
        <v>15036.42901824999</v>
      </c>
      <c r="L19" s="401">
        <f t="shared" si="3"/>
        <v>107.60276222500008</v>
      </c>
      <c r="M19" s="401">
        <f t="shared" si="3"/>
        <v>318505.99070479505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250.5527331799999</v>
      </c>
      <c r="E20" s="122">
        <v>369.06807537000026</v>
      </c>
      <c r="F20" s="122">
        <v>576.95875957000021</v>
      </c>
      <c r="G20" s="122">
        <v>1.0997437300000001</v>
      </c>
      <c r="H20" s="122">
        <v>9.8225599999999996E-2</v>
      </c>
      <c r="I20" s="122">
        <v>1.16110052</v>
      </c>
      <c r="J20" s="122">
        <v>1.2021689800000002</v>
      </c>
      <c r="K20" s="122">
        <f t="shared" si="1"/>
        <v>1200.1408069500003</v>
      </c>
      <c r="L20" s="388">
        <v>59.781202935000067</v>
      </c>
      <c r="M20" s="122">
        <f>L20+K20+'A2'!L20+'A1'!M20</f>
        <v>53643.654824125078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797.05569997999999</v>
      </c>
      <c r="E21" s="111">
        <v>12808.355949339992</v>
      </c>
      <c r="F21" s="111">
        <v>216.84828844999998</v>
      </c>
      <c r="G21" s="111">
        <v>3.5113819200000007</v>
      </c>
      <c r="H21" s="111">
        <v>7.5637467299999992</v>
      </c>
      <c r="I21" s="111">
        <v>0</v>
      </c>
      <c r="J21" s="111">
        <v>2.95314488</v>
      </c>
      <c r="K21" s="111">
        <f t="shared" si="1"/>
        <v>13836.288211299992</v>
      </c>
      <c r="L21" s="388">
        <v>47.82155929000001</v>
      </c>
      <c r="M21" s="122">
        <f>L21+K21+'A2'!L21+'A1'!M21</f>
        <v>264862.33588067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5638.3728313899992</v>
      </c>
      <c r="E22" s="401">
        <f t="shared" si="4"/>
        <v>15881.135594549993</v>
      </c>
      <c r="F22" s="401">
        <f t="shared" si="4"/>
        <v>1682.7465293399998</v>
      </c>
      <c r="G22" s="401">
        <f t="shared" si="4"/>
        <v>86.902472319999987</v>
      </c>
      <c r="H22" s="401">
        <f t="shared" si="4"/>
        <v>42.828771529999997</v>
      </c>
      <c r="I22" s="401">
        <f t="shared" si="4"/>
        <v>2.2421030800000001</v>
      </c>
      <c r="J22" s="401">
        <f t="shared" si="4"/>
        <v>35.0349273</v>
      </c>
      <c r="K22" s="401">
        <f t="shared" si="4"/>
        <v>23369.26322950999</v>
      </c>
      <c r="L22" s="401">
        <f t="shared" si="4"/>
        <v>1575.5546571299999</v>
      </c>
      <c r="M22" s="401">
        <f t="shared" si="4"/>
        <v>1126039.0685582978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87.568158640000007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8.8306900000000004E-3</v>
      </c>
      <c r="J25" s="401">
        <f t="shared" si="5"/>
        <v>8.7384100000000003E-3</v>
      </c>
      <c r="K25" s="401">
        <f t="shared" ref="K25:K33" si="6">SUM(D25:J25)</f>
        <v>87.58572774000001</v>
      </c>
      <c r="L25" s="401">
        <f t="shared" si="5"/>
        <v>76.748576140000011</v>
      </c>
      <c r="M25" s="401">
        <f t="shared" si="5"/>
        <v>16890.472665339999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2718.5955978799993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87.568158640000007</v>
      </c>
      <c r="F27" s="111">
        <v>0</v>
      </c>
      <c r="G27" s="111">
        <v>0</v>
      </c>
      <c r="H27" s="111">
        <v>0</v>
      </c>
      <c r="I27" s="111">
        <v>8.8306900000000004E-3</v>
      </c>
      <c r="J27" s="111">
        <v>8.7384100000000003E-3</v>
      </c>
      <c r="K27" s="122">
        <f t="shared" si="6"/>
        <v>87.58572774000001</v>
      </c>
      <c r="L27" s="388">
        <v>76.748576140000011</v>
      </c>
      <c r="M27" s="122">
        <f>L27+K27+'A2'!L27+'A1'!M27</f>
        <v>14171.877067460002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44.6589259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44.6589259</v>
      </c>
      <c r="L28" s="401">
        <f t="shared" si="7"/>
        <v>27.117845540000001</v>
      </c>
      <c r="M28" s="401">
        <f t="shared" si="7"/>
        <v>21150.728116339997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14408.389093819997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44.6589259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44.6589259</v>
      </c>
      <c r="L30" s="388">
        <v>27.117845540000001</v>
      </c>
      <c r="M30" s="122">
        <f>L30+K30+'A2'!L30+'A1'!M30</f>
        <v>6742.339022520001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14.585485500000001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14.585485500000001</v>
      </c>
      <c r="L31" s="401">
        <f t="shared" si="8"/>
        <v>9.113081600000001</v>
      </c>
      <c r="M31" s="401">
        <f t="shared" si="8"/>
        <v>4899.1254694599993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0.756273415</v>
      </c>
      <c r="M32" s="122">
        <f>L32+K32+'A2'!L32+'A1'!M32</f>
        <v>2159.2313437049993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14.585485500000001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14.585485500000001</v>
      </c>
      <c r="L33" s="388">
        <v>8.3568081850000002</v>
      </c>
      <c r="M33" s="122">
        <f>L33+K33+'A2'!L33+'A1'!M33</f>
        <v>2739.8941257549995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146.81257004000003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8.8306900000000004E-3</v>
      </c>
      <c r="J34" s="401">
        <f t="shared" si="9"/>
        <v>8.7384100000000003E-3</v>
      </c>
      <c r="K34" s="401">
        <f t="shared" si="9"/>
        <v>146.83013914000003</v>
      </c>
      <c r="L34" s="401">
        <f t="shared" si="9"/>
        <v>112.97950328000002</v>
      </c>
      <c r="M34" s="401">
        <f t="shared" si="9"/>
        <v>42940.326251139995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0.74132732000000001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0.74132732000000001</v>
      </c>
      <c r="L36" s="392">
        <v>3.7725998250000004</v>
      </c>
      <c r="M36" s="122">
        <f>L36+K36+'A2'!L36+'A1'!M36</f>
        <v>1985.2178932250001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29.225199500000002</v>
      </c>
      <c r="F37" s="112">
        <v>0</v>
      </c>
      <c r="G37" s="112">
        <v>0</v>
      </c>
      <c r="H37" s="112">
        <v>0</v>
      </c>
      <c r="I37" s="112">
        <v>8.8306900000000004E-3</v>
      </c>
      <c r="J37" s="122">
        <v>8.7384100000000003E-3</v>
      </c>
      <c r="K37" s="122">
        <f>SUM(D37:J37)</f>
        <v>29.242768600000002</v>
      </c>
      <c r="L37" s="392">
        <v>92.49328709000001</v>
      </c>
      <c r="M37" s="122">
        <f>L37+K37+'A2'!L37+'A1'!M37</f>
        <v>38140.383849780024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116.84604321999998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116.84604321999998</v>
      </c>
      <c r="L38" s="392">
        <v>16.71361637</v>
      </c>
      <c r="M38" s="122">
        <f>L38+K38+'A2'!L38+'A1'!M38</f>
        <v>2814.72450815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2258.3405664499996</v>
      </c>
      <c r="E41" s="401">
        <f t="shared" si="10"/>
        <v>14077.879936870002</v>
      </c>
      <c r="F41" s="401">
        <f t="shared" si="10"/>
        <v>78.910650310000008</v>
      </c>
      <c r="G41" s="401">
        <f t="shared" si="10"/>
        <v>175.09345918</v>
      </c>
      <c r="H41" s="401">
        <f t="shared" si="10"/>
        <v>9.5139774899999985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16599.738590300003</v>
      </c>
      <c r="L41" s="401">
        <f t="shared" si="10"/>
        <v>2140.7433683349996</v>
      </c>
      <c r="M41" s="401">
        <f t="shared" si="10"/>
        <v>481829.58152795478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994.37231512999983</v>
      </c>
      <c r="E42" s="122">
        <v>6098.8092349200015</v>
      </c>
      <c r="F42" s="122">
        <v>29.6924849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7122.8740349500013</v>
      </c>
      <c r="L42" s="388">
        <v>11.476301305000005</v>
      </c>
      <c r="M42" s="122">
        <f>L42+K42+'A2'!L42+'A1'!M42</f>
        <v>243712.57972485491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1263.9682513199998</v>
      </c>
      <c r="E43" s="111">
        <v>7979.0707019500005</v>
      </c>
      <c r="F43" s="111">
        <v>49.218165410000005</v>
      </c>
      <c r="G43" s="111">
        <v>175.09345918</v>
      </c>
      <c r="H43" s="111">
        <v>9.5139774899999985</v>
      </c>
      <c r="I43" s="111">
        <v>0</v>
      </c>
      <c r="J43" s="111">
        <v>0</v>
      </c>
      <c r="K43" s="122">
        <f t="shared" si="11"/>
        <v>9476.864555350001</v>
      </c>
      <c r="L43" s="388">
        <v>2129.2670670299995</v>
      </c>
      <c r="M43" s="122">
        <f>L43+K43+'A2'!L43+'A1'!M43</f>
        <v>238117.00180309988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121.38354048999997</v>
      </c>
      <c r="E44" s="401">
        <f t="shared" si="12"/>
        <v>237.90127895999998</v>
      </c>
      <c r="F44" s="401">
        <f t="shared" si="12"/>
        <v>10.560311119999998</v>
      </c>
      <c r="G44" s="401">
        <f t="shared" si="12"/>
        <v>24.969781959999999</v>
      </c>
      <c r="H44" s="401">
        <f t="shared" si="12"/>
        <v>0</v>
      </c>
      <c r="I44" s="401">
        <f t="shared" si="12"/>
        <v>0</v>
      </c>
      <c r="J44" s="401">
        <f t="shared" si="12"/>
        <v>14.133953089999999</v>
      </c>
      <c r="K44" s="401">
        <f t="shared" si="11"/>
        <v>408.94886561999994</v>
      </c>
      <c r="L44" s="401">
        <f t="shared" si="12"/>
        <v>618.5072689299999</v>
      </c>
      <c r="M44" s="401">
        <f t="shared" si="12"/>
        <v>144043.30616549001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12.525116420000002</v>
      </c>
      <c r="E45" s="122">
        <v>89.373824439999993</v>
      </c>
      <c r="F45" s="122">
        <v>0.30095069999999996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102.19989156</v>
      </c>
      <c r="L45" s="388">
        <v>16.11825</v>
      </c>
      <c r="M45" s="122">
        <f>L45+K45+'A2'!L45+'A1'!M45</f>
        <v>69410.176524130075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108.85842406999997</v>
      </c>
      <c r="E46" s="111">
        <v>148.52745451999999</v>
      </c>
      <c r="F46" s="111">
        <v>10.259360419999998</v>
      </c>
      <c r="G46" s="111">
        <v>24.969781959999999</v>
      </c>
      <c r="H46" s="111">
        <v>0</v>
      </c>
      <c r="I46" s="111">
        <v>0</v>
      </c>
      <c r="J46" s="111">
        <v>14.133953089999999</v>
      </c>
      <c r="K46" s="122">
        <f t="shared" si="11"/>
        <v>306.74897405999991</v>
      </c>
      <c r="L46" s="388">
        <v>602.38901892999991</v>
      </c>
      <c r="M46" s="122">
        <f>L46+K46+'A2'!L46+'A1'!M46</f>
        <v>74633.129641359934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672.52916927000001</v>
      </c>
      <c r="E47" s="401">
        <f t="shared" si="13"/>
        <v>456.85191256000002</v>
      </c>
      <c r="F47" s="401">
        <f t="shared" si="13"/>
        <v>201.95546245000006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1331.3365442800002</v>
      </c>
      <c r="L47" s="401">
        <f>SUM(L48:L49)</f>
        <v>249.06261967500001</v>
      </c>
      <c r="M47" s="401">
        <f>SUM(M48:M49)</f>
        <v>66330.635698934988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252.38817418000002</v>
      </c>
      <c r="E48" s="122">
        <v>396.33538657000003</v>
      </c>
      <c r="F48" s="122">
        <v>201.95546245000006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850.67902320000007</v>
      </c>
      <c r="L48" s="388">
        <v>248.686619675</v>
      </c>
      <c r="M48" s="122">
        <f>L48+K48+'A2'!L48+'A1'!M48</f>
        <v>5752.6358784650001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420.14099509000005</v>
      </c>
      <c r="E49" s="111">
        <v>60.516525989999998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480.65752108000004</v>
      </c>
      <c r="L49" s="388">
        <v>0.376</v>
      </c>
      <c r="M49" s="122">
        <f>L49+K49+'A2'!L49+'A1'!M49</f>
        <v>60577.999820469995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3052.2532762099995</v>
      </c>
      <c r="E50" s="401">
        <f t="shared" si="14"/>
        <v>14772.633128390002</v>
      </c>
      <c r="F50" s="401">
        <f t="shared" si="14"/>
        <v>291.42642388000007</v>
      </c>
      <c r="G50" s="401">
        <f t="shared" si="14"/>
        <v>200.06324114</v>
      </c>
      <c r="H50" s="401">
        <f t="shared" si="14"/>
        <v>9.5139774899999985</v>
      </c>
      <c r="I50" s="401">
        <f t="shared" si="14"/>
        <v>0</v>
      </c>
      <c r="J50" s="401">
        <f t="shared" si="14"/>
        <v>14.133953089999999</v>
      </c>
      <c r="K50" s="401">
        <f t="shared" si="14"/>
        <v>18340.024000200003</v>
      </c>
      <c r="L50" s="401">
        <f t="shared" si="14"/>
        <v>3008.3132569399995</v>
      </c>
      <c r="M50" s="401">
        <f t="shared" si="14"/>
        <v>692203.52339237975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3030.1721132300004</v>
      </c>
      <c r="E52" s="112">
        <v>14772.633128390005</v>
      </c>
      <c r="F52" s="112">
        <v>291.42642388000007</v>
      </c>
      <c r="G52" s="112">
        <v>187.57921950999994</v>
      </c>
      <c r="H52" s="112">
        <v>9.5139774899999985</v>
      </c>
      <c r="I52" s="112">
        <v>0</v>
      </c>
      <c r="J52" s="122">
        <v>14.133953089999999</v>
      </c>
      <c r="K52" s="122">
        <f>SUM(D52:J52)</f>
        <v>18305.458815590006</v>
      </c>
      <c r="L52" s="392">
        <v>2983.5686688499982</v>
      </c>
      <c r="M52" s="122">
        <f>L52+K52+'A2'!L52+'A1'!M52</f>
        <v>682063.90908316942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22.081162980000002</v>
      </c>
      <c r="E53" s="112">
        <v>0</v>
      </c>
      <c r="F53" s="112">
        <v>0</v>
      </c>
      <c r="G53" s="112">
        <v>12.484021629999999</v>
      </c>
      <c r="H53" s="112">
        <v>0</v>
      </c>
      <c r="I53" s="112">
        <v>0</v>
      </c>
      <c r="J53" s="122">
        <v>0</v>
      </c>
      <c r="K53" s="122">
        <f>SUM(D53:J53)</f>
        <v>34.565184610000003</v>
      </c>
      <c r="L53" s="392">
        <v>24.744588085</v>
      </c>
      <c r="M53" s="122">
        <f>L53+K53+'A2'!L53+'A1'!M53</f>
        <v>9759.1385302849994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380.47577890999992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R6" sqref="R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7">
        <v>39337.350324074076</v>
      </c>
      <c r="B2" s="498"/>
      <c r="C2" s="498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0"/>
      <c r="C3" s="501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499"/>
      <c r="C4" s="499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499"/>
      <c r="C5" s="499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February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88" t="s">
        <v>65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1.1739999999999999</v>
      </c>
      <c r="O13" s="401">
        <f t="shared" si="0"/>
        <v>4.5179678800000005</v>
      </c>
      <c r="P13" s="401">
        <f t="shared" si="0"/>
        <v>0.38521578000000001</v>
      </c>
      <c r="Q13" s="401">
        <f t="shared" si="0"/>
        <v>0</v>
      </c>
      <c r="R13" s="401">
        <f t="shared" si="0"/>
        <v>0</v>
      </c>
      <c r="S13" s="401">
        <f t="shared" si="0"/>
        <v>7.34</v>
      </c>
      <c r="T13" s="401">
        <f t="shared" si="0"/>
        <v>0</v>
      </c>
      <c r="U13" s="401">
        <f t="shared" si="0"/>
        <v>0</v>
      </c>
      <c r="V13" s="401">
        <f t="shared" si="0"/>
        <v>0.36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73.419131839999977</v>
      </c>
      <c r="AD13" s="401">
        <f t="shared" si="0"/>
        <v>298.16396151000004</v>
      </c>
      <c r="AE13" s="401">
        <f t="shared" si="0"/>
        <v>0</v>
      </c>
      <c r="AF13" s="401">
        <f t="shared" si="0"/>
        <v>0</v>
      </c>
      <c r="AG13" s="401">
        <f t="shared" si="0"/>
        <v>8.232573219999999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0.93226390000000015</v>
      </c>
      <c r="AM13" s="401">
        <f t="shared" si="0"/>
        <v>0</v>
      </c>
      <c r="AN13" s="401">
        <f t="shared" si="0"/>
        <v>0.40487383999999998</v>
      </c>
      <c r="AO13" s="401">
        <f t="shared" si="0"/>
        <v>0</v>
      </c>
      <c r="AP13" s="401">
        <f t="shared" si="0"/>
        <v>0</v>
      </c>
      <c r="AQ13" s="401">
        <f t="shared" si="0"/>
        <v>2065.8193613399999</v>
      </c>
      <c r="AR13" s="401">
        <f t="shared" si="0"/>
        <v>1918.9858642399997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7.9223200000000001E-3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0.86619441999999991</v>
      </c>
      <c r="AD14" s="111">
        <v>7.8721400499999996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25.709146060000013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1.1739999999999999</v>
      </c>
      <c r="O15" s="111">
        <v>4.5100455600000009</v>
      </c>
      <c r="P15" s="111">
        <v>0.38521578000000001</v>
      </c>
      <c r="Q15" s="111">
        <v>0</v>
      </c>
      <c r="R15" s="111">
        <v>0</v>
      </c>
      <c r="S15" s="111">
        <v>7.34</v>
      </c>
      <c r="T15" s="111">
        <v>0</v>
      </c>
      <c r="U15" s="111">
        <v>0</v>
      </c>
      <c r="V15" s="111">
        <v>0.36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72.552937419999978</v>
      </c>
      <c r="AD15" s="111">
        <v>290.29182146000005</v>
      </c>
      <c r="AE15" s="111">
        <v>0</v>
      </c>
      <c r="AF15" s="111">
        <v>0</v>
      </c>
      <c r="AG15" s="111">
        <v>8.232573219999999</v>
      </c>
      <c r="AH15" s="111">
        <v>0</v>
      </c>
      <c r="AI15" s="111">
        <v>0</v>
      </c>
      <c r="AJ15" s="111">
        <v>0</v>
      </c>
      <c r="AK15" s="111">
        <v>0</v>
      </c>
      <c r="AL15" s="111">
        <v>0.93226390000000015</v>
      </c>
      <c r="AM15" s="111">
        <v>0</v>
      </c>
      <c r="AN15" s="111">
        <v>0.40487383999999998</v>
      </c>
      <c r="AO15" s="111">
        <v>0</v>
      </c>
      <c r="AP15" s="111">
        <v>0</v>
      </c>
      <c r="AQ15" s="111">
        <v>2065.8193613399999</v>
      </c>
      <c r="AR15" s="133">
        <v>1893.2767181799998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4.1299223999999999</v>
      </c>
      <c r="O16" s="401">
        <f t="shared" si="1"/>
        <v>3.3597660000000001E-2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5.8310529799999999</v>
      </c>
      <c r="AD16" s="401">
        <f t="shared" si="1"/>
        <v>81.817743239999999</v>
      </c>
      <c r="AE16" s="401">
        <f t="shared" si="1"/>
        <v>0</v>
      </c>
      <c r="AF16" s="401">
        <f t="shared" si="1"/>
        <v>0</v>
      </c>
      <c r="AG16" s="401">
        <f t="shared" si="1"/>
        <v>0.45901056000000001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23</v>
      </c>
      <c r="AR16" s="401">
        <f t="shared" si="1"/>
        <v>1229.88350986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5.9223999999999995E-3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1.1990565199999998</v>
      </c>
      <c r="AD17" s="111">
        <v>32.198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8.6375709199999982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4.1239999999999997</v>
      </c>
      <c r="O18" s="111">
        <v>3.3597660000000001E-2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4.6319964599999999</v>
      </c>
      <c r="AD18" s="111">
        <v>49.619743240000005</v>
      </c>
      <c r="AE18" s="111">
        <v>0</v>
      </c>
      <c r="AF18" s="111">
        <v>0</v>
      </c>
      <c r="AG18" s="111">
        <v>0.45901056000000001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23</v>
      </c>
      <c r="AR18" s="133">
        <v>1221.2459389400001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0.14107372000000001</v>
      </c>
      <c r="M19" s="401">
        <f t="shared" si="2"/>
        <v>0</v>
      </c>
      <c r="N19" s="401">
        <f t="shared" si="2"/>
        <v>1.0246050200000001</v>
      </c>
      <c r="O19" s="401">
        <f t="shared" si="2"/>
        <v>1.2482453400000002</v>
      </c>
      <c r="P19" s="401">
        <f t="shared" si="2"/>
        <v>0.13146273999999999</v>
      </c>
      <c r="Q19" s="401">
        <f t="shared" si="2"/>
        <v>0</v>
      </c>
      <c r="R19" s="401">
        <f t="shared" si="2"/>
        <v>0</v>
      </c>
      <c r="S19" s="401">
        <f t="shared" si="2"/>
        <v>7.1620919999999986</v>
      </c>
      <c r="T19" s="401">
        <f t="shared" si="2"/>
        <v>0</v>
      </c>
      <c r="U19" s="401">
        <f t="shared" si="2"/>
        <v>0</v>
      </c>
      <c r="V19" s="401">
        <f t="shared" si="2"/>
        <v>0.104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8.1744105500000011</v>
      </c>
      <c r="AD19" s="401">
        <f t="shared" si="2"/>
        <v>219.46731501999997</v>
      </c>
      <c r="AE19" s="401">
        <f t="shared" si="2"/>
        <v>0</v>
      </c>
      <c r="AF19" s="401">
        <f t="shared" si="2"/>
        <v>0</v>
      </c>
      <c r="AG19" s="401">
        <f t="shared" si="2"/>
        <v>4.2070692999999997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0.40787383999999999</v>
      </c>
      <c r="AO19" s="401">
        <f t="shared" si="2"/>
        <v>0</v>
      </c>
      <c r="AP19" s="401">
        <f t="shared" si="2"/>
        <v>0</v>
      </c>
      <c r="AQ19" s="401">
        <f t="shared" si="2"/>
        <v>34.95686714</v>
      </c>
      <c r="AR19" s="401">
        <f t="shared" si="2"/>
        <v>112.0054383800001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0.14107372000000001</v>
      </c>
      <c r="M20" s="111">
        <v>0</v>
      </c>
      <c r="N20" s="111">
        <v>0.7866050200000001</v>
      </c>
      <c r="O20" s="111">
        <v>1.1938037400000001</v>
      </c>
      <c r="P20" s="111">
        <v>0.11798274</v>
      </c>
      <c r="Q20" s="111">
        <v>0</v>
      </c>
      <c r="R20" s="111">
        <v>0</v>
      </c>
      <c r="S20" s="111">
        <v>7.1416493799999987</v>
      </c>
      <c r="T20" s="111">
        <v>0</v>
      </c>
      <c r="U20" s="111">
        <v>0</v>
      </c>
      <c r="V20" s="111">
        <v>0.104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8.0288516900000015</v>
      </c>
      <c r="AD20" s="111">
        <v>99.546662960000006</v>
      </c>
      <c r="AE20" s="111">
        <v>0</v>
      </c>
      <c r="AF20" s="111">
        <v>0</v>
      </c>
      <c r="AG20" s="111">
        <v>4.1970692999999999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0.40787383999999999</v>
      </c>
      <c r="AO20" s="111">
        <v>0</v>
      </c>
      <c r="AP20" s="111">
        <v>0</v>
      </c>
      <c r="AQ20" s="111">
        <v>23.426477980000001</v>
      </c>
      <c r="AR20" s="133">
        <v>94.032761360000109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0.23799999999999999</v>
      </c>
      <c r="O21" s="111">
        <v>5.44416E-2</v>
      </c>
      <c r="P21" s="111">
        <v>1.3480000000000001E-2</v>
      </c>
      <c r="Q21" s="111">
        <v>0</v>
      </c>
      <c r="R21" s="111">
        <v>0</v>
      </c>
      <c r="S21" s="111">
        <v>2.0442619999999998E-2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0.14555885999999998</v>
      </c>
      <c r="AD21" s="111">
        <v>119.92065205999997</v>
      </c>
      <c r="AE21" s="111">
        <v>0</v>
      </c>
      <c r="AF21" s="111">
        <v>0</v>
      </c>
      <c r="AG21" s="111">
        <v>0.01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11.530389160000002</v>
      </c>
      <c r="AR21" s="133">
        <v>17.972677019999999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0.14107372000000001</v>
      </c>
      <c r="M22" s="401">
        <f t="shared" si="3"/>
        <v>0</v>
      </c>
      <c r="N22" s="401">
        <f t="shared" si="3"/>
        <v>6.3285274200000003</v>
      </c>
      <c r="O22" s="401">
        <f t="shared" si="3"/>
        <v>5.7998108800000008</v>
      </c>
      <c r="P22" s="401">
        <f t="shared" si="3"/>
        <v>0.51667852000000003</v>
      </c>
      <c r="Q22" s="401">
        <f t="shared" si="3"/>
        <v>0</v>
      </c>
      <c r="R22" s="401">
        <f t="shared" si="3"/>
        <v>0</v>
      </c>
      <c r="S22" s="401">
        <f t="shared" si="3"/>
        <v>14.502091999999998</v>
      </c>
      <c r="T22" s="401">
        <f t="shared" si="3"/>
        <v>0</v>
      </c>
      <c r="U22" s="401">
        <f t="shared" si="3"/>
        <v>0</v>
      </c>
      <c r="V22" s="401">
        <f t="shared" si="3"/>
        <v>0.46399999999999997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87.424595369999977</v>
      </c>
      <c r="AD22" s="401">
        <f t="shared" si="3"/>
        <v>599.44901976999995</v>
      </c>
      <c r="AE22" s="401">
        <f t="shared" si="3"/>
        <v>0</v>
      </c>
      <c r="AF22" s="401">
        <f t="shared" si="3"/>
        <v>0</v>
      </c>
      <c r="AG22" s="401">
        <f t="shared" si="3"/>
        <v>12.898653079999999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0.93226390000000015</v>
      </c>
      <c r="AM22" s="401">
        <f t="shared" si="3"/>
        <v>0</v>
      </c>
      <c r="AN22" s="401">
        <f t="shared" si="3"/>
        <v>0.81274767999999997</v>
      </c>
      <c r="AO22" s="401">
        <f t="shared" si="3"/>
        <v>0</v>
      </c>
      <c r="AP22" s="401">
        <f t="shared" si="3"/>
        <v>0</v>
      </c>
      <c r="AQ22" s="401">
        <f t="shared" si="3"/>
        <v>2123.7762284800001</v>
      </c>
      <c r="AR22" s="401">
        <f t="shared" si="3"/>
        <v>3260.8748124799995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1.7476820000000001E-2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12.6874345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100</v>
      </c>
      <c r="AR25" s="401">
        <f t="shared" si="4"/>
        <v>193.39249274000002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1.7476820000000001E-2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12.6874345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100</v>
      </c>
      <c r="AR27" s="133">
        <v>193.39249274000002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0.97399999999999998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107.49738216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0.97399999999999998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107.49738216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3.02509366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33.427232740000001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3.02509366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33.427232740000001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1.7476820000000001E-2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13.6614345</v>
      </c>
      <c r="AE34" s="401">
        <f t="shared" si="7"/>
        <v>0</v>
      </c>
      <c r="AF34" s="401">
        <f t="shared" si="7"/>
        <v>0</v>
      </c>
      <c r="AG34" s="401">
        <f t="shared" si="7"/>
        <v>3.02509366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100</v>
      </c>
      <c r="AR34" s="401">
        <f t="shared" si="7"/>
        <v>334.31710764000002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13.661434499999999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0.53206430000000005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1.7476820000000001E-2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3.02509366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100</v>
      </c>
      <c r="AR37" s="133">
        <v>266.93057788000004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66.854465480000002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1.1967050799999999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70.75873206</v>
      </c>
      <c r="AD41" s="401">
        <f t="shared" si="8"/>
        <v>751.79316182000014</v>
      </c>
      <c r="AE41" s="401">
        <f t="shared" si="8"/>
        <v>0</v>
      </c>
      <c r="AF41" s="401">
        <f t="shared" si="8"/>
        <v>0</v>
      </c>
      <c r="AG41" s="401">
        <f t="shared" si="8"/>
        <v>2.9979906399999998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0.85067724000000011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2998.3838983200003</v>
      </c>
      <c r="AR41" s="401">
        <f t="shared" si="8"/>
        <v>4329.4178780800012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38.003046680000004</v>
      </c>
      <c r="AD42" s="111">
        <v>3.9510792700000001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1.1967050799999999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32.755685380000003</v>
      </c>
      <c r="AD43" s="111">
        <v>747.8420825500001</v>
      </c>
      <c r="AE43" s="111">
        <v>0</v>
      </c>
      <c r="AF43" s="111">
        <v>0</v>
      </c>
      <c r="AG43" s="111">
        <v>2.9979906399999998</v>
      </c>
      <c r="AH43" s="111">
        <v>0</v>
      </c>
      <c r="AI43" s="111">
        <v>0</v>
      </c>
      <c r="AJ43" s="111">
        <v>0</v>
      </c>
      <c r="AK43" s="111">
        <v>0</v>
      </c>
      <c r="AL43" s="111">
        <v>0.85067724000000011</v>
      </c>
      <c r="AM43" s="111">
        <v>0</v>
      </c>
      <c r="AN43" s="111">
        <v>0</v>
      </c>
      <c r="AO43" s="111">
        <v>0</v>
      </c>
      <c r="AP43" s="111">
        <v>0</v>
      </c>
      <c r="AQ43" s="111">
        <v>2998.3838983200003</v>
      </c>
      <c r="AR43" s="133">
        <v>4329.4178780800012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42.917629119999994</v>
      </c>
      <c r="AD44" s="401">
        <f t="shared" si="9"/>
        <v>133.05488636000001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2298.0565602400002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64.472999999999999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42.917629119999994</v>
      </c>
      <c r="AD46" s="111">
        <v>68.581886359999999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2298.0565602400002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82.779068000000024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60.023522159999992</v>
      </c>
      <c r="AR47" s="401">
        <f t="shared" si="10"/>
        <v>853.44788854000012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81.275068000000019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60.023522159999992</v>
      </c>
      <c r="AR48" s="133">
        <v>853.44788854000012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1.504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1.1967050799999999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113.67636117999999</v>
      </c>
      <c r="AD50" s="401">
        <f t="shared" si="11"/>
        <v>967.62711618000014</v>
      </c>
      <c r="AE50" s="401">
        <f t="shared" si="11"/>
        <v>0</v>
      </c>
      <c r="AF50" s="401">
        <f t="shared" si="11"/>
        <v>0</v>
      </c>
      <c r="AG50" s="401">
        <f t="shared" si="11"/>
        <v>2.9979906399999998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0.85067724000000011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3058.4074204800004</v>
      </c>
      <c r="AR50" s="401">
        <f t="shared" si="11"/>
        <v>7480.9223268600017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0.64670967999999995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113.17648260000018</v>
      </c>
      <c r="AD52" s="112">
        <v>967.4271161800001</v>
      </c>
      <c r="AE52" s="112">
        <v>0</v>
      </c>
      <c r="AF52" s="112">
        <v>0</v>
      </c>
      <c r="AG52" s="112">
        <v>1.5114953200000001</v>
      </c>
      <c r="AH52" s="112">
        <v>0</v>
      </c>
      <c r="AI52" s="112">
        <v>0</v>
      </c>
      <c r="AJ52" s="112">
        <v>0</v>
      </c>
      <c r="AK52" s="112">
        <v>0</v>
      </c>
      <c r="AL52" s="112">
        <v>0.62630048000000016</v>
      </c>
      <c r="AM52" s="112">
        <v>0</v>
      </c>
      <c r="AN52" s="112">
        <v>0</v>
      </c>
      <c r="AO52" s="112">
        <v>0</v>
      </c>
      <c r="AP52" s="112">
        <v>0</v>
      </c>
      <c r="AQ52" s="112">
        <v>3058.4074204800004</v>
      </c>
      <c r="AR52" s="133">
        <v>7385.1290973199912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0.54999540000000002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0.49987858000000002</v>
      </c>
      <c r="AD53" s="112">
        <v>0.2</v>
      </c>
      <c r="AE53" s="112">
        <v>0</v>
      </c>
      <c r="AF53" s="112">
        <v>0</v>
      </c>
      <c r="AG53" s="112">
        <v>1.48649532</v>
      </c>
      <c r="AH53" s="112">
        <v>0</v>
      </c>
      <c r="AI53" s="112">
        <v>0</v>
      </c>
      <c r="AJ53" s="112">
        <v>0</v>
      </c>
      <c r="AK53" s="112">
        <v>0</v>
      </c>
      <c r="AL53" s="112">
        <v>0.22437675999999998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95.793229520000011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20.25">
      <c r="A55" s="368" t="s">
        <v>148</v>
      </c>
      <c r="B55" s="83"/>
      <c r="C55" s="83"/>
      <c r="D55" s="86"/>
      <c r="E55" s="86"/>
      <c r="AR55" s="279"/>
    </row>
    <row r="56" spans="1:44" s="14" customFormat="1" ht="20.25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2">
        <v>39336.807847222219</v>
      </c>
      <c r="B2" s="503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February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9.1649720699999992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9.1649720699999992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9.1649720699999992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9.1649720699999992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44.615598970000001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44.615598970000001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44.615598970000001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44.615598970000001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20.00344527</v>
      </c>
      <c r="E31" s="264">
        <f t="shared" si="3"/>
        <v>40.739960539999998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60.743405809999999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20.00344527</v>
      </c>
      <c r="E32" s="264">
        <v>11.75993895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31.763384219999999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</v>
      </c>
      <c r="E33" s="264">
        <v>28.98002159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28.98002159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73.784016309999998</v>
      </c>
      <c r="E34" s="265">
        <f t="shared" si="4"/>
        <v>40.739960539999998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114.52397685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44.615598970000001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44.615598970000001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44.615598970000001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44.615598970000001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9.1649720699999992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9.1649720699999992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9.1649720699999992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9.1649720699999992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40.063636180000003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40.063636180000003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40.063636180000003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40.063636180000003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93.844207220000001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93.844207220000001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167.62822353000001</v>
      </c>
      <c r="E48" s="409">
        <f t="shared" si="10"/>
        <v>40.739960539999998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208.36818406999998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991609.66595761792</v>
      </c>
      <c r="E50" s="428">
        <f>E48+'A1'!E50+'A1'!E34+'A1'!E22</f>
        <v>43712.020032099979</v>
      </c>
      <c r="F50" s="428">
        <f>F48+'A1'!F50+'A1'!F34+'A1'!F22</f>
        <v>69.866057609999999</v>
      </c>
      <c r="G50" s="428">
        <f>G48+'A1'!G50+'A1'!G34+'A1'!G22</f>
        <v>135.45485688000002</v>
      </c>
      <c r="H50" s="428">
        <f>H48+'A1'!H50+'A1'!H34+'A1'!H22</f>
        <v>37.718439749999987</v>
      </c>
      <c r="I50" s="428">
        <f>I48+'A1'!I50+'A1'!I34+'A1'!I22</f>
        <v>5.0028357000000003</v>
      </c>
      <c r="J50" s="428">
        <f>J48+'A1'!J50+'A1'!J34+'A1'!J22</f>
        <v>0</v>
      </c>
      <c r="K50" s="428">
        <f>K48+'A1'!K50+'A1'!K34+'A1'!K22</f>
        <v>7.8778762499999999</v>
      </c>
      <c r="L50" s="428">
        <f>L48+'A1'!L50+'A1'!L34+'A1'!L22</f>
        <v>53.851680460000004</v>
      </c>
      <c r="M50" s="428">
        <f>M48+'A1'!M50+'A1'!M34+'A1'!M22</f>
        <v>1035631.4577363681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7">
        <v>39336.808761574073</v>
      </c>
      <c r="B2" s="498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February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73.142477790000001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73.142477790000001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73.142477790000001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73.142477790000001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73.142477790000001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73.142477790000001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73.142477790000001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73.142477790000001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73.142477790000001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73.142477790000001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9.99295942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9.99295942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9.99295942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9.99295942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73.142477790000001</v>
      </c>
      <c r="E46" s="408">
        <f t="shared" si="9"/>
        <v>9.99295942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83.135437210000006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146.28495558</v>
      </c>
      <c r="E48" s="409">
        <f t="shared" si="10"/>
        <v>9.99295942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156.27791500000001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561067.69382730965</v>
      </c>
      <c r="E50" s="429">
        <f>E48+'A2'!E50+'A2'!E34+'A2'!E22</f>
        <v>91844.255489789968</v>
      </c>
      <c r="F50" s="429">
        <f>F48+'A2'!F50+'A2'!F34+'A2'!F22</f>
        <v>85588.234924969962</v>
      </c>
      <c r="G50" s="429">
        <f>G48+'A2'!G50+'A2'!G34+'A2'!G22</f>
        <v>11103.486834660003</v>
      </c>
      <c r="H50" s="429">
        <f>H48+'A2'!H50+'A2'!H34+'A2'!H22</f>
        <v>19425.383398870006</v>
      </c>
      <c r="I50" s="429">
        <f>I48+'A2'!I50+'A2'!I34+'A2'!I22</f>
        <v>1551.73714569</v>
      </c>
      <c r="J50" s="429">
        <f>J48+'A2'!J50+'A2'!J34+'A2'!J22</f>
        <v>88.454077409999996</v>
      </c>
      <c r="K50" s="429">
        <f>K48+'A2'!K50+'A2'!K34+'A2'!K22</f>
        <v>8693.8960796200008</v>
      </c>
      <c r="L50" s="429">
        <f>L48+'A2'!L50+'A2'!L34+'A2'!L22</f>
        <v>779363.14177831961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4">
        <v>39336.810648148145</v>
      </c>
      <c r="B2" s="505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February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72.928444639999995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9.1649720699999992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72.928444639999995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9.1649720699999992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43.917598579999996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44.615598970000001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44.615598970000001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43.917598579999996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14.585485500000001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133.8858836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31.763384219999999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14.585485500000001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102.12249937999999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131.43152871999999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187.66645463999998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14.585485500000001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117.75807675999999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14.585485500000001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117.75807675999999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19.157931489999999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9.1649720699999992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9.99295942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40.063636180000003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264">
        <f>+SUM(L44,K44,'A6'!L44,'A5'!M44)</f>
        <v>40.063636180000003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14.585485500000001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176.97964443000001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146.01701421999999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364.64609906999999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8690.6261075999992</v>
      </c>
      <c r="E52" s="409">
        <f>E48+'A3'!E50+'A3'!E34+'A3'!E22</f>
        <v>30946.598307199994</v>
      </c>
      <c r="F52" s="409">
        <f>F48+'A3'!F50+'A3'!F34+'A3'!F22</f>
        <v>1974.17295322</v>
      </c>
      <c r="G52" s="409">
        <f>G48+'A3'!G50+'A3'!G34+'A3'!G22</f>
        <v>286.96571345999996</v>
      </c>
      <c r="H52" s="409">
        <f>H48+'A3'!H50+'A3'!H34+'A3'!H22</f>
        <v>52.342749019999999</v>
      </c>
      <c r="I52" s="409">
        <f>I48+'A3'!I50+'A3'!I34+'A3'!I22</f>
        <v>2.2509337700000001</v>
      </c>
      <c r="J52" s="409">
        <f>J48+'A3'!J50+'A3'!J34+'A3'!J22</f>
        <v>49.177618799999998</v>
      </c>
      <c r="K52" s="409">
        <f>K48+'A3'!K50+'A3'!K34+'A3'!K22</f>
        <v>41856.117368849991</v>
      </c>
      <c r="L52" s="409">
        <f>L48+'A3'!L50+'A3'!L34+'A3'!L22</f>
        <v>4696.8474173499999</v>
      </c>
      <c r="M52" s="409">
        <f>M48+'A3'!M50+'A3'!M34+'A3'!M22</f>
        <v>1861547.5643008875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4"/>
      <c r="B2" s="505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February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0.14107372000000001</v>
      </c>
      <c r="M50" s="410">
        <f>M48+'A4'!M50+'A4'!M34+'A4'!M22</f>
        <v>0</v>
      </c>
      <c r="N50" s="410">
        <f>N48+'A4'!N50+'A4'!N34+'A4'!N22</f>
        <v>6.3460042400000001</v>
      </c>
      <c r="O50" s="410">
        <f>O48+'A4'!O50+'A4'!O34+'A4'!O22</f>
        <v>6.9965159600000009</v>
      </c>
      <c r="P50" s="410">
        <f>P48+'A4'!P50+'A4'!P34+'A4'!P22</f>
        <v>0.51667852000000003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14.502091999999998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0.46399999999999997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201.10095654999998</v>
      </c>
      <c r="AD50" s="410">
        <f>AD48+'A4'!AD50+'A4'!AD34+'A4'!AD22</f>
        <v>1580.73757045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18.92173738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1.7829411400000001</v>
      </c>
      <c r="AM50" s="410">
        <f>AM48+'A4'!AM50+'A4'!AM34+'A4'!AM22</f>
        <v>0</v>
      </c>
      <c r="AN50" s="410">
        <f>AN48+'A4'!AN50+'A4'!AN34+'A4'!AN22</f>
        <v>0.81274767999999997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5282.1836489600009</v>
      </c>
      <c r="AR50" s="410">
        <f>AR48+'A4'!AR50+'A4'!AR34+'A4'!AR22</f>
        <v>11076.114246980002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280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279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4" t="s">
        <v>164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614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204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205</v>
      </c>
      <c r="D18" s="351"/>
      <c r="E18" s="331">
        <f>Complementary_Inf!$E$18</f>
        <v>164</v>
      </c>
      <c r="F18" s="332">
        <f>Complementary_Inf!$F$18</f>
        <v>116</v>
      </c>
      <c r="G18" s="352"/>
      <c r="H18" s="325"/>
      <c r="I18" s="325"/>
      <c r="J18" s="327"/>
    </row>
    <row r="19" spans="2:10" hidden="1">
      <c r="B19" s="321"/>
      <c r="C19" s="350" t="s">
        <v>206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262</v>
      </c>
      <c r="D20" s="351"/>
      <c r="E20" s="353">
        <f>Complementary_Inf!$E$20</f>
        <v>18</v>
      </c>
      <c r="F20" s="333">
        <f>Complementary_Inf!$F$20</f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207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208</v>
      </c>
      <c r="D24" s="325"/>
      <c r="E24" s="331">
        <f>Complementary_Inf!$E$24</f>
        <v>3</v>
      </c>
      <c r="F24" s="332">
        <f>Complementary_Inf!$F$24</f>
        <v>3</v>
      </c>
      <c r="G24" s="371" t="s">
        <v>209</v>
      </c>
      <c r="H24" s="372"/>
      <c r="I24" s="372"/>
      <c r="J24" s="327"/>
    </row>
    <row r="25" spans="2:10" ht="21.75" hidden="1" customHeight="1" thickBot="1">
      <c r="B25" s="321"/>
      <c r="C25" s="436" t="s">
        <v>210</v>
      </c>
      <c r="D25" s="373"/>
      <c r="E25" s="374">
        <f>Complementary_Inf!$E$25</f>
        <v>3</v>
      </c>
      <c r="F25" s="333">
        <f>Complementary_Inf!$F$25</f>
        <v>3</v>
      </c>
      <c r="G25" s="371" t="s">
        <v>211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278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264</v>
      </c>
      <c r="F29" s="467" t="s">
        <v>212</v>
      </c>
      <c r="G29" s="468"/>
      <c r="H29" s="468"/>
      <c r="I29" s="469"/>
      <c r="J29" s="327"/>
    </row>
    <row r="30" spans="2:10" ht="45.75" thickBot="1">
      <c r="B30" s="321"/>
      <c r="C30" s="472"/>
      <c r="D30" s="473"/>
      <c r="E30" s="466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3" t="s">
        <v>263</v>
      </c>
      <c r="D31" s="464"/>
      <c r="E31" s="357">
        <f>Complementary_Inf!$E$31</f>
        <v>3384.9104774800003</v>
      </c>
      <c r="F31" s="358">
        <f>Complementary_Inf!$F$31</f>
        <v>75</v>
      </c>
      <c r="G31" s="359">
        <f>Complementary_Inf!$G$31</f>
        <v>135.93260029500001</v>
      </c>
      <c r="H31" s="359">
        <f>Complementary_Inf!$H$31</f>
        <v>39344.483173364984</v>
      </c>
      <c r="I31" s="360">
        <f>Complementary_Inf!$I$31</f>
        <v>0</v>
      </c>
      <c r="J31" s="327"/>
    </row>
    <row r="32" spans="2:10">
      <c r="B32" s="321"/>
      <c r="C32" s="461" t="s">
        <v>273</v>
      </c>
      <c r="D32" s="461"/>
      <c r="E32" s="461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2" sqref="D2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0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6" t="s">
        <v>173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37"/>
    </row>
    <row r="2" spans="1:22" s="439" customFormat="1" ht="51" hidden="1" customHeight="1">
      <c r="A2" s="482" t="s">
        <v>275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53"/>
    </row>
    <row r="3" spans="1:22" s="439" customFormat="1" ht="15.75" customHeight="1">
      <c r="A3" s="477" t="s">
        <v>615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40"/>
    </row>
    <row r="4" spans="1:22" s="440" customFormat="1" ht="14.25" customHeight="1">
      <c r="A4" s="480" t="s">
        <v>174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22" s="440" customFormat="1" ht="14.25" customHeight="1">
      <c r="A5" s="477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</row>
    <row r="6" spans="1:22" s="440" customFormat="1" ht="14.25" customHeight="1">
      <c r="A6" s="437"/>
    </row>
    <row r="7" spans="1:22" s="5" customFormat="1" ht="18" customHeight="1">
      <c r="A7" s="1" t="s">
        <v>175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265</v>
      </c>
      <c r="C8" s="456"/>
      <c r="D8" s="455" t="s">
        <v>176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177</v>
      </c>
      <c r="M9" s="25" t="s">
        <v>178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213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214</v>
      </c>
      <c r="C13" s="203"/>
      <c r="D13" s="401">
        <f>'A1'!D13</f>
        <v>421140.64575409796</v>
      </c>
      <c r="E13" s="401">
        <f>'A1'!E13</f>
        <v>11225.199278590015</v>
      </c>
      <c r="F13" s="401">
        <f>'A1'!F13</f>
        <v>2.6274813400000001</v>
      </c>
      <c r="G13" s="401">
        <f>'A1'!G13</f>
        <v>11.014437059999999</v>
      </c>
      <c r="H13" s="401">
        <f>'A1'!H13</f>
        <v>1.4971918900000001</v>
      </c>
      <c r="I13" s="401">
        <f>'A1'!I13</f>
        <v>1.8122322</v>
      </c>
      <c r="J13" s="401">
        <f>'A1'!J13</f>
        <v>0</v>
      </c>
      <c r="K13" s="401">
        <f>'A1'!K13</f>
        <v>5.5139719999999996E-2</v>
      </c>
      <c r="L13" s="401">
        <f>'A1'!L13</f>
        <v>1.7725139400000001</v>
      </c>
      <c r="M13" s="401">
        <f>'A1'!M13</f>
        <v>432384.62402883806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179</v>
      </c>
      <c r="C14" s="203"/>
      <c r="D14" s="401">
        <f>'A1'!D14</f>
        <v>288776.00648581801</v>
      </c>
      <c r="E14" s="401">
        <f>'A1'!E14</f>
        <v>8039.7474387400143</v>
      </c>
      <c r="F14" s="401">
        <f>'A1'!F14</f>
        <v>1.4010163900000001</v>
      </c>
      <c r="G14" s="401">
        <f>'A1'!G14</f>
        <v>10.780258509999999</v>
      </c>
      <c r="H14" s="401">
        <f>'A1'!H14</f>
        <v>1.4971918900000001</v>
      </c>
      <c r="I14" s="401">
        <f>'A1'!I14</f>
        <v>1.8122322</v>
      </c>
      <c r="J14" s="401">
        <f>'A1'!J14</f>
        <v>0</v>
      </c>
      <c r="K14" s="401">
        <f>'A1'!K14</f>
        <v>5.5139719999999996E-2</v>
      </c>
      <c r="L14" s="401">
        <f>'A1'!L14</f>
        <v>1.70742131</v>
      </c>
      <c r="M14" s="401">
        <f>'A1'!M14</f>
        <v>296833.00718457811</v>
      </c>
      <c r="N14" s="26"/>
    </row>
    <row r="15" spans="1:22" s="14" customFormat="1" ht="18.75" customHeight="1">
      <c r="A15" s="30"/>
      <c r="B15" s="31" t="s">
        <v>180</v>
      </c>
      <c r="C15" s="203"/>
      <c r="D15" s="401">
        <f>'A1'!D15</f>
        <v>132364.63926827998</v>
      </c>
      <c r="E15" s="401">
        <f>'A1'!E15</f>
        <v>3185.4518398500004</v>
      </c>
      <c r="F15" s="401">
        <f>'A1'!F15</f>
        <v>1.22646495</v>
      </c>
      <c r="G15" s="401">
        <f>'A1'!G15</f>
        <v>0.23417855000000001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6.5092629999999999E-2</v>
      </c>
      <c r="M15" s="401">
        <f>'A1'!M15</f>
        <v>135551.61684425996</v>
      </c>
      <c r="N15" s="26"/>
      <c r="O15" s="26"/>
    </row>
    <row r="16" spans="1:22" s="14" customFormat="1" ht="18.75" customHeight="1">
      <c r="A16" s="29"/>
      <c r="B16" s="12" t="s">
        <v>181</v>
      </c>
      <c r="C16" s="203"/>
      <c r="D16" s="401">
        <f>'A1'!D16</f>
        <v>98115.106018019986</v>
      </c>
      <c r="E16" s="401">
        <f>'A1'!E16</f>
        <v>7590.6866154299933</v>
      </c>
      <c r="F16" s="401">
        <f>'A1'!F16</f>
        <v>2.1798076600000003</v>
      </c>
      <c r="G16" s="401">
        <f>'A1'!G16</f>
        <v>39.367152859999997</v>
      </c>
      <c r="H16" s="401">
        <f>'A1'!H16</f>
        <v>5.3370042599999996</v>
      </c>
      <c r="I16" s="401">
        <f>'A1'!I16</f>
        <v>5.9171729999999999E-2</v>
      </c>
      <c r="J16" s="401">
        <f>'A1'!J16</f>
        <v>0</v>
      </c>
      <c r="K16" s="401">
        <f>'A1'!K16</f>
        <v>0</v>
      </c>
      <c r="L16" s="401">
        <f>'A1'!L16</f>
        <v>22.981103899999997</v>
      </c>
      <c r="M16" s="401">
        <f>'A1'!M16</f>
        <v>105775.71687385997</v>
      </c>
      <c r="N16" s="26"/>
      <c r="O16" s="127"/>
    </row>
    <row r="17" spans="1:16" s="14" customFormat="1" ht="18.75" customHeight="1">
      <c r="A17" s="30"/>
      <c r="B17" s="31" t="s">
        <v>179</v>
      </c>
      <c r="C17" s="203"/>
      <c r="D17" s="401">
        <f>'A1'!D17</f>
        <v>54517.627176869959</v>
      </c>
      <c r="E17" s="401">
        <f>'A1'!E17</f>
        <v>4802.2634113099948</v>
      </c>
      <c r="F17" s="401">
        <f>'A1'!F17</f>
        <v>2.1798076600000003</v>
      </c>
      <c r="G17" s="401">
        <f>'A1'!G17</f>
        <v>36.165557199999995</v>
      </c>
      <c r="H17" s="401">
        <f>'A1'!H17</f>
        <v>4.2356125899999997</v>
      </c>
      <c r="I17" s="401">
        <f>'A1'!I17</f>
        <v>5.9171729999999999E-2</v>
      </c>
      <c r="J17" s="401">
        <f>'A1'!J17</f>
        <v>0</v>
      </c>
      <c r="K17" s="401">
        <f>'A1'!K17</f>
        <v>0</v>
      </c>
      <c r="L17" s="401">
        <f>'A1'!L17</f>
        <v>3.09308907</v>
      </c>
      <c r="M17" s="401">
        <f>'A1'!M17</f>
        <v>59365.623826429946</v>
      </c>
      <c r="N17" s="26"/>
    </row>
    <row r="18" spans="1:16" s="14" customFormat="1" ht="18.75" customHeight="1">
      <c r="A18" s="30"/>
      <c r="B18" s="31" t="s">
        <v>180</v>
      </c>
      <c r="C18" s="203"/>
      <c r="D18" s="401">
        <f>'A1'!D18</f>
        <v>43597.478841150019</v>
      </c>
      <c r="E18" s="401">
        <f>'A1'!E18</f>
        <v>2788.423204119998</v>
      </c>
      <c r="F18" s="401">
        <f>'A1'!F18</f>
        <v>0</v>
      </c>
      <c r="G18" s="401">
        <f>'A1'!G18</f>
        <v>3.2015956599999997</v>
      </c>
      <c r="H18" s="401">
        <f>'A1'!H18</f>
        <v>1.1013916699999999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19.888014829999996</v>
      </c>
      <c r="M18" s="401">
        <f>'A1'!M18</f>
        <v>46410.093047430026</v>
      </c>
      <c r="N18" s="26"/>
      <c r="P18" s="202"/>
    </row>
    <row r="19" spans="1:16" s="14" customFormat="1" ht="18.75" customHeight="1">
      <c r="A19" s="29"/>
      <c r="B19" s="12" t="s">
        <v>182</v>
      </c>
      <c r="C19" s="203"/>
      <c r="D19" s="401">
        <f>'A1'!D19</f>
        <v>145329.0076920701</v>
      </c>
      <c r="E19" s="401">
        <f>'A1'!E19</f>
        <v>10606.90607816997</v>
      </c>
      <c r="F19" s="401">
        <f>'A1'!F19</f>
        <v>60.334247779999991</v>
      </c>
      <c r="G19" s="401">
        <f>'A1'!G19</f>
        <v>83.831668640000004</v>
      </c>
      <c r="H19" s="401">
        <f>'A1'!H19</f>
        <v>30.884243599999987</v>
      </c>
      <c r="I19" s="401">
        <f>'A1'!I19</f>
        <v>3.1314317699999998</v>
      </c>
      <c r="J19" s="401">
        <f>'A1'!J19</f>
        <v>0</v>
      </c>
      <c r="K19" s="401">
        <f>'A1'!K19</f>
        <v>7.8227365300000002</v>
      </c>
      <c r="L19" s="401">
        <f>'A1'!L19</f>
        <v>15.551378970000005</v>
      </c>
      <c r="M19" s="401">
        <f>'A1'!M19</f>
        <v>156137.46947753007</v>
      </c>
      <c r="N19" s="26"/>
    </row>
    <row r="20" spans="1:16" s="14" customFormat="1" ht="18.75" customHeight="1">
      <c r="A20" s="30"/>
      <c r="B20" s="31" t="s">
        <v>179</v>
      </c>
      <c r="C20" s="203"/>
      <c r="D20" s="401">
        <f>'A1'!D20</f>
        <v>38687.068475370113</v>
      </c>
      <c r="E20" s="401">
        <f>'A1'!E20</f>
        <v>7734.3414466699678</v>
      </c>
      <c r="F20" s="401">
        <f>'A1'!F20</f>
        <v>53.432313569999991</v>
      </c>
      <c r="G20" s="401">
        <f>'A1'!G20</f>
        <v>78.971389720000005</v>
      </c>
      <c r="H20" s="401">
        <f>'A1'!H20</f>
        <v>29.561378519999987</v>
      </c>
      <c r="I20" s="401">
        <f>'A1'!I20</f>
        <v>3.1213634699999999</v>
      </c>
      <c r="J20" s="401">
        <f>'A1'!J20</f>
        <v>0</v>
      </c>
      <c r="K20" s="401">
        <f>'A1'!K20</f>
        <v>7.4223422499999998</v>
      </c>
      <c r="L20" s="401">
        <f>'A1'!L20</f>
        <v>15.482498940000005</v>
      </c>
      <c r="M20" s="401">
        <f>'A1'!M20</f>
        <v>46609.401208510084</v>
      </c>
      <c r="N20" s="26"/>
    </row>
    <row r="21" spans="1:16" s="14" customFormat="1" ht="18.75" customHeight="1">
      <c r="A21" s="30"/>
      <c r="B21" s="31" t="s">
        <v>180</v>
      </c>
      <c r="C21" s="203"/>
      <c r="D21" s="401">
        <f>'A1'!D21</f>
        <v>106641.93921669998</v>
      </c>
      <c r="E21" s="401">
        <f>'A1'!E21</f>
        <v>2872.5646315000017</v>
      </c>
      <c r="F21" s="401">
        <f>'A1'!F21</f>
        <v>6.9019342100000003</v>
      </c>
      <c r="G21" s="401">
        <f>'A1'!G21</f>
        <v>4.8602789199999998</v>
      </c>
      <c r="H21" s="401">
        <f>'A1'!H21</f>
        <v>1.3228650799999997</v>
      </c>
      <c r="I21" s="401">
        <f>'A1'!I21</f>
        <v>1.0068300000000001E-2</v>
      </c>
      <c r="J21" s="401">
        <f>'A1'!J21</f>
        <v>0</v>
      </c>
      <c r="K21" s="401">
        <f>'A1'!K21</f>
        <v>0.40039427999999999</v>
      </c>
      <c r="L21" s="401">
        <f>'A1'!L21</f>
        <v>6.8880030000000009E-2</v>
      </c>
      <c r="M21" s="401">
        <f>'A1'!M21</f>
        <v>109528.06826901998</v>
      </c>
      <c r="N21" s="26"/>
    </row>
    <row r="22" spans="1:16" s="14" customFormat="1" ht="18.75" customHeight="1">
      <c r="A22" s="29"/>
      <c r="B22" s="12" t="s">
        <v>178</v>
      </c>
      <c r="C22" s="12"/>
      <c r="D22" s="401">
        <f>'A1'!D22</f>
        <v>664584.75946418801</v>
      </c>
      <c r="E22" s="401">
        <f>'A1'!E22</f>
        <v>29422.791972189978</v>
      </c>
      <c r="F22" s="401">
        <f>'A1'!F22</f>
        <v>65.141536779999996</v>
      </c>
      <c r="G22" s="401">
        <f>'A1'!G22</f>
        <v>134.21325856000001</v>
      </c>
      <c r="H22" s="401">
        <f>'A1'!H22</f>
        <v>37.718439749999987</v>
      </c>
      <c r="I22" s="401">
        <f>'A1'!I22</f>
        <v>5.0028357000000003</v>
      </c>
      <c r="J22" s="401">
        <f>'A1'!J22</f>
        <v>0</v>
      </c>
      <c r="K22" s="401">
        <f>'A1'!K22</f>
        <v>7.8778762499999999</v>
      </c>
      <c r="L22" s="401">
        <f>'A1'!L22</f>
        <v>40.304996810000006</v>
      </c>
      <c r="M22" s="401">
        <f>'A1'!M22</f>
        <v>694297.81038022821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215</v>
      </c>
      <c r="C24" s="48"/>
      <c r="D24" s="457"/>
      <c r="E24" s="457"/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183</v>
      </c>
      <c r="C25" s="203"/>
      <c r="D25" s="401">
        <f>'A1'!D25</f>
        <v>15725.697740290001</v>
      </c>
      <c r="E25" s="401">
        <f>'A1'!E25</f>
        <v>483.71666342999993</v>
      </c>
      <c r="F25" s="401">
        <f>'A1'!F25</f>
        <v>4.7245208300000012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16214.13892455</v>
      </c>
      <c r="N25" s="26"/>
    </row>
    <row r="26" spans="1:16" s="14" customFormat="1" ht="18.75" customHeight="1">
      <c r="A26" s="30"/>
      <c r="B26" s="31" t="s">
        <v>179</v>
      </c>
      <c r="C26" s="203"/>
      <c r="D26" s="401">
        <f>'A1'!D26</f>
        <v>2441.2403903899994</v>
      </c>
      <c r="E26" s="401">
        <f>'A1'!E26</f>
        <v>257.19233240999995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2698.4327227999993</v>
      </c>
      <c r="N26" s="26"/>
    </row>
    <row r="27" spans="1:16" s="14" customFormat="1" ht="18.75" customHeight="1">
      <c r="A27" s="30"/>
      <c r="B27" s="31" t="s">
        <v>180</v>
      </c>
      <c r="C27" s="203"/>
      <c r="D27" s="401">
        <f>'A1'!D27</f>
        <v>13284.457349900002</v>
      </c>
      <c r="E27" s="401">
        <f>'A1'!E27</f>
        <v>226.52433102000001</v>
      </c>
      <c r="F27" s="401">
        <f>'A1'!F27</f>
        <v>4.7245208300000012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13515.706201750001</v>
      </c>
      <c r="N27" s="26"/>
    </row>
    <row r="28" spans="1:16" s="14" customFormat="1" ht="18.75" customHeight="1">
      <c r="A28" s="29"/>
      <c r="B28" s="12" t="s">
        <v>181</v>
      </c>
      <c r="C28" s="203"/>
      <c r="D28" s="401">
        <f>'A1'!D28</f>
        <v>18176.381823859996</v>
      </c>
      <c r="E28" s="401">
        <f>'A1'!E28</f>
        <v>187.27909419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18363.660918049995</v>
      </c>
      <c r="N28" s="26"/>
    </row>
    <row r="29" spans="1:16" s="14" customFormat="1" ht="18.75" customHeight="1">
      <c r="A29" s="30"/>
      <c r="B29" s="31" t="s">
        <v>179</v>
      </c>
      <c r="C29" s="203"/>
      <c r="D29" s="401">
        <f>'A1'!D29</f>
        <v>14267.251501449997</v>
      </c>
      <c r="E29" s="401">
        <f>'A1'!E29</f>
        <v>115.57724714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14382.828748589996</v>
      </c>
      <c r="N29" s="26"/>
    </row>
    <row r="30" spans="1:16" s="14" customFormat="1" ht="18.75" customHeight="1">
      <c r="A30" s="30"/>
      <c r="B30" s="31" t="s">
        <v>180</v>
      </c>
      <c r="C30" s="203"/>
      <c r="D30" s="401">
        <f>'A1'!D30</f>
        <v>3909.1303224099997</v>
      </c>
      <c r="E30" s="401">
        <f>'A1'!E30</f>
        <v>71.701847049999998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3980.8321694599999</v>
      </c>
      <c r="N30" s="26"/>
    </row>
    <row r="31" spans="1:16" s="14" customFormat="1" ht="18.75" customHeight="1">
      <c r="A31" s="29"/>
      <c r="B31" s="12" t="s">
        <v>182</v>
      </c>
      <c r="C31" s="203"/>
      <c r="D31" s="401">
        <f>'A1'!D31</f>
        <v>2968.1526016299995</v>
      </c>
      <c r="E31" s="401">
        <f>'A1'!E31</f>
        <v>1619.6218870099997</v>
      </c>
      <c r="F31" s="401">
        <f>'A1'!F31</f>
        <v>0</v>
      </c>
      <c r="G31" s="401">
        <f>'A1'!G31</f>
        <v>0.96911683999999998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1.51254683</v>
      </c>
      <c r="M31" s="401">
        <f>'A1'!M31</f>
        <v>4590.2561523100003</v>
      </c>
      <c r="N31" s="26"/>
    </row>
    <row r="32" spans="1:16" s="14" customFormat="1" ht="18.75" customHeight="1">
      <c r="A32" s="30"/>
      <c r="B32" s="31" t="s">
        <v>179</v>
      </c>
      <c r="C32" s="203"/>
      <c r="D32" s="401">
        <f>'A1'!D32</f>
        <v>1088.46020144</v>
      </c>
      <c r="E32" s="401">
        <f>'A1'!E32</f>
        <v>1014.9118030199998</v>
      </c>
      <c r="F32" s="401">
        <f>'A1'!F32</f>
        <v>0</v>
      </c>
      <c r="G32" s="401">
        <f>'A1'!G32</f>
        <v>0.96911683999999998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1.51254683</v>
      </c>
      <c r="M32" s="401">
        <f>'A1'!M32</f>
        <v>2105.8536681299993</v>
      </c>
      <c r="N32" s="26"/>
    </row>
    <row r="33" spans="1:24" s="14" customFormat="1" ht="18.75" customHeight="1">
      <c r="A33" s="30"/>
      <c r="B33" s="31" t="s">
        <v>180</v>
      </c>
      <c r="C33" s="203"/>
      <c r="D33" s="401">
        <f>'A1'!D33</f>
        <v>1879.6924001899997</v>
      </c>
      <c r="E33" s="401">
        <f>'A1'!E33</f>
        <v>604.71008398999993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2484.4024841799996</v>
      </c>
      <c r="N33" s="26"/>
    </row>
    <row r="34" spans="1:24" s="14" customFormat="1" ht="18.75" customHeight="1">
      <c r="A34" s="29"/>
      <c r="B34" s="12" t="s">
        <v>178</v>
      </c>
      <c r="C34" s="121"/>
      <c r="D34" s="401">
        <f>'A1'!D34</f>
        <v>36870.232165779998</v>
      </c>
      <c r="E34" s="401">
        <f>'A1'!E34</f>
        <v>2290.6176446299996</v>
      </c>
      <c r="F34" s="401">
        <f>'A1'!F34</f>
        <v>4.7245208300000012</v>
      </c>
      <c r="G34" s="401">
        <f>'A1'!G34</f>
        <v>0.96911683999999998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1.51254683</v>
      </c>
      <c r="M34" s="401">
        <f>'A1'!M34</f>
        <v>39168.055994910006</v>
      </c>
      <c r="N34" s="26"/>
    </row>
    <row r="35" spans="1:24" s="14" customFormat="1" ht="18.75" customHeight="1">
      <c r="A35" s="32"/>
      <c r="B35" s="33" t="s">
        <v>184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185</v>
      </c>
      <c r="C36" s="204"/>
      <c r="D36" s="401">
        <f>'A1'!D36</f>
        <v>1563.7204028900001</v>
      </c>
      <c r="E36" s="401">
        <f>'A1'!E36</f>
        <v>286.2841373</v>
      </c>
      <c r="F36" s="401">
        <f>'A1'!F36</f>
        <v>0.36758280000000004</v>
      </c>
      <c r="G36" s="401">
        <f>'A1'!G36</f>
        <v>0.48438692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1850.8565099100001</v>
      </c>
      <c r="N36" s="26"/>
    </row>
    <row r="37" spans="1:24" s="14" customFormat="1" ht="18.75" customHeight="1">
      <c r="A37" s="29"/>
      <c r="B37" s="12" t="s">
        <v>186</v>
      </c>
      <c r="C37" s="204"/>
      <c r="D37" s="401">
        <f>'A1'!D37</f>
        <v>32667.706340800025</v>
      </c>
      <c r="E37" s="401">
        <f>'A1'!E37</f>
        <v>2004.3335073299995</v>
      </c>
      <c r="F37" s="401">
        <f>'A1'!F37</f>
        <v>4.3569380300000011</v>
      </c>
      <c r="G37" s="401">
        <f>'A1'!G37</f>
        <v>0.48472991999999998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1.51254683</v>
      </c>
      <c r="M37" s="401">
        <f>'A1'!M37</f>
        <v>34678.394062910025</v>
      </c>
      <c r="N37" s="26"/>
    </row>
    <row r="38" spans="1:24" s="14" customFormat="1" ht="18.75" customHeight="1">
      <c r="A38" s="29"/>
      <c r="B38" s="12" t="s">
        <v>187</v>
      </c>
      <c r="C38" s="204"/>
      <c r="D38" s="401">
        <f>'A1'!D38</f>
        <v>2638.8054220899999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2638.8054220899999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216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183</v>
      </c>
      <c r="C41" s="205"/>
      <c r="D41" s="401">
        <f>'A1'!D41</f>
        <v>202375.9100404199</v>
      </c>
      <c r="E41" s="401">
        <f>'A1'!E41</f>
        <v>3664.5783309799986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206040.4883713999</v>
      </c>
      <c r="N41" s="26"/>
    </row>
    <row r="42" spans="1:24" s="14" customFormat="1" ht="18.75" customHeight="1">
      <c r="A42" s="30"/>
      <c r="B42" s="31" t="s">
        <v>179</v>
      </c>
      <c r="C42" s="205"/>
      <c r="D42" s="401">
        <f>'A1'!D42</f>
        <v>150444.06146593991</v>
      </c>
      <c r="E42" s="401">
        <f>'A1'!E42</f>
        <v>3379.1594086299988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153823.2208745699</v>
      </c>
      <c r="N42" s="26"/>
    </row>
    <row r="43" spans="1:24" s="14" customFormat="1" ht="18.75" customHeight="1">
      <c r="A43" s="30"/>
      <c r="B43" s="31" t="s">
        <v>180</v>
      </c>
      <c r="C43" s="205"/>
      <c r="D43" s="401">
        <f>'A1'!D43</f>
        <v>51931.848574479998</v>
      </c>
      <c r="E43" s="401">
        <f>'A1'!E43</f>
        <v>285.41892234999995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52217.267496829998</v>
      </c>
      <c r="N43" s="26"/>
    </row>
    <row r="44" spans="1:24" s="14" customFormat="1" ht="18.75" customHeight="1">
      <c r="A44" s="29"/>
      <c r="B44" s="12" t="s">
        <v>181</v>
      </c>
      <c r="C44" s="205"/>
      <c r="D44" s="401">
        <f>'A1'!D44</f>
        <v>67041.431653489999</v>
      </c>
      <c r="E44" s="401">
        <f>'A1'!E44</f>
        <v>2428.0954911100016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12.034136820000001</v>
      </c>
      <c r="M44" s="401">
        <f>'A1'!M44</f>
        <v>69481.561281419999</v>
      </c>
      <c r="N44" s="26"/>
    </row>
    <row r="45" spans="1:24" s="14" customFormat="1" ht="18.75" customHeight="1">
      <c r="A45" s="30"/>
      <c r="B45" s="31" t="s">
        <v>179</v>
      </c>
      <c r="C45" s="205"/>
      <c r="D45" s="401">
        <f>'A1'!D45</f>
        <v>46198.87673710005</v>
      </c>
      <c r="E45" s="401">
        <f>'A1'!E45</f>
        <v>2273.8361601900015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48472.712897290054</v>
      </c>
      <c r="N45" s="26"/>
    </row>
    <row r="46" spans="1:24" s="14" customFormat="1" ht="18.75" customHeight="1">
      <c r="A46" s="30"/>
      <c r="B46" s="31" t="s">
        <v>180</v>
      </c>
      <c r="C46" s="205"/>
      <c r="D46" s="401">
        <f>'A1'!D46</f>
        <v>20842.554916389956</v>
      </c>
      <c r="E46" s="401">
        <f>'A1'!E46</f>
        <v>154.25933092000002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12.034136820000001</v>
      </c>
      <c r="M46" s="401">
        <f>'A1'!M46</f>
        <v>21008.848384129953</v>
      </c>
      <c r="N46" s="26"/>
    </row>
    <row r="47" spans="1:24" s="14" customFormat="1" ht="18.75" customHeight="1">
      <c r="A47" s="29"/>
      <c r="B47" s="12" t="s">
        <v>182</v>
      </c>
      <c r="C47" s="205"/>
      <c r="D47" s="401">
        <f>'A1'!D47</f>
        <v>20569.704410210004</v>
      </c>
      <c r="E47" s="401">
        <f>'A1'!E47</f>
        <v>5865.1966326499996</v>
      </c>
      <c r="F47" s="401">
        <f>'A1'!F47</f>
        <v>0</v>
      </c>
      <c r="G47" s="401">
        <f>'A1'!G47</f>
        <v>0.27248148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26435.173524340003</v>
      </c>
      <c r="N47" s="26"/>
    </row>
    <row r="48" spans="1:24" s="14" customFormat="1" ht="18.75" customHeight="1">
      <c r="A48" s="30"/>
      <c r="B48" s="31" t="s">
        <v>179</v>
      </c>
      <c r="C48" s="205"/>
      <c r="D48" s="401">
        <f>'A1'!D48</f>
        <v>94.346336249999993</v>
      </c>
      <c r="E48" s="401">
        <f>'A1'!E48</f>
        <v>73.508804839999996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167.85514108999999</v>
      </c>
      <c r="N48" s="26"/>
    </row>
    <row r="49" spans="1:28" s="14" customFormat="1" ht="18.75" customHeight="1">
      <c r="A49" s="30"/>
      <c r="B49" s="31" t="s">
        <v>180</v>
      </c>
      <c r="C49" s="205"/>
      <c r="D49" s="401">
        <f>'A1'!D49</f>
        <v>20475.358073960004</v>
      </c>
      <c r="E49" s="401">
        <f>'A1'!E49</f>
        <v>5791.6878278099994</v>
      </c>
      <c r="F49" s="401">
        <f>'A1'!F49</f>
        <v>0</v>
      </c>
      <c r="G49" s="401">
        <f>'A1'!G49</f>
        <v>0.27248148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26267.318383250004</v>
      </c>
      <c r="N49" s="26"/>
    </row>
    <row r="50" spans="1:28" s="14" customFormat="1" ht="18.75" customHeight="1">
      <c r="A50" s="29"/>
      <c r="B50" s="12" t="s">
        <v>178</v>
      </c>
      <c r="C50" s="49"/>
      <c r="D50" s="401">
        <f>'A1'!D50</f>
        <v>289987.04610411992</v>
      </c>
      <c r="E50" s="401">
        <f>'A1'!E50</f>
        <v>11957.870454740001</v>
      </c>
      <c r="F50" s="401">
        <f>'A1'!F50</f>
        <v>0</v>
      </c>
      <c r="G50" s="401">
        <f>'A1'!G50</f>
        <v>0.27248148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12.034136820000001</v>
      </c>
      <c r="M50" s="401">
        <f>'A1'!M50</f>
        <v>301957.2231771599</v>
      </c>
      <c r="N50" s="26"/>
    </row>
    <row r="51" spans="1:28" s="14" customFormat="1" ht="18.75" customHeight="1">
      <c r="A51" s="32"/>
      <c r="B51" s="33" t="s">
        <v>269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217</v>
      </c>
      <c r="C52" s="204"/>
      <c r="D52" s="401">
        <f>'A1'!D52</f>
        <v>285351.25080704945</v>
      </c>
      <c r="E52" s="401">
        <f>'A1'!E52</f>
        <v>11702.369307399986</v>
      </c>
      <c r="F52" s="401">
        <f>'A1'!F52</f>
        <v>0</v>
      </c>
      <c r="G52" s="401">
        <f>'A1'!G52</f>
        <v>0.27248148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6.0093048699999994</v>
      </c>
      <c r="M52" s="401">
        <f>'A1'!M52</f>
        <v>297059.90190079936</v>
      </c>
      <c r="N52" s="26"/>
    </row>
    <row r="53" spans="1:28" s="14" customFormat="1" ht="18.75" customHeight="1">
      <c r="A53" s="29"/>
      <c r="B53" s="12" t="s">
        <v>186</v>
      </c>
      <c r="C53" s="204"/>
      <c r="D53" s="401">
        <f>'A1'!D53</f>
        <v>4328.9085277800004</v>
      </c>
      <c r="E53" s="401">
        <f>'A1'!E53</f>
        <v>181.91213769000001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6.0248319500000012</v>
      </c>
      <c r="M53" s="401">
        <f>'A1'!M53</f>
        <v>4516.8454974200004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187</v>
      </c>
      <c r="C54" s="443"/>
      <c r="D54" s="444">
        <f>'A1'!D54</f>
        <v>306.88676927999995</v>
      </c>
      <c r="E54" s="445">
        <f>'A1'!E54</f>
        <v>73.589009629999993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380.47577890999992</v>
      </c>
      <c r="N54" s="26"/>
    </row>
    <row r="55" spans="1:28" s="14" customFormat="1" ht="14.25">
      <c r="A55" s="478" t="s">
        <v>270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8" s="14" customFormat="1" ht="18" customHeight="1">
      <c r="A56" s="478" t="s">
        <v>266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8" s="44" customFormat="1" ht="18" customHeight="1">
      <c r="A57" s="478" t="s">
        <v>274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8" s="44" customFormat="1" ht="18" customHeight="1">
      <c r="A58" s="478" t="s">
        <v>271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8" s="40" customFormat="1" ht="20.25" customHeight="1">
      <c r="A59" s="478" t="s">
        <v>272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4" sqref="D24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265</v>
      </c>
      <c r="C9" s="17"/>
      <c r="D9" s="455" t="s">
        <v>189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177</v>
      </c>
      <c r="L10" s="25" t="s">
        <v>178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213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214</v>
      </c>
      <c r="C13" s="12"/>
      <c r="D13" s="401">
        <f>'A2'!D13</f>
        <v>142591.87509595981</v>
      </c>
      <c r="E13" s="401">
        <f>'A2'!E13</f>
        <v>16506.990076020018</v>
      </c>
      <c r="F13" s="401">
        <f>'A2'!F13</f>
        <v>12832.836186259996</v>
      </c>
      <c r="G13" s="401">
        <f>'A2'!G13</f>
        <v>2274.7275345500007</v>
      </c>
      <c r="H13" s="401">
        <f>'A2'!H13</f>
        <v>946.89455709000026</v>
      </c>
      <c r="I13" s="401">
        <f>'A2'!I13</f>
        <v>479.84057530999985</v>
      </c>
      <c r="J13" s="401">
        <f>'A2'!J13</f>
        <v>32.899075529999998</v>
      </c>
      <c r="K13" s="401">
        <f>'A2'!K13</f>
        <v>2096.75282019</v>
      </c>
      <c r="L13" s="401">
        <f>'A2'!L13</f>
        <v>177762.81592090984</v>
      </c>
    </row>
    <row r="14" spans="1:12" s="14" customFormat="1" ht="18" customHeight="1">
      <c r="A14" s="30"/>
      <c r="B14" s="31" t="s">
        <v>179</v>
      </c>
      <c r="C14" s="31"/>
      <c r="D14" s="401">
        <f>'A2'!D14</f>
        <v>46310.206580129947</v>
      </c>
      <c r="E14" s="401">
        <f>'A2'!E14</f>
        <v>7254.238927220008</v>
      </c>
      <c r="F14" s="401">
        <f>'A2'!F14</f>
        <v>5154.3827632600005</v>
      </c>
      <c r="G14" s="401">
        <f>'A2'!G14</f>
        <v>60.177035189999977</v>
      </c>
      <c r="H14" s="401">
        <f>'A2'!H14</f>
        <v>140.99546776999998</v>
      </c>
      <c r="I14" s="401">
        <f>'A2'!I14</f>
        <v>18.831390290000005</v>
      </c>
      <c r="J14" s="401">
        <f>'A2'!J14</f>
        <v>1.7674965799999998</v>
      </c>
      <c r="K14" s="401">
        <f>'A2'!K14</f>
        <v>11.584210090000003</v>
      </c>
      <c r="L14" s="401">
        <f>'A2'!L14</f>
        <v>58952.183870529952</v>
      </c>
    </row>
    <row r="15" spans="1:12" s="14" customFormat="1" ht="18" customHeight="1">
      <c r="A15" s="30"/>
      <c r="B15" s="31" t="s">
        <v>180</v>
      </c>
      <c r="C15" s="31"/>
      <c r="D15" s="401">
        <f>'A2'!D15</f>
        <v>96281.66851582985</v>
      </c>
      <c r="E15" s="401">
        <f>'A2'!E15</f>
        <v>9252.7511488000091</v>
      </c>
      <c r="F15" s="401">
        <f>'A2'!F15</f>
        <v>7678.4534229999954</v>
      </c>
      <c r="G15" s="401">
        <f>'A2'!G15</f>
        <v>2214.5504993600007</v>
      </c>
      <c r="H15" s="401">
        <f>'A2'!H15</f>
        <v>805.89908932000026</v>
      </c>
      <c r="I15" s="401">
        <f>'A2'!I15</f>
        <v>461.00918501999985</v>
      </c>
      <c r="J15" s="401">
        <f>'A2'!J15</f>
        <v>31.131578949999994</v>
      </c>
      <c r="K15" s="401">
        <f>'A2'!K15</f>
        <v>2085.1686101</v>
      </c>
      <c r="L15" s="401">
        <f>'A2'!L15</f>
        <v>118810.63205037983</v>
      </c>
    </row>
    <row r="16" spans="1:12" s="14" customFormat="1" ht="18" customHeight="1">
      <c r="A16" s="29"/>
      <c r="B16" s="12" t="s">
        <v>181</v>
      </c>
      <c r="C16" s="12"/>
      <c r="D16" s="401">
        <f>'A2'!D16</f>
        <v>65659.55159890998</v>
      </c>
      <c r="E16" s="401">
        <f>'A2'!E16</f>
        <v>7294.7949168600044</v>
      </c>
      <c r="F16" s="401">
        <f>'A2'!F16</f>
        <v>6524.6478593800039</v>
      </c>
      <c r="G16" s="401">
        <f>'A2'!G16</f>
        <v>1343.4643214899993</v>
      </c>
      <c r="H16" s="401">
        <f>'A2'!H16</f>
        <v>299.23584029</v>
      </c>
      <c r="I16" s="401">
        <f>'A2'!I16</f>
        <v>47.956364569999998</v>
      </c>
      <c r="J16" s="401">
        <f>'A2'!J16</f>
        <v>2.8838132600000002</v>
      </c>
      <c r="K16" s="401">
        <f>'A2'!K16</f>
        <v>636.60020896999993</v>
      </c>
      <c r="L16" s="401">
        <f>'A2'!L16</f>
        <v>81809.134923729987</v>
      </c>
    </row>
    <row r="17" spans="1:14" s="14" customFormat="1" ht="18" customHeight="1">
      <c r="A17" s="30"/>
      <c r="B17" s="31" t="s">
        <v>179</v>
      </c>
      <c r="C17" s="31"/>
      <c r="D17" s="401">
        <f>'A2'!D17</f>
        <v>31317.755080989991</v>
      </c>
      <c r="E17" s="401">
        <f>'A2'!E17</f>
        <v>130.95794810000001</v>
      </c>
      <c r="F17" s="401">
        <f>'A2'!F17</f>
        <v>1526.2616505900003</v>
      </c>
      <c r="G17" s="401">
        <f>'A2'!G17</f>
        <v>191.88039532999989</v>
      </c>
      <c r="H17" s="401">
        <f>'A2'!H17</f>
        <v>168.32494765000001</v>
      </c>
      <c r="I17" s="401">
        <f>'A2'!I17</f>
        <v>1.9120455499999998</v>
      </c>
      <c r="J17" s="401">
        <f>'A2'!J17</f>
        <v>4.1215699999999997E-3</v>
      </c>
      <c r="K17" s="401">
        <f>'A2'!K17</f>
        <v>17.924224649999996</v>
      </c>
      <c r="L17" s="401">
        <f>'A2'!L17</f>
        <v>33355.020414429986</v>
      </c>
    </row>
    <row r="18" spans="1:14" s="14" customFormat="1" ht="18" customHeight="1">
      <c r="A18" s="30"/>
      <c r="B18" s="31" t="s">
        <v>180</v>
      </c>
      <c r="C18" s="31"/>
      <c r="D18" s="401">
        <f>'A2'!D18</f>
        <v>34341.796517919989</v>
      </c>
      <c r="E18" s="401">
        <f>'A2'!E18</f>
        <v>7163.8369687600043</v>
      </c>
      <c r="F18" s="401">
        <f>'A2'!F18</f>
        <v>4998.3862087900034</v>
      </c>
      <c r="G18" s="401">
        <f>'A2'!G18</f>
        <v>1151.5839261599995</v>
      </c>
      <c r="H18" s="401">
        <f>'A2'!H18</f>
        <v>130.91089263999999</v>
      </c>
      <c r="I18" s="401">
        <f>'A2'!I18</f>
        <v>46.044319019999996</v>
      </c>
      <c r="J18" s="401">
        <f>'A2'!J18</f>
        <v>2.87969169</v>
      </c>
      <c r="K18" s="401">
        <f>'A2'!K18</f>
        <v>618.67598431999988</v>
      </c>
      <c r="L18" s="401">
        <f>'A2'!L18</f>
        <v>48454.114509300001</v>
      </c>
    </row>
    <row r="19" spans="1:14" s="14" customFormat="1" ht="18" customHeight="1">
      <c r="A19" s="29"/>
      <c r="B19" s="12" t="s">
        <v>182</v>
      </c>
      <c r="C19" s="12"/>
      <c r="D19" s="401">
        <f>'A2'!D19</f>
        <v>109773.96675141998</v>
      </c>
      <c r="E19" s="401">
        <f>'A2'!E19</f>
        <v>5191.6005401700022</v>
      </c>
      <c r="F19" s="401">
        <f>'A2'!F19</f>
        <v>21512.710948839987</v>
      </c>
      <c r="G19" s="401">
        <f>'A2'!G19</f>
        <v>1258.5027909400001</v>
      </c>
      <c r="H19" s="401">
        <f>'A2'!H19</f>
        <v>9053.3455303600076</v>
      </c>
      <c r="I19" s="401">
        <f>'A2'!I19</f>
        <v>272.23626763999999</v>
      </c>
      <c r="J19" s="401">
        <f>'A2'!J19</f>
        <v>8.0083816500000005</v>
      </c>
      <c r="K19" s="401">
        <f>'A2'!K19</f>
        <v>154.11823576999998</v>
      </c>
      <c r="L19" s="401">
        <f>'A2'!L19</f>
        <v>147224.48944678996</v>
      </c>
    </row>
    <row r="20" spans="1:14" s="14" customFormat="1" ht="18" customHeight="1">
      <c r="A20" s="30"/>
      <c r="B20" s="31" t="s">
        <v>179</v>
      </c>
      <c r="C20" s="31"/>
      <c r="D20" s="401">
        <f>'A2'!D20</f>
        <v>3866.2567187799946</v>
      </c>
      <c r="E20" s="401">
        <f>'A2'!E20</f>
        <v>464.57215400000007</v>
      </c>
      <c r="F20" s="401">
        <f>'A2'!F20</f>
        <v>930.53855906999991</v>
      </c>
      <c r="G20" s="401">
        <f>'A2'!G20</f>
        <v>241.32739437000001</v>
      </c>
      <c r="H20" s="401">
        <f>'A2'!H20</f>
        <v>41.786471439999978</v>
      </c>
      <c r="I20" s="401">
        <f>'A2'!I20</f>
        <v>121.30627059999999</v>
      </c>
      <c r="J20" s="401">
        <f>'A2'!J20</f>
        <v>5.6662995299999999</v>
      </c>
      <c r="K20" s="401">
        <f>'A2'!K20</f>
        <v>102.87773794</v>
      </c>
      <c r="L20" s="401">
        <f>'A2'!L20</f>
        <v>5774.3316057299944</v>
      </c>
    </row>
    <row r="21" spans="1:14" s="14" customFormat="1" ht="18" customHeight="1">
      <c r="A21" s="30"/>
      <c r="B21" s="31" t="s">
        <v>180</v>
      </c>
      <c r="C21" s="31"/>
      <c r="D21" s="401">
        <f>'A2'!D21</f>
        <v>105907.71003263998</v>
      </c>
      <c r="E21" s="401">
        <f>'A2'!E21</f>
        <v>4727.0283861700018</v>
      </c>
      <c r="F21" s="401">
        <f>'A2'!F21</f>
        <v>20582.172389769989</v>
      </c>
      <c r="G21" s="401">
        <f>'A2'!G21</f>
        <v>1017.1753965700001</v>
      </c>
      <c r="H21" s="401">
        <f>'A2'!H21</f>
        <v>9011.5590589200074</v>
      </c>
      <c r="I21" s="401">
        <f>'A2'!I21</f>
        <v>150.92999704000002</v>
      </c>
      <c r="J21" s="401">
        <f>'A2'!J21</f>
        <v>2.3420821199999997</v>
      </c>
      <c r="K21" s="401">
        <f>'A2'!K21</f>
        <v>51.240497829999988</v>
      </c>
      <c r="L21" s="401">
        <f>'A2'!L21</f>
        <v>141450.15784105999</v>
      </c>
    </row>
    <row r="22" spans="1:14" s="14" customFormat="1" ht="18" customHeight="1">
      <c r="A22" s="29"/>
      <c r="B22" s="12" t="s">
        <v>178</v>
      </c>
      <c r="C22" s="12"/>
      <c r="D22" s="401">
        <f>'A2'!D22</f>
        <v>318025.39344628976</v>
      </c>
      <c r="E22" s="401">
        <f>'A2'!E22</f>
        <v>28993.385533050023</v>
      </c>
      <c r="F22" s="401">
        <f>'A2'!F22</f>
        <v>40870.194994479985</v>
      </c>
      <c r="G22" s="401">
        <f>'A2'!G22</f>
        <v>4876.6946469800005</v>
      </c>
      <c r="H22" s="401">
        <f>'A2'!H22</f>
        <v>10299.475927740008</v>
      </c>
      <c r="I22" s="401">
        <f>'A2'!I22</f>
        <v>800.03320751999991</v>
      </c>
      <c r="J22" s="401">
        <f>'A2'!J22</f>
        <v>43.791270439999998</v>
      </c>
      <c r="K22" s="401">
        <f>'A2'!K22</f>
        <v>2887.47126493</v>
      </c>
      <c r="L22" s="401">
        <f>'A2'!L22</f>
        <v>406796.4402914297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215</v>
      </c>
      <c r="C24" s="57"/>
      <c r="D24" s="457"/>
      <c r="E24" s="457"/>
      <c r="F24" s="457"/>
      <c r="G24" s="457"/>
      <c r="H24" s="457"/>
      <c r="I24" s="457"/>
      <c r="J24" s="457"/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183</v>
      </c>
      <c r="C25" s="12"/>
      <c r="D25" s="401">
        <f>'A2'!D25</f>
        <v>154.91793519000001</v>
      </c>
      <c r="E25" s="401">
        <f>'A2'!E25</f>
        <v>106.52917437999999</v>
      </c>
      <c r="F25" s="401">
        <f>'A2'!F25</f>
        <v>25.886657830000001</v>
      </c>
      <c r="G25" s="401">
        <f>'A2'!G25</f>
        <v>0.49870428</v>
      </c>
      <c r="H25" s="401">
        <f>'A2'!H25</f>
        <v>20.244320249999998</v>
      </c>
      <c r="I25" s="401">
        <f>'A2'!I25</f>
        <v>50.830716240000001</v>
      </c>
      <c r="J25" s="401">
        <f>'A2'!J25</f>
        <v>0.50041537000000003</v>
      </c>
      <c r="K25" s="401">
        <f>'A2'!K25</f>
        <v>152.59151337</v>
      </c>
      <c r="L25" s="401">
        <f>'A2'!L25</f>
        <v>511.99943690999999</v>
      </c>
    </row>
    <row r="26" spans="1:14" s="14" customFormat="1" ht="18" customHeight="1">
      <c r="A26" s="30"/>
      <c r="B26" s="31" t="s">
        <v>179</v>
      </c>
      <c r="C26" s="12"/>
      <c r="D26" s="401">
        <f>'A2'!D26</f>
        <v>20.162875079999999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20.162875079999999</v>
      </c>
    </row>
    <row r="27" spans="1:14" s="14" customFormat="1" ht="18" customHeight="1">
      <c r="A27" s="30"/>
      <c r="B27" s="31" t="s">
        <v>180</v>
      </c>
      <c r="C27" s="31"/>
      <c r="D27" s="401">
        <f>'A2'!D27</f>
        <v>134.75506011000002</v>
      </c>
      <c r="E27" s="401">
        <f>'A2'!E27</f>
        <v>106.52917437999999</v>
      </c>
      <c r="F27" s="401">
        <f>'A2'!F27</f>
        <v>25.886657830000001</v>
      </c>
      <c r="G27" s="401">
        <f>'A2'!G27</f>
        <v>0.49870428</v>
      </c>
      <c r="H27" s="401">
        <f>'A2'!H27</f>
        <v>20.244320249999998</v>
      </c>
      <c r="I27" s="401">
        <f>'A2'!I27</f>
        <v>50.830716240000001</v>
      </c>
      <c r="J27" s="401">
        <f>'A2'!J27</f>
        <v>0.50041537000000003</v>
      </c>
      <c r="K27" s="401">
        <f>'A2'!K27</f>
        <v>152.59151337</v>
      </c>
      <c r="L27" s="401">
        <f>'A2'!L27</f>
        <v>491.83656183000005</v>
      </c>
    </row>
    <row r="28" spans="1:14" s="14" customFormat="1" ht="18" customHeight="1">
      <c r="A28" s="29"/>
      <c r="B28" s="12" t="s">
        <v>181</v>
      </c>
      <c r="C28" s="12"/>
      <c r="D28" s="401">
        <f>'A2'!D28</f>
        <v>2238.3696900000009</v>
      </c>
      <c r="E28" s="401">
        <f>'A2'!E28</f>
        <v>252.97795373000002</v>
      </c>
      <c r="F28" s="401">
        <f>'A2'!F28</f>
        <v>169.70709204000002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54.235691079999995</v>
      </c>
      <c r="L28" s="401">
        <f>'A2'!L28</f>
        <v>2715.290426850001</v>
      </c>
    </row>
    <row r="29" spans="1:14" s="14" customFormat="1" ht="18" customHeight="1">
      <c r="A29" s="30"/>
      <c r="B29" s="31" t="s">
        <v>179</v>
      </c>
      <c r="C29" s="12"/>
      <c r="D29" s="401">
        <f>'A2'!D29</f>
        <v>25.560345229999999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25.560345229999999</v>
      </c>
    </row>
    <row r="30" spans="1:14" s="14" customFormat="1" ht="18" customHeight="1">
      <c r="A30" s="30"/>
      <c r="B30" s="31" t="s">
        <v>180</v>
      </c>
      <c r="C30" s="31"/>
      <c r="D30" s="401">
        <f>'A2'!D30</f>
        <v>2212.8093447700007</v>
      </c>
      <c r="E30" s="401">
        <f>'A2'!E30</f>
        <v>252.97795373000002</v>
      </c>
      <c r="F30" s="401">
        <f>'A2'!F30</f>
        <v>169.70709204000002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54.235691079999995</v>
      </c>
      <c r="L30" s="401">
        <f>'A2'!L30</f>
        <v>2689.7300816200009</v>
      </c>
    </row>
    <row r="31" spans="1:14" s="14" customFormat="1" ht="18" customHeight="1">
      <c r="A31" s="29"/>
      <c r="B31" s="12" t="s">
        <v>182</v>
      </c>
      <c r="C31" s="12"/>
      <c r="D31" s="401">
        <f>'A2'!D31</f>
        <v>268.45713367999997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16.71361637</v>
      </c>
      <c r="L31" s="401">
        <f>'A2'!L31</f>
        <v>285.17075004999998</v>
      </c>
    </row>
    <row r="32" spans="1:14" s="14" customFormat="1" ht="18" customHeight="1">
      <c r="A32" s="30"/>
      <c r="B32" s="31" t="s">
        <v>179</v>
      </c>
      <c r="C32" s="12"/>
      <c r="D32" s="401">
        <f>'A2'!D32</f>
        <v>52.621402160000002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52.621402160000002</v>
      </c>
    </row>
    <row r="33" spans="1:15" s="14" customFormat="1" ht="18" customHeight="1">
      <c r="A33" s="30"/>
      <c r="B33" s="31" t="s">
        <v>180</v>
      </c>
      <c r="C33" s="31"/>
      <c r="D33" s="401">
        <f>'A2'!D33</f>
        <v>215.83573152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16.71361637</v>
      </c>
      <c r="L33" s="401">
        <f>'A2'!L33</f>
        <v>232.54934789000001</v>
      </c>
    </row>
    <row r="34" spans="1:15" s="14" customFormat="1" ht="18" customHeight="1">
      <c r="A34" s="29"/>
      <c r="B34" s="12" t="s">
        <v>178</v>
      </c>
      <c r="C34" s="12"/>
      <c r="D34" s="401">
        <f>'A2'!D34</f>
        <v>2661.7447588700011</v>
      </c>
      <c r="E34" s="401">
        <f>'A2'!E34</f>
        <v>359.50712811</v>
      </c>
      <c r="F34" s="401">
        <f>'A2'!F34</f>
        <v>195.59374987000001</v>
      </c>
      <c r="G34" s="401">
        <f>'A2'!G34</f>
        <v>0.49870428</v>
      </c>
      <c r="H34" s="401">
        <f>'A2'!H34</f>
        <v>20.244320249999998</v>
      </c>
      <c r="I34" s="401">
        <f>'A2'!I34</f>
        <v>50.830716240000001</v>
      </c>
      <c r="J34" s="401">
        <f>'A2'!J34</f>
        <v>0.50041537000000003</v>
      </c>
      <c r="K34" s="401">
        <f>'A2'!K34</f>
        <v>223.54082081999999</v>
      </c>
      <c r="L34" s="401">
        <f>'A2'!L34</f>
        <v>3512.4606138100012</v>
      </c>
    </row>
    <row r="35" spans="1:15" s="14" customFormat="1" ht="18" customHeight="1">
      <c r="A35" s="32"/>
      <c r="B35" s="33" t="s">
        <v>184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185</v>
      </c>
      <c r="C36" s="12"/>
      <c r="D36" s="401">
        <f>'A2'!D36</f>
        <v>117.23918204</v>
      </c>
      <c r="E36" s="401">
        <f>'A2'!E36</f>
        <v>0.36774969999999996</v>
      </c>
      <c r="F36" s="401">
        <f>'A2'!F36</f>
        <v>4.1212984600000002</v>
      </c>
      <c r="G36" s="401">
        <f>'A2'!G36</f>
        <v>0</v>
      </c>
      <c r="H36" s="401">
        <f>'A2'!H36</f>
        <v>0.49926105999999998</v>
      </c>
      <c r="I36" s="401">
        <f>'A2'!I36</f>
        <v>0.47125038999999996</v>
      </c>
      <c r="J36" s="401">
        <f>'A2'!J36</f>
        <v>0.50041537000000003</v>
      </c>
      <c r="K36" s="401">
        <f>'A2'!K36</f>
        <v>6.6482991500000006</v>
      </c>
      <c r="L36" s="401">
        <f>'A2'!L36</f>
        <v>129.84745617000002</v>
      </c>
    </row>
    <row r="37" spans="1:15" s="14" customFormat="1" ht="18" customHeight="1">
      <c r="A37" s="29"/>
      <c r="B37" s="12" t="s">
        <v>186</v>
      </c>
      <c r="C37" s="12"/>
      <c r="D37" s="401">
        <f>'A2'!D37</f>
        <v>2535.5733831000007</v>
      </c>
      <c r="E37" s="401">
        <f>'A2'!E37</f>
        <v>359.13937840999989</v>
      </c>
      <c r="F37" s="401">
        <f>'A2'!F37</f>
        <v>191.47245141000002</v>
      </c>
      <c r="G37" s="401">
        <f>'A2'!G37</f>
        <v>0.49870428</v>
      </c>
      <c r="H37" s="401">
        <f>'A2'!H37</f>
        <v>19.745059189999999</v>
      </c>
      <c r="I37" s="401">
        <f>'A2'!I37</f>
        <v>50.359465849999999</v>
      </c>
      <c r="J37" s="401">
        <f>'A2'!J37</f>
        <v>0</v>
      </c>
      <c r="K37" s="401">
        <f>'A2'!K37</f>
        <v>183.46528893999999</v>
      </c>
      <c r="L37" s="401">
        <f>'A2'!L37</f>
        <v>3340.2537311800006</v>
      </c>
    </row>
    <row r="38" spans="1:15" s="14" customFormat="1" ht="18" customHeight="1">
      <c r="A38" s="29"/>
      <c r="B38" s="12" t="s">
        <v>187</v>
      </c>
      <c r="C38" s="12"/>
      <c r="D38" s="401">
        <f>'A2'!D38</f>
        <v>8.9321937300000016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33.427232740000001</v>
      </c>
      <c r="L38" s="401">
        <f>'A2'!L38</f>
        <v>42.359426470000002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216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183</v>
      </c>
      <c r="C41" s="12"/>
      <c r="D41" s="401">
        <f>'A2'!D41</f>
        <v>172210.63507238994</v>
      </c>
      <c r="E41" s="401">
        <f>'A2'!E41</f>
        <v>38381.101273919965</v>
      </c>
      <c r="F41" s="401">
        <f>'A2'!F41</f>
        <v>29862.311399499988</v>
      </c>
      <c r="G41" s="401">
        <f>'A2'!G41</f>
        <v>3841.9856839700033</v>
      </c>
      <c r="H41" s="401">
        <f>'A2'!H41</f>
        <v>8442.7851634699982</v>
      </c>
      <c r="I41" s="401">
        <f>'A2'!I41</f>
        <v>393.26124395000011</v>
      </c>
      <c r="J41" s="401">
        <f>'A2'!J41</f>
        <v>42.61905414999999</v>
      </c>
      <c r="K41" s="401">
        <f>'A2'!K41</f>
        <v>3873.9123065700001</v>
      </c>
      <c r="L41" s="401">
        <f>'A2'!L41</f>
        <v>257048.6111979199</v>
      </c>
    </row>
    <row r="42" spans="1:15" s="14" customFormat="1" ht="18" customHeight="1">
      <c r="A42" s="30"/>
      <c r="B42" s="31" t="s">
        <v>179</v>
      </c>
      <c r="C42" s="31"/>
      <c r="D42" s="401">
        <f>'A2'!D42</f>
        <v>55929.279522610006</v>
      </c>
      <c r="E42" s="401">
        <f>'A2'!E42</f>
        <v>15647.659934289979</v>
      </c>
      <c r="F42" s="401">
        <f>'A2'!F42</f>
        <v>8087.8169540900035</v>
      </c>
      <c r="G42" s="401">
        <f>'A2'!G42</f>
        <v>412.47833210000016</v>
      </c>
      <c r="H42" s="401">
        <f>'A2'!H42</f>
        <v>2632.4285014799966</v>
      </c>
      <c r="I42" s="401">
        <f>'A2'!I42</f>
        <v>26.247096719999995</v>
      </c>
      <c r="J42" s="401">
        <f>'A2'!J42</f>
        <v>9.6649400000000024E-2</v>
      </c>
      <c r="K42" s="401">
        <f>'A2'!K42</f>
        <v>19.001523339999995</v>
      </c>
      <c r="L42" s="401">
        <f>'A2'!L42</f>
        <v>82755.008514029993</v>
      </c>
    </row>
    <row r="43" spans="1:15" s="14" customFormat="1" ht="18" customHeight="1">
      <c r="A43" s="30"/>
      <c r="B43" s="31" t="s">
        <v>180</v>
      </c>
      <c r="C43" s="31"/>
      <c r="D43" s="401">
        <f>'A2'!D43</f>
        <v>116281.35554977994</v>
      </c>
      <c r="E43" s="401">
        <f>'A2'!E43</f>
        <v>22733.441339629986</v>
      </c>
      <c r="F43" s="401">
        <f>'A2'!F43</f>
        <v>21774.494445409986</v>
      </c>
      <c r="G43" s="401">
        <f>'A2'!G43</f>
        <v>3429.5073518700033</v>
      </c>
      <c r="H43" s="401">
        <f>'A2'!H43</f>
        <v>5810.3566619900021</v>
      </c>
      <c r="I43" s="401">
        <f>'A2'!I43</f>
        <v>367.01414723000011</v>
      </c>
      <c r="J43" s="401">
        <f>'A2'!J43</f>
        <v>42.522404749999993</v>
      </c>
      <c r="K43" s="401">
        <f>'A2'!K43</f>
        <v>3854.9107832300001</v>
      </c>
      <c r="L43" s="401">
        <f>'A2'!L43</f>
        <v>174293.60268388988</v>
      </c>
    </row>
    <row r="44" spans="1:15" s="14" customFormat="1" ht="18" customHeight="1">
      <c r="A44" s="29"/>
      <c r="B44" s="12" t="s">
        <v>181</v>
      </c>
      <c r="C44" s="12"/>
      <c r="D44" s="401">
        <f>'A2'!D44</f>
        <v>48246.415016260013</v>
      </c>
      <c r="E44" s="401">
        <f>'A2'!E44</f>
        <v>17022.941629669986</v>
      </c>
      <c r="F44" s="401">
        <f>'A2'!F44</f>
        <v>4946.3425375399993</v>
      </c>
      <c r="G44" s="401">
        <f>'A2'!G44</f>
        <v>1678.1965763799994</v>
      </c>
      <c r="H44" s="401">
        <f>'A2'!H44</f>
        <v>330.5473646800001</v>
      </c>
      <c r="I44" s="401">
        <f>'A2'!I44</f>
        <v>98.156740719999959</v>
      </c>
      <c r="J44" s="401">
        <f>'A2'!J44</f>
        <v>0.84243632000000002</v>
      </c>
      <c r="K44" s="401">
        <f>'A2'!K44</f>
        <v>1210.8464479500012</v>
      </c>
      <c r="L44" s="401">
        <f>'A2'!L44</f>
        <v>73534.288749519998</v>
      </c>
    </row>
    <row r="45" spans="1:15" s="14" customFormat="1" ht="18" customHeight="1">
      <c r="A45" s="30"/>
      <c r="B45" s="31" t="s">
        <v>179</v>
      </c>
      <c r="C45" s="31"/>
      <c r="D45" s="401">
        <f>'A2'!D45</f>
        <v>19854.900526740024</v>
      </c>
      <c r="E45" s="401">
        <f>'A2'!E45</f>
        <v>461.27242392000005</v>
      </c>
      <c r="F45" s="401">
        <f>'A2'!F45</f>
        <v>182.49249511999994</v>
      </c>
      <c r="G45" s="401">
        <f>'A2'!G45</f>
        <v>268.84187603999999</v>
      </c>
      <c r="H45" s="401">
        <f>'A2'!H45</f>
        <v>10.7992037</v>
      </c>
      <c r="I45" s="401">
        <f>'A2'!I45</f>
        <v>8.6024597599999986</v>
      </c>
      <c r="J45" s="401">
        <f>'A2'!J45</f>
        <v>0</v>
      </c>
      <c r="K45" s="401">
        <f>'A2'!K45</f>
        <v>32.236499999999999</v>
      </c>
      <c r="L45" s="401">
        <f>'A2'!L45</f>
        <v>20819.145485280027</v>
      </c>
    </row>
    <row r="46" spans="1:15" s="14" customFormat="1" ht="18" customHeight="1">
      <c r="A46" s="30"/>
      <c r="B46" s="31" t="s">
        <v>180</v>
      </c>
      <c r="C46" s="31"/>
      <c r="D46" s="401">
        <f>'A2'!D46</f>
        <v>28391.514489519985</v>
      </c>
      <c r="E46" s="401">
        <f>'A2'!E46</f>
        <v>16561.669205749986</v>
      </c>
      <c r="F46" s="401">
        <f>'A2'!F46</f>
        <v>4763.8500424199992</v>
      </c>
      <c r="G46" s="401">
        <f>'A2'!G46</f>
        <v>1409.3547003399995</v>
      </c>
      <c r="H46" s="401">
        <f>'A2'!H46</f>
        <v>319.74816098000008</v>
      </c>
      <c r="I46" s="401">
        <f>'A2'!I46</f>
        <v>89.554280959999957</v>
      </c>
      <c r="J46" s="401">
        <f>'A2'!J46</f>
        <v>0.84243632000000002</v>
      </c>
      <c r="K46" s="401">
        <f>'A2'!K46</f>
        <v>1178.6099479500012</v>
      </c>
      <c r="L46" s="401">
        <f>'A2'!L46</f>
        <v>52715.143264239981</v>
      </c>
    </row>
    <row r="47" spans="1:15" s="14" customFormat="1" ht="18" customHeight="1">
      <c r="A47" s="29"/>
      <c r="B47" s="12" t="s">
        <v>182</v>
      </c>
      <c r="C47" s="12"/>
      <c r="D47" s="401">
        <f>'A2'!D47</f>
        <v>19777.220577919994</v>
      </c>
      <c r="E47" s="401">
        <f>'A2'!E47</f>
        <v>7077.3269656199991</v>
      </c>
      <c r="F47" s="401">
        <f>'A2'!F47</f>
        <v>9713.7922435799992</v>
      </c>
      <c r="G47" s="401">
        <f>'A2'!G47</f>
        <v>706.11122305000004</v>
      </c>
      <c r="H47" s="401">
        <f>'A2'!H47</f>
        <v>332.33062272999996</v>
      </c>
      <c r="I47" s="401">
        <f>'A2'!I47</f>
        <v>209.45523725999999</v>
      </c>
      <c r="J47" s="401">
        <f>'A2'!J47</f>
        <v>0.70090112999999998</v>
      </c>
      <c r="K47" s="401">
        <f>'A2'!K47</f>
        <v>498.12523935000013</v>
      </c>
      <c r="L47" s="401">
        <f>'A2'!L47</f>
        <v>38315.063010639999</v>
      </c>
      <c r="O47" s="44"/>
    </row>
    <row r="48" spans="1:15" s="14" customFormat="1" ht="18" customHeight="1">
      <c r="A48" s="30"/>
      <c r="B48" s="31" t="s">
        <v>179</v>
      </c>
      <c r="C48" s="31"/>
      <c r="D48" s="401">
        <f>'A2'!D48</f>
        <v>2919.1726494600002</v>
      </c>
      <c r="E48" s="401">
        <f>'A2'!E48</f>
        <v>272.25512031999989</v>
      </c>
      <c r="F48" s="401">
        <f>'A2'!F48</f>
        <v>544.5429125999998</v>
      </c>
      <c r="G48" s="401">
        <f>'A2'!G48</f>
        <v>76.440372639999978</v>
      </c>
      <c r="H48" s="401">
        <f>'A2'!H48</f>
        <v>66.799231169999999</v>
      </c>
      <c r="I48" s="401">
        <f>'A2'!I48</f>
        <v>108.83156895999997</v>
      </c>
      <c r="J48" s="401">
        <f>'A2'!J48</f>
        <v>0</v>
      </c>
      <c r="K48" s="401">
        <f>'A2'!K48</f>
        <v>497.37323935000012</v>
      </c>
      <c r="L48" s="401">
        <f>'A2'!L48</f>
        <v>4485.4150945000001</v>
      </c>
      <c r="O48" s="42"/>
    </row>
    <row r="49" spans="1:22" s="14" customFormat="1" ht="18" customHeight="1">
      <c r="A49" s="30"/>
      <c r="B49" s="31" t="s">
        <v>180</v>
      </c>
      <c r="C49" s="31"/>
      <c r="D49" s="401">
        <f>'A2'!D49</f>
        <v>16858.047928459993</v>
      </c>
      <c r="E49" s="401">
        <f>'A2'!E49</f>
        <v>6805.071845299999</v>
      </c>
      <c r="F49" s="401">
        <f>'A2'!F49</f>
        <v>9169.2493309799993</v>
      </c>
      <c r="G49" s="401">
        <f>'A2'!G49</f>
        <v>629.67085041000007</v>
      </c>
      <c r="H49" s="401">
        <f>'A2'!H49</f>
        <v>265.53139155999997</v>
      </c>
      <c r="I49" s="401">
        <f>'A2'!I49</f>
        <v>100.62366830000001</v>
      </c>
      <c r="J49" s="401">
        <f>'A2'!J49</f>
        <v>0.70090112999999998</v>
      </c>
      <c r="K49" s="401">
        <f>'A2'!K49</f>
        <v>0.75200000000000011</v>
      </c>
      <c r="L49" s="401">
        <f>'A2'!L49</f>
        <v>33829.647916139998</v>
      </c>
      <c r="O49" s="42"/>
    </row>
    <row r="50" spans="1:22" s="14" customFormat="1" ht="18" customHeight="1">
      <c r="A50" s="29"/>
      <c r="B50" s="12" t="s">
        <v>178</v>
      </c>
      <c r="C50" s="12"/>
      <c r="D50" s="401">
        <f>'A2'!D50</f>
        <v>240234.27066656994</v>
      </c>
      <c r="E50" s="401">
        <f>'A2'!E50</f>
        <v>62481.36986920995</v>
      </c>
      <c r="F50" s="401">
        <f>'A2'!F50</f>
        <v>44522.446180619983</v>
      </c>
      <c r="G50" s="401">
        <f>'A2'!G50</f>
        <v>6226.2934834000025</v>
      </c>
      <c r="H50" s="401">
        <f>'A2'!H50</f>
        <v>9105.6631508799983</v>
      </c>
      <c r="I50" s="401">
        <f>'A2'!I50</f>
        <v>700.87322193</v>
      </c>
      <c r="J50" s="401">
        <f>'A2'!J50</f>
        <v>44.162391599999992</v>
      </c>
      <c r="K50" s="401">
        <f>'A2'!K50</f>
        <v>5582.8839938700012</v>
      </c>
      <c r="L50" s="401">
        <f>'A2'!L50</f>
        <v>368897.96295807994</v>
      </c>
      <c r="O50" s="42"/>
      <c r="P50" s="42"/>
      <c r="Q50" s="44"/>
    </row>
    <row r="51" spans="1:22" s="14" customFormat="1" ht="18" customHeight="1">
      <c r="A51" s="32"/>
      <c r="B51" s="33" t="s">
        <v>269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217</v>
      </c>
      <c r="C52" s="12"/>
      <c r="D52" s="401">
        <f>'A2'!D52</f>
        <v>235524.59498534989</v>
      </c>
      <c r="E52" s="401">
        <f>'A2'!E52</f>
        <v>62386.490092530032</v>
      </c>
      <c r="F52" s="401">
        <f>'A2'!F52</f>
        <v>44289.624478380138</v>
      </c>
      <c r="G52" s="401">
        <f>'A2'!G52</f>
        <v>6148.0010054099976</v>
      </c>
      <c r="H52" s="401">
        <f>'A2'!H52</f>
        <v>9083.0650561099956</v>
      </c>
      <c r="I52" s="401">
        <f>'A2'!I52</f>
        <v>699.64821026000095</v>
      </c>
      <c r="J52" s="401">
        <f>'A2'!J52</f>
        <v>43.911843489999995</v>
      </c>
      <c r="K52" s="401">
        <f>'A2'!K52</f>
        <v>5539.6440264000012</v>
      </c>
      <c r="L52" s="401">
        <f>'A2'!L52</f>
        <v>363714.97969793004</v>
      </c>
      <c r="O52" s="42"/>
      <c r="P52" s="145"/>
      <c r="Q52" s="42"/>
    </row>
    <row r="53" spans="1:22" s="14" customFormat="1" ht="18" customHeight="1">
      <c r="A53" s="29"/>
      <c r="B53" s="12" t="s">
        <v>186</v>
      </c>
      <c r="C53" s="12"/>
      <c r="D53" s="401">
        <f>'A2'!D53</f>
        <v>4709.675681239999</v>
      </c>
      <c r="E53" s="401">
        <f>'A2'!E53</f>
        <v>94.879776689999986</v>
      </c>
      <c r="F53" s="401">
        <f>'A2'!F53</f>
        <v>232.82170224000001</v>
      </c>
      <c r="G53" s="401">
        <f>'A2'!G53</f>
        <v>78.292477990000009</v>
      </c>
      <c r="H53" s="401">
        <f>'A2'!H53</f>
        <v>22.598094769999999</v>
      </c>
      <c r="I53" s="401">
        <f>'A2'!I53</f>
        <v>1.22501167</v>
      </c>
      <c r="J53" s="401">
        <f>'A2'!J53</f>
        <v>0.25054810999999999</v>
      </c>
      <c r="K53" s="401">
        <f>'A2'!K53</f>
        <v>43.239967460000003</v>
      </c>
      <c r="L53" s="401">
        <f>'A2'!L53</f>
        <v>5182.9832601699991</v>
      </c>
      <c r="O53" s="145"/>
      <c r="P53" s="42"/>
      <c r="Q53" s="42"/>
    </row>
    <row r="54" spans="1:22" s="14" customFormat="1" ht="18" customHeight="1">
      <c r="A54" s="34"/>
      <c r="B54" s="442" t="s">
        <v>187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78" t="s">
        <v>218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8" hidden="1" customHeight="1">
      <c r="A56" s="478" t="s">
        <v>222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2" s="44" customFormat="1" ht="18" hidden="1" customHeight="1">
      <c r="A57" s="478" t="s">
        <v>219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2" s="44" customFormat="1" ht="18" hidden="1" customHeight="1">
      <c r="A58" s="478" t="s">
        <v>220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2" s="40" customFormat="1" ht="12" hidden="1" customHeight="1">
      <c r="A59" s="478" t="s">
        <v>221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2" sqref="B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190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265</v>
      </c>
      <c r="C9" s="17"/>
      <c r="D9" s="18" t="s">
        <v>191</v>
      </c>
      <c r="E9" s="19"/>
      <c r="F9" s="19"/>
      <c r="G9" s="19"/>
      <c r="H9" s="19"/>
      <c r="I9" s="19"/>
      <c r="J9" s="19"/>
      <c r="K9" s="19"/>
      <c r="L9" s="484" t="s">
        <v>223</v>
      </c>
      <c r="M9" s="486" t="s">
        <v>224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177</v>
      </c>
      <c r="K10" s="66" t="s">
        <v>178</v>
      </c>
      <c r="L10" s="485"/>
      <c r="M10" s="487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225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226</v>
      </c>
      <c r="C13" s="12"/>
      <c r="D13" s="401">
        <f>'A3'!D13</f>
        <v>3743.36148589</v>
      </c>
      <c r="E13" s="401">
        <f>'A3'!E13</f>
        <v>2062.1383033499997</v>
      </c>
      <c r="F13" s="401">
        <f>'A3'!F13</f>
        <v>779.33382447999975</v>
      </c>
      <c r="G13" s="401">
        <f>'A3'!G13</f>
        <v>82.291346669999982</v>
      </c>
      <c r="H13" s="401">
        <f>'A3'!H13</f>
        <v>19.662208880000001</v>
      </c>
      <c r="I13" s="401">
        <f>'A3'!I13</f>
        <v>0.41663659000000003</v>
      </c>
      <c r="J13" s="401">
        <f>'A3'!J13</f>
        <v>22.450275680000001</v>
      </c>
      <c r="K13" s="401">
        <f>'A3'!K13</f>
        <v>6709.6540815400003</v>
      </c>
      <c r="L13" s="401">
        <f>'A3'!L13</f>
        <v>1129.3798018699995</v>
      </c>
      <c r="M13" s="401">
        <f>'A3'!M13</f>
        <v>617986.4738331578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179</v>
      </c>
      <c r="C14" s="31"/>
      <c r="D14" s="401">
        <f>'A3'!D14</f>
        <v>1615.3629894999997</v>
      </c>
      <c r="E14" s="401">
        <f>'A3'!E14</f>
        <v>163.69505002000005</v>
      </c>
      <c r="F14" s="401">
        <f>'A3'!F14</f>
        <v>62.480660470000004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1841.5386999899997</v>
      </c>
      <c r="L14" s="401">
        <f>'A3'!L14</f>
        <v>10.581885725000001</v>
      </c>
      <c r="M14" s="401">
        <f>'A3'!M14</f>
        <v>357637.31164082303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180</v>
      </c>
      <c r="C15" s="31"/>
      <c r="D15" s="401">
        <f>'A3'!D15</f>
        <v>2127.9984963900006</v>
      </c>
      <c r="E15" s="401">
        <f>'A3'!E15</f>
        <v>1898.4432533299996</v>
      </c>
      <c r="F15" s="401">
        <f>'A3'!F15</f>
        <v>716.85316400999977</v>
      </c>
      <c r="G15" s="401">
        <f>'A3'!G15</f>
        <v>82.291346669999982</v>
      </c>
      <c r="H15" s="401">
        <f>'A3'!H15</f>
        <v>19.662208880000001</v>
      </c>
      <c r="I15" s="401">
        <f>'A3'!I15</f>
        <v>0.41663659000000003</v>
      </c>
      <c r="J15" s="401">
        <f>'A3'!J15</f>
        <v>22.450275680000001</v>
      </c>
      <c r="K15" s="401">
        <f>'A3'!K15</f>
        <v>4868.1153815500011</v>
      </c>
      <c r="L15" s="401">
        <f>'A3'!L15</f>
        <v>1118.7979161449996</v>
      </c>
      <c r="M15" s="401">
        <f>'A3'!M15</f>
        <v>260349.1621923348</v>
      </c>
      <c r="N15" s="26"/>
    </row>
    <row r="16" spans="1:29" s="14" customFormat="1" ht="18" customHeight="1">
      <c r="A16" s="29"/>
      <c r="B16" s="12" t="s">
        <v>181</v>
      </c>
      <c r="C16" s="12"/>
      <c r="D16" s="401">
        <f>'A3'!D16</f>
        <v>847.4029123399996</v>
      </c>
      <c r="E16" s="401">
        <f>'A3'!E16</f>
        <v>641.57326648999992</v>
      </c>
      <c r="F16" s="401">
        <f>'A3'!F16</f>
        <v>109.60565683999997</v>
      </c>
      <c r="G16" s="401">
        <f>'A3'!G16</f>
        <v>0</v>
      </c>
      <c r="H16" s="401">
        <f>'A3'!H16</f>
        <v>15.50459032</v>
      </c>
      <c r="I16" s="401">
        <f>'A3'!I16</f>
        <v>0.66436596999999997</v>
      </c>
      <c r="J16" s="401">
        <f>'A3'!J16</f>
        <v>8.429337760000001</v>
      </c>
      <c r="K16" s="401">
        <f>'A3'!K16</f>
        <v>1623.1801297199995</v>
      </c>
      <c r="L16" s="401">
        <f>'A3'!L16</f>
        <v>338.57209303500031</v>
      </c>
      <c r="M16" s="401">
        <f>'A3'!M16</f>
        <v>189546.60402034497</v>
      </c>
      <c r="N16" s="26"/>
    </row>
    <row r="17" spans="1:18" s="14" customFormat="1" ht="18" customHeight="1">
      <c r="A17" s="30"/>
      <c r="B17" s="31" t="s">
        <v>179</v>
      </c>
      <c r="C17" s="31"/>
      <c r="D17" s="401">
        <f>'A3'!D17</f>
        <v>91.652302379999981</v>
      </c>
      <c r="E17" s="401">
        <f>'A3'!E17</f>
        <v>246.67317749</v>
      </c>
      <c r="F17" s="401">
        <f>'A3'!F17</f>
        <v>0.89614836999999992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2.9611999999999998E-3</v>
      </c>
      <c r="K17" s="401">
        <f>'A3'!K17</f>
        <v>339.22458943999999</v>
      </c>
      <c r="L17" s="401">
        <f>'A3'!L17</f>
        <v>10.510137459999997</v>
      </c>
      <c r="M17" s="401">
        <f>'A3'!M17</f>
        <v>93070.378967759927</v>
      </c>
      <c r="N17" s="26"/>
    </row>
    <row r="18" spans="1:18" s="14" customFormat="1" ht="18" customHeight="1">
      <c r="A18" s="30"/>
      <c r="B18" s="31" t="s">
        <v>180</v>
      </c>
      <c r="C18" s="31"/>
      <c r="D18" s="401">
        <f>'A3'!D18</f>
        <v>755.75060995999968</v>
      </c>
      <c r="E18" s="401">
        <f>'A3'!E18</f>
        <v>394.90008899999987</v>
      </c>
      <c r="F18" s="401">
        <f>'A3'!F18</f>
        <v>108.70950846999996</v>
      </c>
      <c r="G18" s="401">
        <f>'A3'!G18</f>
        <v>0</v>
      </c>
      <c r="H18" s="401">
        <f>'A3'!H18</f>
        <v>15.50459032</v>
      </c>
      <c r="I18" s="401">
        <f>'A3'!I18</f>
        <v>0.66436596999999997</v>
      </c>
      <c r="J18" s="401">
        <f>'A3'!J18</f>
        <v>8.4263765600000013</v>
      </c>
      <c r="K18" s="401">
        <f>'A3'!K18</f>
        <v>1283.9555402799997</v>
      </c>
      <c r="L18" s="401">
        <f>'A3'!L18</f>
        <v>328.0619555750003</v>
      </c>
      <c r="M18" s="401">
        <f>'A3'!M18</f>
        <v>96476.225052585025</v>
      </c>
      <c r="N18" s="26"/>
    </row>
    <row r="19" spans="1:18" s="14" customFormat="1" ht="18" customHeight="1">
      <c r="A19" s="29"/>
      <c r="B19" s="12" t="s">
        <v>182</v>
      </c>
      <c r="C19" s="12"/>
      <c r="D19" s="401">
        <f>'A3'!D19</f>
        <v>1047.60843316</v>
      </c>
      <c r="E19" s="401">
        <f>'A3'!E19</f>
        <v>13177.424024709991</v>
      </c>
      <c r="F19" s="401">
        <f>'A3'!F19</f>
        <v>793.80704802000014</v>
      </c>
      <c r="G19" s="401">
        <f>'A3'!G19</f>
        <v>4.6111256500000009</v>
      </c>
      <c r="H19" s="401">
        <f>'A3'!H19</f>
        <v>7.6619723299999993</v>
      </c>
      <c r="I19" s="401">
        <f>'A3'!I19</f>
        <v>1.16110052</v>
      </c>
      <c r="J19" s="401">
        <f>'A3'!J19</f>
        <v>4.1553138599999997</v>
      </c>
      <c r="K19" s="401">
        <f>'A3'!K19</f>
        <v>15036.42901824999</v>
      </c>
      <c r="L19" s="401">
        <f>'A3'!L19</f>
        <v>107.60276222500008</v>
      </c>
      <c r="M19" s="401">
        <f>'A3'!M19</f>
        <v>318505.99070479505</v>
      </c>
      <c r="N19" s="26"/>
    </row>
    <row r="20" spans="1:18" s="14" customFormat="1" ht="18" customHeight="1">
      <c r="A20" s="30"/>
      <c r="B20" s="31" t="s">
        <v>179</v>
      </c>
      <c r="C20" s="31"/>
      <c r="D20" s="401">
        <f>'A3'!D20</f>
        <v>250.5527331799999</v>
      </c>
      <c r="E20" s="401">
        <f>'A3'!E20</f>
        <v>369.06807537000026</v>
      </c>
      <c r="F20" s="401">
        <f>'A3'!F20</f>
        <v>576.95875957000021</v>
      </c>
      <c r="G20" s="401">
        <f>'A3'!G20</f>
        <v>1.0997437300000001</v>
      </c>
      <c r="H20" s="401">
        <f>'A3'!H20</f>
        <v>9.8225599999999996E-2</v>
      </c>
      <c r="I20" s="401">
        <f>'A3'!I20</f>
        <v>1.16110052</v>
      </c>
      <c r="J20" s="401">
        <f>'A3'!J20</f>
        <v>1.2021689800000002</v>
      </c>
      <c r="K20" s="401">
        <f>'A3'!K20</f>
        <v>1200.1408069500003</v>
      </c>
      <c r="L20" s="401">
        <f>'A3'!L20</f>
        <v>59.781202935000067</v>
      </c>
      <c r="M20" s="401">
        <f>'A3'!M20</f>
        <v>53643.654824125078</v>
      </c>
      <c r="N20" s="26"/>
    </row>
    <row r="21" spans="1:18" s="14" customFormat="1" ht="18" customHeight="1">
      <c r="A21" s="30"/>
      <c r="B21" s="31" t="s">
        <v>180</v>
      </c>
      <c r="C21" s="31"/>
      <c r="D21" s="401">
        <f>'A3'!D21</f>
        <v>797.05569997999999</v>
      </c>
      <c r="E21" s="401">
        <f>'A3'!E21</f>
        <v>12808.355949339992</v>
      </c>
      <c r="F21" s="401">
        <f>'A3'!F21</f>
        <v>216.84828844999998</v>
      </c>
      <c r="G21" s="401">
        <f>'A3'!G21</f>
        <v>3.5113819200000007</v>
      </c>
      <c r="H21" s="401">
        <f>'A3'!H21</f>
        <v>7.5637467299999992</v>
      </c>
      <c r="I21" s="401">
        <f>'A3'!I21</f>
        <v>0</v>
      </c>
      <c r="J21" s="401">
        <f>'A3'!J21</f>
        <v>2.95314488</v>
      </c>
      <c r="K21" s="401">
        <f>'A3'!K21</f>
        <v>13836.288211299992</v>
      </c>
      <c r="L21" s="401">
        <f>'A3'!L21</f>
        <v>47.82155929000001</v>
      </c>
      <c r="M21" s="401">
        <f>'A3'!M21</f>
        <v>264862.33588067</v>
      </c>
      <c r="N21" s="26"/>
    </row>
    <row r="22" spans="1:18" s="14" customFormat="1" ht="18" customHeight="1">
      <c r="A22" s="29"/>
      <c r="B22" s="12" t="s">
        <v>178</v>
      </c>
      <c r="C22" s="12"/>
      <c r="D22" s="401">
        <f>'A3'!D22</f>
        <v>5638.3728313899992</v>
      </c>
      <c r="E22" s="401">
        <f>'A3'!E22</f>
        <v>15881.135594549993</v>
      </c>
      <c r="F22" s="401">
        <f>'A3'!F22</f>
        <v>1682.7465293399998</v>
      </c>
      <c r="G22" s="401">
        <f>'A3'!G22</f>
        <v>86.902472319999987</v>
      </c>
      <c r="H22" s="401">
        <f>'A3'!H22</f>
        <v>42.828771529999997</v>
      </c>
      <c r="I22" s="401">
        <f>'A3'!I22</f>
        <v>2.2421030800000001</v>
      </c>
      <c r="J22" s="401">
        <f>'A3'!J22</f>
        <v>35.0349273</v>
      </c>
      <c r="K22" s="401">
        <f>'A3'!K22</f>
        <v>23369.26322950999</v>
      </c>
      <c r="L22" s="401">
        <f>'A3'!L22</f>
        <v>1575.5546571299999</v>
      </c>
      <c r="M22" s="401">
        <f>'A3'!M22</f>
        <v>1126039.0685582978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227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183</v>
      </c>
      <c r="C25" s="12"/>
      <c r="D25" s="401">
        <f>'A3'!D25</f>
        <v>0</v>
      </c>
      <c r="E25" s="401">
        <f>'A3'!E25</f>
        <v>87.568158640000007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8.8306900000000004E-3</v>
      </c>
      <c r="J25" s="401">
        <f>'A3'!J25</f>
        <v>8.7384100000000003E-3</v>
      </c>
      <c r="K25" s="401">
        <f>'A3'!K25</f>
        <v>87.58572774000001</v>
      </c>
      <c r="L25" s="401">
        <f>'A3'!L25</f>
        <v>76.748576140000011</v>
      </c>
      <c r="M25" s="401">
        <f>'A3'!M25</f>
        <v>16890.472665339999</v>
      </c>
      <c r="N25" s="26"/>
    </row>
    <row r="26" spans="1:18" s="14" customFormat="1" ht="18" customHeight="1">
      <c r="A26" s="30"/>
      <c r="B26" s="31" t="s">
        <v>179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2718.5955978799993</v>
      </c>
      <c r="N26" s="26"/>
    </row>
    <row r="27" spans="1:18" s="14" customFormat="1" ht="18" customHeight="1">
      <c r="A27" s="30"/>
      <c r="B27" s="31" t="s">
        <v>180</v>
      </c>
      <c r="C27" s="31"/>
      <c r="D27" s="401">
        <f>'A3'!D27</f>
        <v>0</v>
      </c>
      <c r="E27" s="401">
        <f>'A3'!E27</f>
        <v>87.568158640000007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8.8306900000000004E-3</v>
      </c>
      <c r="J27" s="401">
        <f>'A3'!J27</f>
        <v>8.7384100000000003E-3</v>
      </c>
      <c r="K27" s="401">
        <f>'A3'!K27</f>
        <v>87.58572774000001</v>
      </c>
      <c r="L27" s="401">
        <f>'A3'!L27</f>
        <v>76.748576140000011</v>
      </c>
      <c r="M27" s="401">
        <f>'A3'!M27</f>
        <v>14171.877067460002</v>
      </c>
      <c r="N27" s="26"/>
    </row>
    <row r="28" spans="1:18" s="14" customFormat="1" ht="18" customHeight="1">
      <c r="A28" s="29"/>
      <c r="B28" s="12" t="s">
        <v>181</v>
      </c>
      <c r="C28" s="12"/>
      <c r="D28" s="401">
        <f>'A3'!D28</f>
        <v>0</v>
      </c>
      <c r="E28" s="401">
        <f>'A3'!E28</f>
        <v>44.6589259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44.6589259</v>
      </c>
      <c r="L28" s="401">
        <f>'A3'!L28</f>
        <v>27.117845540000001</v>
      </c>
      <c r="M28" s="401">
        <f>'A3'!M28</f>
        <v>21150.728116339997</v>
      </c>
      <c r="N28" s="26"/>
      <c r="Q28" s="26"/>
      <c r="R28" s="26"/>
    </row>
    <row r="29" spans="1:18" s="14" customFormat="1" ht="18" customHeight="1">
      <c r="A29" s="30"/>
      <c r="B29" s="31" t="s">
        <v>179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14408.389093819997</v>
      </c>
      <c r="N29" s="26"/>
    </row>
    <row r="30" spans="1:18" s="14" customFormat="1" ht="18" customHeight="1">
      <c r="A30" s="30"/>
      <c r="B30" s="31" t="s">
        <v>180</v>
      </c>
      <c r="C30" s="31"/>
      <c r="D30" s="401">
        <f>'A3'!D30</f>
        <v>0</v>
      </c>
      <c r="E30" s="401">
        <f>'A3'!E30</f>
        <v>44.6589259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44.6589259</v>
      </c>
      <c r="L30" s="401">
        <f>'A3'!L30</f>
        <v>27.117845540000001</v>
      </c>
      <c r="M30" s="401">
        <f>'A3'!M30</f>
        <v>6742.339022520001</v>
      </c>
      <c r="N30" s="26"/>
    </row>
    <row r="31" spans="1:18" s="14" customFormat="1" ht="18" customHeight="1">
      <c r="A31" s="29"/>
      <c r="B31" s="12" t="s">
        <v>182</v>
      </c>
      <c r="C31" s="12"/>
      <c r="D31" s="401">
        <f>'A3'!D31</f>
        <v>0</v>
      </c>
      <c r="E31" s="401">
        <f>'A3'!E31</f>
        <v>14.585485500000001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14.585485500000001</v>
      </c>
      <c r="L31" s="401">
        <f>'A3'!L31</f>
        <v>9.113081600000001</v>
      </c>
      <c r="M31" s="401">
        <f>'A3'!M31</f>
        <v>4899.1254694599993</v>
      </c>
      <c r="N31" s="26"/>
    </row>
    <row r="32" spans="1:18" s="26" customFormat="1" ht="18" customHeight="1">
      <c r="A32" s="30"/>
      <c r="B32" s="31" t="s">
        <v>179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0.756273415</v>
      </c>
      <c r="M32" s="401">
        <f>'A3'!M32</f>
        <v>2159.2313437049993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180</v>
      </c>
      <c r="C33" s="31"/>
      <c r="D33" s="401">
        <f>'A3'!D33</f>
        <v>0</v>
      </c>
      <c r="E33" s="401">
        <f>'A3'!E33</f>
        <v>14.585485500000001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14.585485500000001</v>
      </c>
      <c r="L33" s="401">
        <f>'A3'!L33</f>
        <v>8.3568081850000002</v>
      </c>
      <c r="M33" s="401">
        <f>'A3'!M33</f>
        <v>2739.8941257549995</v>
      </c>
      <c r="N33" s="26"/>
      <c r="O33" s="123"/>
    </row>
    <row r="34" spans="1:16" s="14" customFormat="1" ht="18" customHeight="1">
      <c r="A34" s="29"/>
      <c r="B34" s="12" t="s">
        <v>178</v>
      </c>
      <c r="C34" s="12"/>
      <c r="D34" s="401">
        <f>'A3'!D34</f>
        <v>0</v>
      </c>
      <c r="E34" s="401">
        <f>'A3'!E34</f>
        <v>146.81257004000003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8.8306900000000004E-3</v>
      </c>
      <c r="J34" s="401">
        <f>'A3'!J34</f>
        <v>8.7384100000000003E-3</v>
      </c>
      <c r="K34" s="401">
        <f>'A3'!K34</f>
        <v>146.83013914000003</v>
      </c>
      <c r="L34" s="401">
        <f>'A3'!L34</f>
        <v>112.97950328000002</v>
      </c>
      <c r="M34" s="401">
        <f>'A3'!M34</f>
        <v>42940.326251139995</v>
      </c>
      <c r="N34" s="26"/>
      <c r="O34" s="123"/>
    </row>
    <row r="35" spans="1:16" s="14" customFormat="1" ht="18" customHeight="1">
      <c r="A35" s="32"/>
      <c r="B35" s="33" t="s">
        <v>184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185</v>
      </c>
      <c r="C36" s="12"/>
      <c r="D36" s="401">
        <f>'A3'!D36</f>
        <v>0</v>
      </c>
      <c r="E36" s="401">
        <f>'A3'!E36</f>
        <v>0.74132732000000001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0.74132732000000001</v>
      </c>
      <c r="L36" s="401">
        <f>'A3'!L36</f>
        <v>3.7725998250000004</v>
      </c>
      <c r="M36" s="401">
        <f>'A3'!M36</f>
        <v>1985.2178932250001</v>
      </c>
      <c r="N36" s="26"/>
    </row>
    <row r="37" spans="1:16" s="14" customFormat="1" ht="18" customHeight="1">
      <c r="A37" s="29"/>
      <c r="B37" s="12" t="s">
        <v>186</v>
      </c>
      <c r="C37" s="12"/>
      <c r="D37" s="401">
        <f>'A3'!D37</f>
        <v>0</v>
      </c>
      <c r="E37" s="401">
        <f>'A3'!E37</f>
        <v>29.225199500000002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8.8306900000000004E-3</v>
      </c>
      <c r="J37" s="401">
        <f>'A3'!J37</f>
        <v>8.7384100000000003E-3</v>
      </c>
      <c r="K37" s="401">
        <f>'A3'!K37</f>
        <v>29.242768600000002</v>
      </c>
      <c r="L37" s="401">
        <f>'A3'!L37</f>
        <v>92.49328709000001</v>
      </c>
      <c r="M37" s="401">
        <f>'A3'!M37</f>
        <v>38140.383849780024</v>
      </c>
      <c r="N37" s="26"/>
    </row>
    <row r="38" spans="1:16" s="14" customFormat="1" ht="18" customHeight="1">
      <c r="A38" s="29"/>
      <c r="B38" s="12" t="s">
        <v>187</v>
      </c>
      <c r="C38" s="12"/>
      <c r="D38" s="401">
        <f>'A3'!D38</f>
        <v>0</v>
      </c>
      <c r="E38" s="401">
        <f>'A3'!E38</f>
        <v>116.84604321999998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116.84604321999998</v>
      </c>
      <c r="L38" s="401">
        <f>'A3'!L38</f>
        <v>16.71361637</v>
      </c>
      <c r="M38" s="401">
        <f>'A3'!M38</f>
        <v>2814.72450815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228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183</v>
      </c>
      <c r="C41" s="12"/>
      <c r="D41" s="401">
        <f>'A3'!D41</f>
        <v>2258.3405664499996</v>
      </c>
      <c r="E41" s="401">
        <f>'A3'!E41</f>
        <v>14077.879936870002</v>
      </c>
      <c r="F41" s="401">
        <f>'A3'!F41</f>
        <v>78.910650310000008</v>
      </c>
      <c r="G41" s="401">
        <f>'A3'!G41</f>
        <v>175.09345918</v>
      </c>
      <c r="H41" s="401">
        <f>'A3'!H41</f>
        <v>9.5139774899999985</v>
      </c>
      <c r="I41" s="401">
        <f>'A3'!I41</f>
        <v>0</v>
      </c>
      <c r="J41" s="401">
        <f>'A3'!J41</f>
        <v>0</v>
      </c>
      <c r="K41" s="401">
        <f>'A3'!K41</f>
        <v>16599.738590300003</v>
      </c>
      <c r="L41" s="401">
        <f>'A3'!L41</f>
        <v>2140.7433683349996</v>
      </c>
      <c r="M41" s="401">
        <f>'A3'!M41</f>
        <v>481829.58152795478</v>
      </c>
      <c r="N41" s="26"/>
    </row>
    <row r="42" spans="1:16" s="14" customFormat="1" ht="18" customHeight="1">
      <c r="A42" s="30"/>
      <c r="B42" s="31" t="s">
        <v>179</v>
      </c>
      <c r="C42" s="31"/>
      <c r="D42" s="401">
        <f>'A3'!D42</f>
        <v>994.37231512999983</v>
      </c>
      <c r="E42" s="401">
        <f>'A3'!E42</f>
        <v>6098.8092349200015</v>
      </c>
      <c r="F42" s="401">
        <f>'A3'!F42</f>
        <v>29.6924849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7122.8740349500013</v>
      </c>
      <c r="L42" s="401">
        <f>'A3'!L42</f>
        <v>11.476301305000005</v>
      </c>
      <c r="M42" s="401">
        <f>'A3'!M42</f>
        <v>243712.57972485491</v>
      </c>
      <c r="N42" s="26"/>
    </row>
    <row r="43" spans="1:16" s="14" customFormat="1" ht="18" customHeight="1">
      <c r="A43" s="30"/>
      <c r="B43" s="31" t="s">
        <v>180</v>
      </c>
      <c r="C43" s="31"/>
      <c r="D43" s="401">
        <f>'A3'!D43</f>
        <v>1263.9682513199998</v>
      </c>
      <c r="E43" s="401">
        <f>'A3'!E43</f>
        <v>7979.0707019500005</v>
      </c>
      <c r="F43" s="401">
        <f>'A3'!F43</f>
        <v>49.218165410000005</v>
      </c>
      <c r="G43" s="401">
        <f>'A3'!G43</f>
        <v>175.09345918</v>
      </c>
      <c r="H43" s="401">
        <f>'A3'!H43</f>
        <v>9.5139774899999985</v>
      </c>
      <c r="I43" s="401">
        <f>'A3'!I43</f>
        <v>0</v>
      </c>
      <c r="J43" s="401">
        <f>'A3'!J43</f>
        <v>0</v>
      </c>
      <c r="K43" s="401">
        <f>'A3'!K43</f>
        <v>9476.864555350001</v>
      </c>
      <c r="L43" s="401">
        <f>'A3'!L43</f>
        <v>2129.2670670299995</v>
      </c>
      <c r="M43" s="401">
        <f>'A3'!M43</f>
        <v>238117.00180309988</v>
      </c>
      <c r="N43" s="26"/>
    </row>
    <row r="44" spans="1:16" s="14" customFormat="1" ht="18" customHeight="1">
      <c r="A44" s="29"/>
      <c r="B44" s="12" t="s">
        <v>181</v>
      </c>
      <c r="C44" s="12"/>
      <c r="D44" s="401">
        <f>'A3'!D44</f>
        <v>121.38354048999997</v>
      </c>
      <c r="E44" s="401">
        <f>'A3'!E44</f>
        <v>237.90127895999998</v>
      </c>
      <c r="F44" s="401">
        <f>'A3'!F44</f>
        <v>10.560311119999998</v>
      </c>
      <c r="G44" s="401">
        <f>'A3'!G44</f>
        <v>24.969781959999999</v>
      </c>
      <c r="H44" s="401">
        <f>'A3'!H44</f>
        <v>0</v>
      </c>
      <c r="I44" s="401">
        <f>'A3'!I44</f>
        <v>0</v>
      </c>
      <c r="J44" s="401">
        <f>'A3'!J44</f>
        <v>14.133953089999999</v>
      </c>
      <c r="K44" s="401">
        <f>'A3'!K44</f>
        <v>408.94886561999994</v>
      </c>
      <c r="L44" s="401">
        <f>'A3'!L44</f>
        <v>618.5072689299999</v>
      </c>
      <c r="M44" s="401">
        <f>'A3'!M44</f>
        <v>144043.30616549001</v>
      </c>
      <c r="N44" s="26"/>
    </row>
    <row r="45" spans="1:16" s="14" customFormat="1" ht="18" customHeight="1">
      <c r="A45" s="30"/>
      <c r="B45" s="31" t="s">
        <v>179</v>
      </c>
      <c r="C45" s="31"/>
      <c r="D45" s="401">
        <f>'A3'!D45</f>
        <v>12.525116420000002</v>
      </c>
      <c r="E45" s="401">
        <f>'A3'!E45</f>
        <v>89.373824439999993</v>
      </c>
      <c r="F45" s="401">
        <f>'A3'!F45</f>
        <v>0.30095069999999996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102.19989156</v>
      </c>
      <c r="L45" s="401">
        <f>'A3'!L45</f>
        <v>16.11825</v>
      </c>
      <c r="M45" s="401">
        <f>'A3'!M45</f>
        <v>69410.176524130075</v>
      </c>
      <c r="N45" s="26"/>
    </row>
    <row r="46" spans="1:16" s="14" customFormat="1" ht="18" customHeight="1">
      <c r="A46" s="30"/>
      <c r="B46" s="31" t="s">
        <v>180</v>
      </c>
      <c r="C46" s="31"/>
      <c r="D46" s="401">
        <f>'A3'!D46</f>
        <v>108.85842406999997</v>
      </c>
      <c r="E46" s="401">
        <f>'A3'!E46</f>
        <v>148.52745451999999</v>
      </c>
      <c r="F46" s="401">
        <f>'A3'!F46</f>
        <v>10.259360419999998</v>
      </c>
      <c r="G46" s="401">
        <f>'A3'!G46</f>
        <v>24.969781959999999</v>
      </c>
      <c r="H46" s="401">
        <f>'A3'!H46</f>
        <v>0</v>
      </c>
      <c r="I46" s="401">
        <f>'A3'!I46</f>
        <v>0</v>
      </c>
      <c r="J46" s="401">
        <f>'A3'!J46</f>
        <v>14.133953089999999</v>
      </c>
      <c r="K46" s="401">
        <f>'A3'!K46</f>
        <v>306.74897405999991</v>
      </c>
      <c r="L46" s="401">
        <f>'A3'!L46</f>
        <v>602.38901892999991</v>
      </c>
      <c r="M46" s="401">
        <f>'A3'!M46</f>
        <v>74633.129641359934</v>
      </c>
      <c r="N46" s="26"/>
      <c r="P46" s="44"/>
    </row>
    <row r="47" spans="1:16" s="14" customFormat="1" ht="18" customHeight="1">
      <c r="A47" s="29"/>
      <c r="B47" s="12" t="s">
        <v>182</v>
      </c>
      <c r="C47" s="12"/>
      <c r="D47" s="401">
        <f>'A3'!D47</f>
        <v>672.52916927000001</v>
      </c>
      <c r="E47" s="401">
        <f>'A3'!E47</f>
        <v>456.85191256000002</v>
      </c>
      <c r="F47" s="401">
        <f>'A3'!F47</f>
        <v>201.95546245000006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1331.3365442800002</v>
      </c>
      <c r="L47" s="401">
        <f>'A3'!L47</f>
        <v>249.06261967500001</v>
      </c>
      <c r="M47" s="401">
        <f>'A3'!M47</f>
        <v>66330.635698934988</v>
      </c>
      <c r="N47" s="26"/>
      <c r="P47" s="40"/>
    </row>
    <row r="48" spans="1:16" s="14" customFormat="1" ht="18" customHeight="1">
      <c r="A48" s="30"/>
      <c r="B48" s="31" t="s">
        <v>179</v>
      </c>
      <c r="C48" s="31"/>
      <c r="D48" s="401">
        <f>'A3'!D48</f>
        <v>252.38817418000002</v>
      </c>
      <c r="E48" s="401">
        <f>'A3'!E48</f>
        <v>396.33538657000003</v>
      </c>
      <c r="F48" s="401">
        <f>'A3'!F48</f>
        <v>201.95546245000006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850.67902320000007</v>
      </c>
      <c r="L48" s="401">
        <f>'A3'!L48</f>
        <v>248.686619675</v>
      </c>
      <c r="M48" s="401">
        <f>'A3'!M48</f>
        <v>5752.6358784650001</v>
      </c>
      <c r="N48" s="26"/>
      <c r="P48" s="42"/>
    </row>
    <row r="49" spans="1:22" s="14" customFormat="1" ht="18" customHeight="1">
      <c r="A49" s="30"/>
      <c r="B49" s="31" t="s">
        <v>180</v>
      </c>
      <c r="C49" s="12"/>
      <c r="D49" s="401">
        <f>'A3'!D49</f>
        <v>420.14099509000005</v>
      </c>
      <c r="E49" s="401">
        <f>'A3'!E49</f>
        <v>60.516525989999998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480.65752108000004</v>
      </c>
      <c r="L49" s="401">
        <f>'A3'!L49</f>
        <v>0.376</v>
      </c>
      <c r="M49" s="401">
        <f>'A3'!M49</f>
        <v>60577.999820469995</v>
      </c>
      <c r="N49" s="26"/>
      <c r="O49" s="44"/>
      <c r="P49" s="42"/>
    </row>
    <row r="50" spans="1:22" s="14" customFormat="1" ht="18" customHeight="1">
      <c r="A50" s="29"/>
      <c r="B50" s="12" t="s">
        <v>178</v>
      </c>
      <c r="C50" s="12"/>
      <c r="D50" s="401">
        <f>'A3'!D50</f>
        <v>3052.2532762099995</v>
      </c>
      <c r="E50" s="401">
        <f>'A3'!E50</f>
        <v>14772.633128390002</v>
      </c>
      <c r="F50" s="401">
        <f>'A3'!F50</f>
        <v>291.42642388000007</v>
      </c>
      <c r="G50" s="401">
        <f>'A3'!G50</f>
        <v>200.06324114</v>
      </c>
      <c r="H50" s="401">
        <f>'A3'!H50</f>
        <v>9.5139774899999985</v>
      </c>
      <c r="I50" s="401">
        <f>'A3'!I50</f>
        <v>0</v>
      </c>
      <c r="J50" s="401">
        <f>'A3'!J50</f>
        <v>14.133953089999999</v>
      </c>
      <c r="K50" s="401">
        <f>'A3'!K50</f>
        <v>18340.024000200003</v>
      </c>
      <c r="L50" s="401">
        <f>'A3'!L50</f>
        <v>3008.3132569399995</v>
      </c>
      <c r="M50" s="401">
        <f>'A3'!M50</f>
        <v>692203.52339237975</v>
      </c>
      <c r="N50" s="26"/>
      <c r="O50" s="40"/>
      <c r="P50" s="42"/>
    </row>
    <row r="51" spans="1:22" s="14" customFormat="1" ht="18" customHeight="1">
      <c r="A51" s="32"/>
      <c r="B51" s="33" t="s">
        <v>269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229</v>
      </c>
      <c r="C52" s="12"/>
      <c r="D52" s="401">
        <f>'A3'!D52</f>
        <v>3030.1721132300004</v>
      </c>
      <c r="E52" s="401">
        <f>'A3'!E52</f>
        <v>14772.633128390005</v>
      </c>
      <c r="F52" s="401">
        <f>'A3'!F52</f>
        <v>291.42642388000007</v>
      </c>
      <c r="G52" s="401">
        <f>'A3'!G52</f>
        <v>187.57921950999994</v>
      </c>
      <c r="H52" s="401">
        <f>'A3'!H52</f>
        <v>9.5139774899999985</v>
      </c>
      <c r="I52" s="401">
        <f>'A3'!I52</f>
        <v>0</v>
      </c>
      <c r="J52" s="401">
        <f>'A3'!J52</f>
        <v>14.133953089999999</v>
      </c>
      <c r="K52" s="401">
        <f>'A3'!K52</f>
        <v>18305.458815590006</v>
      </c>
      <c r="L52" s="401">
        <f>'A3'!L52</f>
        <v>2983.5686688499982</v>
      </c>
      <c r="M52" s="401">
        <f>'A3'!M52</f>
        <v>682063.90908316942</v>
      </c>
      <c r="N52" s="26"/>
      <c r="O52" s="42"/>
      <c r="P52" s="42"/>
    </row>
    <row r="53" spans="1:22" s="14" customFormat="1" ht="18" customHeight="1">
      <c r="A53" s="29"/>
      <c r="B53" s="12" t="s">
        <v>186</v>
      </c>
      <c r="C53" s="12"/>
      <c r="D53" s="401">
        <f>'A3'!D53</f>
        <v>22.081162980000002</v>
      </c>
      <c r="E53" s="401">
        <f>'A3'!E53</f>
        <v>0</v>
      </c>
      <c r="F53" s="401">
        <f>'A3'!F53</f>
        <v>0</v>
      </c>
      <c r="G53" s="401">
        <f>'A3'!G53</f>
        <v>12.484021629999999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34.565184610000003</v>
      </c>
      <c r="L53" s="401">
        <f>'A3'!L53</f>
        <v>24.744588085</v>
      </c>
      <c r="M53" s="401">
        <f>'A3'!M53</f>
        <v>9759.1385302849994</v>
      </c>
      <c r="N53" s="26"/>
      <c r="O53" s="42"/>
      <c r="P53" s="42"/>
    </row>
    <row r="54" spans="1:22" s="14" customFormat="1" ht="18" customHeight="1">
      <c r="A54" s="34"/>
      <c r="B54" s="442" t="s">
        <v>187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380.47577890999992</v>
      </c>
      <c r="N54" s="26"/>
      <c r="O54" s="42"/>
      <c r="P54" s="42"/>
      <c r="Q54" s="44"/>
      <c r="R54" s="44"/>
    </row>
    <row r="55" spans="1:22" s="14" customFormat="1" ht="15" customHeight="1">
      <c r="A55" s="478" t="s">
        <v>230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4.25">
      <c r="A56" s="478" t="s">
        <v>231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2" s="14" customFormat="1" ht="14.25" hidden="1">
      <c r="A57" s="478" t="s">
        <v>232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2" s="14" customFormat="1" ht="18" hidden="1" customHeight="1">
      <c r="A58" s="478" t="s">
        <v>233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N58" s="26"/>
      <c r="O58" s="44"/>
      <c r="P58" s="44"/>
      <c r="V58" s="26"/>
    </row>
    <row r="59" spans="1:22" s="44" customFormat="1" ht="18" hidden="1" customHeight="1">
      <c r="A59" s="478" t="s">
        <v>234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0"/>
      <c r="P59" s="40"/>
      <c r="T59" s="45"/>
    </row>
    <row r="60" spans="1:22" s="44" customFormat="1" ht="18" hidden="1" customHeight="1">
      <c r="A60" s="478" t="s">
        <v>235</v>
      </c>
      <c r="B60" s="479"/>
      <c r="C60" s="479"/>
      <c r="D60" s="479"/>
      <c r="E60" s="479"/>
      <c r="F60" s="479"/>
      <c r="G60" s="479"/>
      <c r="H60" s="479"/>
      <c r="I60" s="479"/>
      <c r="J60" s="479"/>
      <c r="K60" s="479"/>
      <c r="L60" s="479"/>
      <c r="M60" s="479"/>
      <c r="O60" s="42"/>
      <c r="P60" s="42"/>
      <c r="T60" s="45"/>
    </row>
    <row r="61" spans="1:22" s="40" customFormat="1" ht="13.5" hidden="1" customHeight="1">
      <c r="A61" s="478" t="s">
        <v>236</v>
      </c>
      <c r="B61" s="478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C3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1" sqref="D4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265</v>
      </c>
      <c r="C9" s="72"/>
      <c r="D9" s="488" t="s">
        <v>237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238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239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1.1739999999999999</v>
      </c>
      <c r="O13" s="401">
        <f>'A4'!O13</f>
        <v>4.5179678800000005</v>
      </c>
      <c r="P13" s="401">
        <f>'A4'!P13</f>
        <v>0.38521578000000001</v>
      </c>
      <c r="Q13" s="401">
        <f>'A4'!Q13</f>
        <v>0</v>
      </c>
      <c r="R13" s="401">
        <f>'A4'!R13</f>
        <v>0</v>
      </c>
      <c r="S13" s="401">
        <f>'A4'!S13</f>
        <v>7.34</v>
      </c>
      <c r="T13" s="401">
        <f>'A4'!T13</f>
        <v>0</v>
      </c>
      <c r="U13" s="401">
        <f>'A4'!U13</f>
        <v>0</v>
      </c>
      <c r="V13" s="401">
        <f>'A4'!V13</f>
        <v>0.36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73.419131839999977</v>
      </c>
      <c r="AD13" s="401">
        <f>'A4'!AD13</f>
        <v>298.16396151000004</v>
      </c>
      <c r="AE13" s="401">
        <f>'A4'!AE13</f>
        <v>0</v>
      </c>
      <c r="AF13" s="401">
        <f>'A4'!AF13</f>
        <v>0</v>
      </c>
      <c r="AG13" s="401">
        <f>'A4'!AG13</f>
        <v>8.232573219999999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0.93226390000000015</v>
      </c>
      <c r="AM13" s="401">
        <f>'A4'!AM13</f>
        <v>0</v>
      </c>
      <c r="AN13" s="401">
        <f>'A4'!AN13</f>
        <v>0.40487383999999998</v>
      </c>
      <c r="AO13" s="401">
        <f>'A4'!AO13</f>
        <v>0</v>
      </c>
      <c r="AP13" s="401">
        <f>'A4'!AP13</f>
        <v>0</v>
      </c>
      <c r="AQ13" s="401">
        <f>'A4'!AQ13</f>
        <v>2065.8193613399999</v>
      </c>
      <c r="AR13" s="401">
        <f>'A4'!AR13</f>
        <v>1918.9858642399997</v>
      </c>
      <c r="AS13" s="123"/>
    </row>
    <row r="14" spans="1:45" s="14" customFormat="1" ht="18" customHeight="1">
      <c r="A14" s="79"/>
      <c r="B14" s="31" t="s">
        <v>179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7.9223200000000001E-3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0.86619441999999991</v>
      </c>
      <c r="AD14" s="401">
        <f>'A4'!AD14</f>
        <v>7.8721400499999996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25.709146060000013</v>
      </c>
      <c r="AS14" s="123"/>
    </row>
    <row r="15" spans="1:45" s="14" customFormat="1" ht="18" customHeight="1">
      <c r="A15" s="79"/>
      <c r="B15" s="31" t="s">
        <v>180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1.1739999999999999</v>
      </c>
      <c r="O15" s="401">
        <f>'A4'!O15</f>
        <v>4.5100455600000009</v>
      </c>
      <c r="P15" s="401">
        <f>'A4'!P15</f>
        <v>0.38521578000000001</v>
      </c>
      <c r="Q15" s="401">
        <f>'A4'!Q15</f>
        <v>0</v>
      </c>
      <c r="R15" s="401">
        <f>'A4'!R15</f>
        <v>0</v>
      </c>
      <c r="S15" s="401">
        <f>'A4'!S15</f>
        <v>7.34</v>
      </c>
      <c r="T15" s="401">
        <f>'A4'!T15</f>
        <v>0</v>
      </c>
      <c r="U15" s="401">
        <f>'A4'!U15</f>
        <v>0</v>
      </c>
      <c r="V15" s="401">
        <f>'A4'!V15</f>
        <v>0.36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72.552937419999978</v>
      </c>
      <c r="AD15" s="401">
        <f>'A4'!AD15</f>
        <v>290.29182146000005</v>
      </c>
      <c r="AE15" s="401">
        <f>'A4'!AE15</f>
        <v>0</v>
      </c>
      <c r="AF15" s="401">
        <f>'A4'!AF15</f>
        <v>0</v>
      </c>
      <c r="AG15" s="401">
        <f>'A4'!AG15</f>
        <v>8.232573219999999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0.93226390000000015</v>
      </c>
      <c r="AM15" s="401">
        <f>'A4'!AM15</f>
        <v>0</v>
      </c>
      <c r="AN15" s="401">
        <f>'A4'!AN15</f>
        <v>0.40487383999999998</v>
      </c>
      <c r="AO15" s="401">
        <f>'A4'!AO15</f>
        <v>0</v>
      </c>
      <c r="AP15" s="401">
        <f>'A4'!AP15</f>
        <v>0</v>
      </c>
      <c r="AQ15" s="401">
        <f>'A4'!AQ15</f>
        <v>2065.8193613399999</v>
      </c>
      <c r="AR15" s="401">
        <f>'A4'!AR15</f>
        <v>1893.2767181799998</v>
      </c>
      <c r="AS15" s="123"/>
    </row>
    <row r="16" spans="1:45" s="14" customFormat="1" ht="18" customHeight="1">
      <c r="A16" s="78"/>
      <c r="B16" s="12" t="s">
        <v>181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4.1299223999999999</v>
      </c>
      <c r="O16" s="401">
        <f>'A4'!O16</f>
        <v>3.3597660000000001E-2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5.8310529799999999</v>
      </c>
      <c r="AD16" s="401">
        <f>'A4'!AD16</f>
        <v>81.817743239999999</v>
      </c>
      <c r="AE16" s="401">
        <f>'A4'!AE16</f>
        <v>0</v>
      </c>
      <c r="AF16" s="401">
        <f>'A4'!AF16</f>
        <v>0</v>
      </c>
      <c r="AG16" s="401">
        <f>'A4'!AG16</f>
        <v>0.45901056000000001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23</v>
      </c>
      <c r="AR16" s="401">
        <f>'A4'!AR16</f>
        <v>1229.88350986</v>
      </c>
    </row>
    <row r="17" spans="1:67" s="26" customFormat="1" ht="18" customHeight="1">
      <c r="A17" s="79"/>
      <c r="B17" s="31" t="s">
        <v>179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5.9223999999999995E-3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1.1990565199999998</v>
      </c>
      <c r="AD17" s="401">
        <f>'A4'!AD17</f>
        <v>32.198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8.6375709199999982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180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4.1239999999999997</v>
      </c>
      <c r="O18" s="401">
        <f>'A4'!O18</f>
        <v>3.3597660000000001E-2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4.6319964599999999</v>
      </c>
      <c r="AD18" s="401">
        <f>'A4'!AD18</f>
        <v>49.619743240000005</v>
      </c>
      <c r="AE18" s="401">
        <f>'A4'!AE18</f>
        <v>0</v>
      </c>
      <c r="AF18" s="401">
        <f>'A4'!AF18</f>
        <v>0</v>
      </c>
      <c r="AG18" s="401">
        <f>'A4'!AG18</f>
        <v>0.45901056000000001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23</v>
      </c>
      <c r="AR18" s="401">
        <f>'A4'!AR18</f>
        <v>1221.2459389400001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182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0.14107372000000001</v>
      </c>
      <c r="M19" s="401">
        <f>'A4'!M19</f>
        <v>0</v>
      </c>
      <c r="N19" s="401">
        <f>'A4'!N19</f>
        <v>1.0246050200000001</v>
      </c>
      <c r="O19" s="401">
        <f>'A4'!O19</f>
        <v>1.2482453400000002</v>
      </c>
      <c r="P19" s="401">
        <f>'A4'!P19</f>
        <v>0.13146273999999999</v>
      </c>
      <c r="Q19" s="401">
        <f>'A4'!Q19</f>
        <v>0</v>
      </c>
      <c r="R19" s="401">
        <f>'A4'!R19</f>
        <v>0</v>
      </c>
      <c r="S19" s="401">
        <f>'A4'!S19</f>
        <v>7.1620919999999986</v>
      </c>
      <c r="T19" s="401">
        <f>'A4'!T19</f>
        <v>0</v>
      </c>
      <c r="U19" s="401">
        <f>'A4'!U19</f>
        <v>0</v>
      </c>
      <c r="V19" s="401">
        <f>'A4'!V19</f>
        <v>0.104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8.1744105500000011</v>
      </c>
      <c r="AD19" s="401">
        <f>'A4'!AD19</f>
        <v>219.46731501999997</v>
      </c>
      <c r="AE19" s="401">
        <f>'A4'!AE19</f>
        <v>0</v>
      </c>
      <c r="AF19" s="401">
        <f>'A4'!AF19</f>
        <v>0</v>
      </c>
      <c r="AG19" s="401">
        <f>'A4'!AG19</f>
        <v>4.2070692999999997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0.40787383999999999</v>
      </c>
      <c r="AO19" s="401">
        <f>'A4'!AO19</f>
        <v>0</v>
      </c>
      <c r="AP19" s="401">
        <f>'A4'!AP19</f>
        <v>0</v>
      </c>
      <c r="AQ19" s="401">
        <f>'A4'!AQ19</f>
        <v>34.95686714</v>
      </c>
      <c r="AR19" s="401">
        <f>'A4'!AR19</f>
        <v>112.0054383800001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179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0.14107372000000001</v>
      </c>
      <c r="M20" s="401">
        <f>'A4'!M20</f>
        <v>0</v>
      </c>
      <c r="N20" s="401">
        <f>'A4'!N20</f>
        <v>0.7866050200000001</v>
      </c>
      <c r="O20" s="401">
        <f>'A4'!O20</f>
        <v>1.1938037400000001</v>
      </c>
      <c r="P20" s="401">
        <f>'A4'!P20</f>
        <v>0.11798274</v>
      </c>
      <c r="Q20" s="401">
        <f>'A4'!Q20</f>
        <v>0</v>
      </c>
      <c r="R20" s="401">
        <f>'A4'!R20</f>
        <v>0</v>
      </c>
      <c r="S20" s="401">
        <f>'A4'!S20</f>
        <v>7.1416493799999987</v>
      </c>
      <c r="T20" s="401">
        <f>'A4'!T20</f>
        <v>0</v>
      </c>
      <c r="U20" s="401">
        <f>'A4'!U20</f>
        <v>0</v>
      </c>
      <c r="V20" s="401">
        <f>'A4'!V20</f>
        <v>0.104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8.0288516900000015</v>
      </c>
      <c r="AD20" s="401">
        <f>'A4'!AD20</f>
        <v>99.546662960000006</v>
      </c>
      <c r="AE20" s="401">
        <f>'A4'!AE20</f>
        <v>0</v>
      </c>
      <c r="AF20" s="401">
        <f>'A4'!AF20</f>
        <v>0</v>
      </c>
      <c r="AG20" s="401">
        <f>'A4'!AG20</f>
        <v>4.1970692999999999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0.40787383999999999</v>
      </c>
      <c r="AO20" s="401">
        <f>'A4'!AO20</f>
        <v>0</v>
      </c>
      <c r="AP20" s="401">
        <f>'A4'!AP20</f>
        <v>0</v>
      </c>
      <c r="AQ20" s="401">
        <f>'A4'!AQ20</f>
        <v>23.426477980000001</v>
      </c>
      <c r="AR20" s="401">
        <f>'A4'!AR20</f>
        <v>94.032761360000109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180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0.23799999999999999</v>
      </c>
      <c r="O21" s="401">
        <f>'A4'!O21</f>
        <v>5.44416E-2</v>
      </c>
      <c r="P21" s="401">
        <f>'A4'!P21</f>
        <v>1.3480000000000001E-2</v>
      </c>
      <c r="Q21" s="401">
        <f>'A4'!Q21</f>
        <v>0</v>
      </c>
      <c r="R21" s="401">
        <f>'A4'!R21</f>
        <v>0</v>
      </c>
      <c r="S21" s="401">
        <f>'A4'!S21</f>
        <v>2.0442619999999998E-2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0.14555885999999998</v>
      </c>
      <c r="AD21" s="401">
        <f>'A4'!AD21</f>
        <v>119.92065205999997</v>
      </c>
      <c r="AE21" s="401">
        <f>'A4'!AE21</f>
        <v>0</v>
      </c>
      <c r="AF21" s="401">
        <f>'A4'!AF21</f>
        <v>0</v>
      </c>
      <c r="AG21" s="401">
        <f>'A4'!AG21</f>
        <v>0.01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11.530389160000002</v>
      </c>
      <c r="AR21" s="401">
        <f>'A4'!AR21</f>
        <v>17.972677019999999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178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0.14107372000000001</v>
      </c>
      <c r="M22" s="401">
        <f>'A4'!M22</f>
        <v>0</v>
      </c>
      <c r="N22" s="401">
        <f>'A4'!N22</f>
        <v>6.3285274200000003</v>
      </c>
      <c r="O22" s="401">
        <f>'A4'!O22</f>
        <v>5.7998108800000008</v>
      </c>
      <c r="P22" s="401">
        <f>'A4'!P22</f>
        <v>0.51667852000000003</v>
      </c>
      <c r="Q22" s="401">
        <f>'A4'!Q22</f>
        <v>0</v>
      </c>
      <c r="R22" s="401">
        <f>'A4'!R22</f>
        <v>0</v>
      </c>
      <c r="S22" s="401">
        <f>'A4'!S22</f>
        <v>14.502091999999998</v>
      </c>
      <c r="T22" s="401">
        <f>'A4'!T22</f>
        <v>0</v>
      </c>
      <c r="U22" s="401">
        <f>'A4'!U22</f>
        <v>0</v>
      </c>
      <c r="V22" s="401">
        <f>'A4'!V22</f>
        <v>0.46399999999999997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87.424595369999977</v>
      </c>
      <c r="AD22" s="401">
        <f>'A4'!AD22</f>
        <v>599.44901976999995</v>
      </c>
      <c r="AE22" s="401">
        <f>'A4'!AE22</f>
        <v>0</v>
      </c>
      <c r="AF22" s="401">
        <f>'A4'!AF22</f>
        <v>0</v>
      </c>
      <c r="AG22" s="401">
        <f>'A4'!AG22</f>
        <v>12.898653079999999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0.93226390000000015</v>
      </c>
      <c r="AM22" s="401">
        <f>'A4'!AM22</f>
        <v>0</v>
      </c>
      <c r="AN22" s="401">
        <f>'A4'!AN22</f>
        <v>0.81274767999999997</v>
      </c>
      <c r="AO22" s="401">
        <f>'A4'!AO22</f>
        <v>0</v>
      </c>
      <c r="AP22" s="401">
        <f>'A4'!AP22</f>
        <v>0</v>
      </c>
      <c r="AQ22" s="401">
        <f>'A4'!AQ22</f>
        <v>2123.7762284800001</v>
      </c>
      <c r="AR22" s="401">
        <f>'A4'!AR22</f>
        <v>3260.8748124799995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240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183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1.7476820000000001E-2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12.6874345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100</v>
      </c>
      <c r="AR25" s="401">
        <f>'A4'!AR25</f>
        <v>193.39249274000002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179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180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1.7476820000000001E-2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12.6874345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100</v>
      </c>
      <c r="AR27" s="401">
        <f>'A4'!AR27</f>
        <v>193.39249274000002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181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0.97399999999999998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107.49738216</v>
      </c>
    </row>
    <row r="29" spans="1:67" s="26" customFormat="1" ht="18" customHeight="1">
      <c r="A29" s="78"/>
      <c r="B29" s="31" t="s">
        <v>179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180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0.97399999999999998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107.49738216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182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3.02509366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33.427232740000001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179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3.02509366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180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33.427232740000001</v>
      </c>
    </row>
    <row r="34" spans="1:56" s="14" customFormat="1" ht="18" customHeight="1">
      <c r="A34" s="79"/>
      <c r="B34" s="12" t="s">
        <v>178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1.7476820000000001E-2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13.6614345</v>
      </c>
      <c r="AE34" s="401">
        <f>'A4'!AE34</f>
        <v>0</v>
      </c>
      <c r="AF34" s="401">
        <f>'A4'!AF34</f>
        <v>0</v>
      </c>
      <c r="AG34" s="401">
        <f>'A4'!AG34</f>
        <v>3.02509366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100</v>
      </c>
      <c r="AR34" s="401">
        <f>'A4'!AR34</f>
        <v>334.31710764000002</v>
      </c>
      <c r="AS34" s="26"/>
    </row>
    <row r="35" spans="1:56" s="14" customFormat="1" ht="18" customHeight="1">
      <c r="A35" s="78"/>
      <c r="B35" s="33" t="s">
        <v>184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185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13.661434499999999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0.53206430000000005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186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1.7476820000000001E-2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3.02509366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100</v>
      </c>
      <c r="AR37" s="401">
        <f>'A4'!AR37</f>
        <v>266.93057788000004</v>
      </c>
    </row>
    <row r="38" spans="1:56" s="14" customFormat="1" ht="18" customHeight="1">
      <c r="A38" s="78"/>
      <c r="B38" s="12" t="s">
        <v>187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66.854465480000002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241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183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1.1967050799999999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70.75873206</v>
      </c>
      <c r="AD41" s="401">
        <f>'A4'!AD41</f>
        <v>751.79316182000014</v>
      </c>
      <c r="AE41" s="401">
        <f>'A4'!AE41</f>
        <v>0</v>
      </c>
      <c r="AF41" s="401">
        <f>'A4'!AF41</f>
        <v>0</v>
      </c>
      <c r="AG41" s="401">
        <f>'A4'!AG41</f>
        <v>2.9979906399999998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0.85067724000000011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2998.3838983200003</v>
      </c>
      <c r="AR41" s="401">
        <f>'A4'!AR41</f>
        <v>4329.4178780800012</v>
      </c>
    </row>
    <row r="42" spans="1:56" s="14" customFormat="1" ht="18" customHeight="1">
      <c r="A42" s="79"/>
      <c r="B42" s="31" t="s">
        <v>179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38.003046680000004</v>
      </c>
      <c r="AD42" s="401">
        <f>'A4'!AD42</f>
        <v>3.9510792700000001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180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1.1967050799999999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32.755685380000003</v>
      </c>
      <c r="AD43" s="401">
        <f>'A4'!AD43</f>
        <v>747.8420825500001</v>
      </c>
      <c r="AE43" s="401">
        <f>'A4'!AE43</f>
        <v>0</v>
      </c>
      <c r="AF43" s="401">
        <f>'A4'!AF43</f>
        <v>0</v>
      </c>
      <c r="AG43" s="401">
        <f>'A4'!AG43</f>
        <v>2.9979906399999998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0.85067724000000011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2998.3838983200003</v>
      </c>
      <c r="AR43" s="401">
        <f>'A4'!AR43</f>
        <v>4329.4178780800012</v>
      </c>
    </row>
    <row r="44" spans="1:56" s="14" customFormat="1" ht="18" customHeight="1">
      <c r="A44" s="78"/>
      <c r="B44" s="12" t="s">
        <v>181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42.917629119999994</v>
      </c>
      <c r="AD44" s="401">
        <f>'A4'!AD44</f>
        <v>133.05488636000001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2298.0565602400002</v>
      </c>
    </row>
    <row r="45" spans="1:56" s="14" customFormat="1" ht="18" customHeight="1">
      <c r="A45" s="79"/>
      <c r="B45" s="31" t="s">
        <v>179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64.472999999999999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180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42.917629119999994</v>
      </c>
      <c r="AD46" s="401">
        <f>'A4'!AD46</f>
        <v>68.581886359999999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2298.0565602400002</v>
      </c>
    </row>
    <row r="47" spans="1:56" s="14" customFormat="1" ht="18" customHeight="1">
      <c r="A47" s="78"/>
      <c r="B47" s="12" t="s">
        <v>182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82.779068000000024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60.023522159999992</v>
      </c>
      <c r="AR47" s="401">
        <f>'A4'!AR47</f>
        <v>853.44788854000012</v>
      </c>
    </row>
    <row r="48" spans="1:56" s="14" customFormat="1" ht="18" customHeight="1">
      <c r="A48" s="78"/>
      <c r="B48" s="31" t="s">
        <v>179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81.275068000000019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60.023522159999992</v>
      </c>
      <c r="AR48" s="401">
        <f>'A4'!AR48</f>
        <v>853.44788854000012</v>
      </c>
    </row>
    <row r="49" spans="1:44" s="14" customFormat="1" ht="18" customHeight="1">
      <c r="A49" s="78"/>
      <c r="B49" s="31" t="s">
        <v>180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1.504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178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1.1967050799999999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113.67636117999999</v>
      </c>
      <c r="AD50" s="401">
        <f>'A4'!AD50</f>
        <v>967.62711618000014</v>
      </c>
      <c r="AE50" s="401">
        <f>'A4'!AE50</f>
        <v>0</v>
      </c>
      <c r="AF50" s="401">
        <f>'A4'!AF50</f>
        <v>0</v>
      </c>
      <c r="AG50" s="401">
        <f>'A4'!AG50</f>
        <v>2.9979906399999998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0.85067724000000011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3058.4074204800004</v>
      </c>
      <c r="AR50" s="401">
        <f>'A4'!AR50</f>
        <v>7480.9223268600017</v>
      </c>
    </row>
    <row r="51" spans="1:44" s="14" customFormat="1" ht="18" customHeight="1">
      <c r="A51" s="82"/>
      <c r="B51" s="33" t="s">
        <v>269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242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0.64670967999999995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113.17648260000018</v>
      </c>
      <c r="AD52" s="401">
        <f>'A4'!AD52</f>
        <v>967.4271161800001</v>
      </c>
      <c r="AE52" s="401">
        <f>'A4'!AE52</f>
        <v>0</v>
      </c>
      <c r="AF52" s="401">
        <f>'A4'!AF52</f>
        <v>0</v>
      </c>
      <c r="AG52" s="401">
        <f>'A4'!AG52</f>
        <v>1.5114953200000001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0.62630048000000016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3058.4074204800004</v>
      </c>
      <c r="AR52" s="401">
        <f>'A4'!AR52</f>
        <v>7385.1290973199912</v>
      </c>
    </row>
    <row r="53" spans="1:44" s="14" customFormat="1" ht="18" customHeight="1">
      <c r="A53" s="78"/>
      <c r="B53" s="12" t="s">
        <v>186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0.54999540000000002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0.49987858000000002</v>
      </c>
      <c r="AD53" s="401">
        <f>'A4'!AD53</f>
        <v>0.2</v>
      </c>
      <c r="AE53" s="401">
        <f>'A4'!AE53</f>
        <v>0</v>
      </c>
      <c r="AF53" s="401">
        <f>'A4'!AF53</f>
        <v>0</v>
      </c>
      <c r="AG53" s="401">
        <f>'A4'!AG53</f>
        <v>1.48649532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0.22437675999999998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95.793229520000011</v>
      </c>
    </row>
    <row r="54" spans="1:44" s="14" customFormat="1" ht="18" customHeight="1">
      <c r="A54" s="84"/>
      <c r="B54" s="442" t="s">
        <v>187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78" t="s">
        <v>243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44" s="14" customFormat="1" ht="14.25" hidden="1">
      <c r="A56" s="478" t="s">
        <v>244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AR56" s="279"/>
    </row>
    <row r="57" spans="1:44" s="14" customFormat="1" ht="14.25" hidden="1">
      <c r="A57" s="478" t="s">
        <v>245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AR57" s="279"/>
    </row>
    <row r="58" spans="1:44" s="44" customFormat="1" ht="12.75" hidden="1" customHeight="1">
      <c r="A58" s="478" t="s">
        <v>246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AR58" s="280"/>
    </row>
    <row r="59" spans="1:44" s="40" customFormat="1" ht="12.75" hidden="1" customHeight="1">
      <c r="A59" s="478" t="s">
        <v>247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AR59" s="199"/>
    </row>
    <row r="60" spans="1:44" ht="14.25" hidden="1">
      <c r="A60" s="478" t="s">
        <v>248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1" sqref="B11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0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265</v>
      </c>
      <c r="C9" s="245"/>
      <c r="D9" s="18" t="s">
        <v>176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7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249</v>
      </c>
      <c r="M10" s="254" t="s">
        <v>178</v>
      </c>
      <c r="N10" s="251" t="s">
        <v>13</v>
      </c>
      <c r="O10" s="241"/>
      <c r="P10" s="241"/>
    </row>
    <row r="11" spans="1:16" ht="16.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183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179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180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181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179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180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182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179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180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178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194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195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183</v>
      </c>
      <c r="C25" s="263"/>
      <c r="D25" s="264">
        <f xml:space="preserve"> 'A5'!D25</f>
        <v>9.1649720699999992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9.1649720699999992</v>
      </c>
      <c r="N25" s="266"/>
      <c r="O25" s="241"/>
      <c r="P25" s="241"/>
    </row>
    <row r="26" spans="1:16" ht="15">
      <c r="A26" s="267"/>
      <c r="B26" s="31" t="s">
        <v>179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180</v>
      </c>
      <c r="C27" s="263"/>
      <c r="D27" s="264">
        <f xml:space="preserve"> 'A5'!D27</f>
        <v>9.1649720699999992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9.1649720699999992</v>
      </c>
      <c r="N27" s="266"/>
      <c r="O27" s="241"/>
      <c r="P27" s="241"/>
    </row>
    <row r="28" spans="1:16" ht="15">
      <c r="A28" s="262"/>
      <c r="B28" s="12" t="s">
        <v>181</v>
      </c>
      <c r="C28" s="263"/>
      <c r="D28" s="264">
        <f xml:space="preserve"> 'A5'!D28</f>
        <v>44.615598970000001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44.615598970000001</v>
      </c>
      <c r="N28" s="266"/>
      <c r="O28" s="241"/>
      <c r="P28" s="241"/>
    </row>
    <row r="29" spans="1:16" ht="15">
      <c r="A29" s="267"/>
      <c r="B29" s="31" t="s">
        <v>179</v>
      </c>
      <c r="C29" s="263"/>
      <c r="D29" s="264">
        <f xml:space="preserve"> 'A5'!D29</f>
        <v>44.615598970000001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44.615598970000001</v>
      </c>
      <c r="N29" s="266"/>
      <c r="O29" s="241"/>
      <c r="P29" s="241"/>
    </row>
    <row r="30" spans="1:16" ht="15">
      <c r="A30" s="267"/>
      <c r="B30" s="31" t="s">
        <v>180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182</v>
      </c>
      <c r="C31" s="263"/>
      <c r="D31" s="264">
        <f xml:space="preserve"> 'A5'!D31</f>
        <v>20.00344527</v>
      </c>
      <c r="E31" s="264">
        <f xml:space="preserve"> 'A5'!E31</f>
        <v>40.739960539999998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60.743405809999999</v>
      </c>
      <c r="N31" s="266"/>
      <c r="O31" s="241"/>
      <c r="P31" s="241"/>
    </row>
    <row r="32" spans="1:16" ht="15">
      <c r="A32" s="267"/>
      <c r="B32" s="31" t="s">
        <v>179</v>
      </c>
      <c r="C32" s="263"/>
      <c r="D32" s="264">
        <f xml:space="preserve"> 'A5'!D32</f>
        <v>20.00344527</v>
      </c>
      <c r="E32" s="264">
        <f xml:space="preserve"> 'A5'!E32</f>
        <v>11.75993895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31.763384219999999</v>
      </c>
      <c r="N32" s="266"/>
      <c r="O32" s="241"/>
      <c r="P32" s="241"/>
    </row>
    <row r="33" spans="1:16" ht="15">
      <c r="A33" s="267"/>
      <c r="B33" s="31" t="s">
        <v>180</v>
      </c>
      <c r="C33" s="263"/>
      <c r="D33" s="264">
        <f xml:space="preserve"> 'A5'!D33</f>
        <v>0</v>
      </c>
      <c r="E33" s="264">
        <f xml:space="preserve"> 'A5'!E33</f>
        <v>28.98002159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28.98002159</v>
      </c>
      <c r="N33" s="266"/>
      <c r="O33" s="241"/>
      <c r="P33" s="241"/>
    </row>
    <row r="34" spans="1:16" ht="15">
      <c r="A34" s="262"/>
      <c r="B34" s="12" t="s">
        <v>178</v>
      </c>
      <c r="C34" s="263"/>
      <c r="D34" s="264">
        <f xml:space="preserve"> 'A5'!D34</f>
        <v>73.784016309999998</v>
      </c>
      <c r="E34" s="264">
        <f xml:space="preserve"> 'A5'!E34</f>
        <v>40.739960539999998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114.52397685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196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183</v>
      </c>
      <c r="C37" s="263"/>
      <c r="D37" s="264">
        <f xml:space="preserve"> 'A5'!D37</f>
        <v>44.615598970000001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44.615598970000001</v>
      </c>
      <c r="N37" s="266"/>
      <c r="O37" s="241"/>
      <c r="P37" s="241"/>
    </row>
    <row r="38" spans="1:16" ht="15">
      <c r="A38" s="267"/>
      <c r="B38" s="31" t="s">
        <v>179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180</v>
      </c>
      <c r="C39" s="263"/>
      <c r="D39" s="264">
        <f xml:space="preserve"> 'A5'!D39</f>
        <v>44.615598970000001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44.615598970000001</v>
      </c>
      <c r="N39" s="266"/>
      <c r="O39" s="241"/>
      <c r="P39" s="241"/>
    </row>
    <row r="40" spans="1:16" ht="15">
      <c r="A40" s="262"/>
      <c r="B40" s="12" t="s">
        <v>181</v>
      </c>
      <c r="C40" s="263"/>
      <c r="D40" s="264">
        <f xml:space="preserve"> 'A5'!D40</f>
        <v>9.1649720699999992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9.1649720699999992</v>
      </c>
      <c r="N40" s="266"/>
      <c r="O40" s="241"/>
      <c r="P40" s="241"/>
    </row>
    <row r="41" spans="1:16" ht="15">
      <c r="A41" s="267"/>
      <c r="B41" s="31" t="s">
        <v>179</v>
      </c>
      <c r="C41" s="263"/>
      <c r="D41" s="264">
        <f xml:space="preserve"> 'A5'!D41</f>
        <v>9.1649720699999992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9.1649720699999992</v>
      </c>
      <c r="N41" s="266"/>
      <c r="O41" s="241"/>
      <c r="P41" s="241"/>
    </row>
    <row r="42" spans="1:16" ht="15">
      <c r="A42" s="267"/>
      <c r="B42" s="31" t="s">
        <v>180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182</v>
      </c>
      <c r="C43" s="263"/>
      <c r="D43" s="264">
        <f xml:space="preserve"> 'A5'!D43</f>
        <v>40.063636180000003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40.063636180000003</v>
      </c>
      <c r="N43" s="266"/>
      <c r="O43" s="241"/>
      <c r="P43" s="241"/>
    </row>
    <row r="44" spans="1:16" ht="15">
      <c r="A44" s="267"/>
      <c r="B44" s="31" t="s">
        <v>179</v>
      </c>
      <c r="C44" s="263"/>
      <c r="D44" s="264">
        <f xml:space="preserve"> 'A5'!D44</f>
        <v>40.063636180000003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40.063636180000003</v>
      </c>
      <c r="N44" s="266"/>
      <c r="O44" s="241"/>
      <c r="P44" s="241"/>
    </row>
    <row r="45" spans="1:16" ht="15">
      <c r="A45" s="267"/>
      <c r="B45" s="31" t="s">
        <v>180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178</v>
      </c>
      <c r="C46" s="263"/>
      <c r="D46" s="264">
        <f xml:space="preserve"> 'A5'!D46</f>
        <v>93.844207220000001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93.844207220000001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197</v>
      </c>
      <c r="C48" s="263"/>
      <c r="D48" s="264">
        <f xml:space="preserve"> 'A5'!D48</f>
        <v>167.62822353000001</v>
      </c>
      <c r="E48" s="264">
        <f xml:space="preserve"> 'A5'!E48</f>
        <v>40.739960539999998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208.36818406999998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267</v>
      </c>
      <c r="C50" s="270"/>
      <c r="D50" s="447">
        <f xml:space="preserve"> 'A5'!D50</f>
        <v>991609.66595761792</v>
      </c>
      <c r="E50" s="447">
        <f xml:space="preserve"> 'A5'!E50</f>
        <v>43712.020032099979</v>
      </c>
      <c r="F50" s="447">
        <f xml:space="preserve"> 'A5'!F50</f>
        <v>69.866057609999999</v>
      </c>
      <c r="G50" s="447">
        <f xml:space="preserve"> 'A5'!G50</f>
        <v>135.45485688000002</v>
      </c>
      <c r="H50" s="447">
        <f xml:space="preserve"> 'A5'!H50</f>
        <v>37.718439749999987</v>
      </c>
      <c r="I50" s="447">
        <f xml:space="preserve"> 'A5'!I50</f>
        <v>5.0028357000000003</v>
      </c>
      <c r="J50" s="447">
        <f xml:space="preserve"> 'A5'!J50</f>
        <v>0</v>
      </c>
      <c r="K50" s="447">
        <f xml:space="preserve"> 'A5'!K50</f>
        <v>7.8778762499999999</v>
      </c>
      <c r="L50" s="447">
        <f xml:space="preserve"> 'A5'!L50</f>
        <v>53.851680460000004</v>
      </c>
      <c r="M50" s="447">
        <f xml:space="preserve"> 'A5'!M50</f>
        <v>1035631.4577363681</v>
      </c>
      <c r="N50" s="251"/>
      <c r="O50" s="241"/>
      <c r="P50" s="241"/>
    </row>
    <row r="51" spans="1:20" s="44" customFormat="1" ht="18" customHeight="1">
      <c r="A51" s="478" t="s">
        <v>250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251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ht="21" customHeight="1">
      <c r="A53" s="478" t="s">
        <v>268</v>
      </c>
      <c r="B53" s="491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199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265</v>
      </c>
      <c r="C9" s="17"/>
      <c r="D9" s="18" t="s">
        <v>189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249</v>
      </c>
      <c r="L10" s="254" t="s">
        <v>178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183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179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180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181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179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180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182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179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180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178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194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195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183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179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180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181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179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180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182</v>
      </c>
      <c r="C31" s="12"/>
      <c r="D31" s="111">
        <f>'A6'!D31</f>
        <v>73.142477790000001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73.142477790000001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179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180</v>
      </c>
      <c r="C33" s="12"/>
      <c r="D33" s="111">
        <f>'A6'!D33</f>
        <v>73.142477790000001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73.142477790000001</v>
      </c>
      <c r="M33" s="50"/>
      <c r="N33" s="26"/>
      <c r="O33" s="26"/>
    </row>
    <row r="34" spans="1:15" s="14" customFormat="1" ht="18" customHeight="1">
      <c r="A34" s="29"/>
      <c r="B34" s="12" t="s">
        <v>178</v>
      </c>
      <c r="C34" s="12"/>
      <c r="D34" s="111">
        <f>'A6'!D34</f>
        <v>73.142477790000001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73.142477790000001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196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183</v>
      </c>
      <c r="C37" s="12"/>
      <c r="D37" s="111">
        <f>'A6'!D37</f>
        <v>73.142477790000001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73.142477790000001</v>
      </c>
      <c r="M37" s="50"/>
      <c r="N37" s="26"/>
      <c r="O37" s="26"/>
    </row>
    <row r="38" spans="1:15" s="14" customFormat="1" ht="18" customHeight="1">
      <c r="A38" s="30"/>
      <c r="B38" s="31" t="s">
        <v>179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180</v>
      </c>
      <c r="C39" s="12"/>
      <c r="D39" s="111">
        <f>'A6'!D39</f>
        <v>73.142477790000001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73.142477790000001</v>
      </c>
      <c r="M39" s="50"/>
      <c r="N39" s="26"/>
      <c r="O39" s="26"/>
    </row>
    <row r="40" spans="1:15" s="14" customFormat="1" ht="18" customHeight="1">
      <c r="A40" s="29"/>
      <c r="B40" s="12" t="s">
        <v>181</v>
      </c>
      <c r="C40" s="12"/>
      <c r="D40" s="111">
        <f>'A6'!D40</f>
        <v>0</v>
      </c>
      <c r="E40" s="111">
        <f>'A6'!E40</f>
        <v>9.99295942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9.99295942</v>
      </c>
      <c r="M40" s="50"/>
      <c r="N40" s="26"/>
      <c r="O40" s="26"/>
    </row>
    <row r="41" spans="1:15" s="14" customFormat="1" ht="18" customHeight="1">
      <c r="A41" s="30"/>
      <c r="B41" s="31" t="s">
        <v>179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180</v>
      </c>
      <c r="C42" s="12"/>
      <c r="D42" s="111">
        <f>'A6'!D42</f>
        <v>0</v>
      </c>
      <c r="E42" s="111">
        <f>'A6'!E42</f>
        <v>9.99295942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9.99295942</v>
      </c>
      <c r="M42" s="50"/>
      <c r="N42" s="26"/>
      <c r="O42" s="26"/>
    </row>
    <row r="43" spans="1:15" s="14" customFormat="1" ht="18" customHeight="1">
      <c r="A43" s="29"/>
      <c r="B43" s="12" t="s">
        <v>182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179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180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178</v>
      </c>
      <c r="C46" s="12"/>
      <c r="D46" s="111">
        <f>'A6'!D46</f>
        <v>73.142477790000001</v>
      </c>
      <c r="E46" s="111">
        <f>'A6'!E46</f>
        <v>9.99295942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83.135437210000006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197</v>
      </c>
      <c r="C48" s="12"/>
      <c r="D48" s="111">
        <f>'A6'!D48</f>
        <v>146.28495558</v>
      </c>
      <c r="E48" s="111">
        <f>'A6'!E48</f>
        <v>9.99295942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156.27791500000001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198</v>
      </c>
      <c r="C50" s="98"/>
      <c r="D50" s="448">
        <f>'A6'!D50</f>
        <v>561067.69382730965</v>
      </c>
      <c r="E50" s="448">
        <f>'A6'!E50</f>
        <v>91844.255489789968</v>
      </c>
      <c r="F50" s="448">
        <f>'A6'!F50</f>
        <v>85588.234924969962</v>
      </c>
      <c r="G50" s="448">
        <f>'A6'!G50</f>
        <v>11103.486834660003</v>
      </c>
      <c r="H50" s="448">
        <f>'A6'!H50</f>
        <v>19425.383398870006</v>
      </c>
      <c r="I50" s="448">
        <f>'A6'!I50</f>
        <v>1551.73714569</v>
      </c>
      <c r="J50" s="448">
        <f>'A6'!J50</f>
        <v>88.454077409999996</v>
      </c>
      <c r="K50" s="448">
        <f>'A6'!K50</f>
        <v>8693.8960796200008</v>
      </c>
      <c r="L50" s="448">
        <f>'A6'!L50</f>
        <v>779363.14177831961</v>
      </c>
      <c r="M50" s="50"/>
    </row>
    <row r="51" spans="1:20" s="44" customFormat="1" ht="18" hidden="1" customHeight="1">
      <c r="A51" s="478" t="s">
        <v>252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251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200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265</v>
      </c>
      <c r="C9" s="168"/>
      <c r="D9" s="18" t="s">
        <v>191</v>
      </c>
      <c r="E9" s="170"/>
      <c r="F9" s="170"/>
      <c r="G9" s="170"/>
      <c r="H9" s="170"/>
      <c r="I9" s="170"/>
      <c r="J9" s="170"/>
      <c r="K9" s="170"/>
      <c r="L9" s="492" t="s">
        <v>253</v>
      </c>
      <c r="M9" s="493" t="s">
        <v>254</v>
      </c>
      <c r="N9" s="158" t="s">
        <v>13</v>
      </c>
    </row>
    <row r="10" spans="1:15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249</v>
      </c>
      <c r="K10" s="254" t="s">
        <v>178</v>
      </c>
      <c r="L10" s="485"/>
      <c r="M10" s="494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15" s="158" customFormat="1" ht="18" customHeight="1">
      <c r="A12" s="179"/>
      <c r="B12" s="12" t="s">
        <v>183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179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180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181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179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180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182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179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180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178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194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195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183</v>
      </c>
      <c r="C25" s="157"/>
      <c r="D25" s="111">
        <f>'A7'!D25</f>
        <v>0</v>
      </c>
      <c r="E25" s="111">
        <f>'A7'!E25</f>
        <v>72.928444639999995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9.1649720699999992</v>
      </c>
      <c r="N25" s="184"/>
    </row>
    <row r="26" spans="1:29" s="158" customFormat="1" ht="18" customHeight="1">
      <c r="A26" s="181"/>
      <c r="B26" s="31" t="s">
        <v>179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180</v>
      </c>
      <c r="C27" s="157"/>
      <c r="D27" s="111">
        <f>'A7'!D27</f>
        <v>0</v>
      </c>
      <c r="E27" s="111">
        <f>'A7'!E27</f>
        <v>72.928444639999995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9.1649720699999992</v>
      </c>
    </row>
    <row r="28" spans="1:29" s="158" customFormat="1" ht="18" customHeight="1">
      <c r="A28" s="179"/>
      <c r="B28" s="12" t="s">
        <v>181</v>
      </c>
      <c r="C28" s="157"/>
      <c r="D28" s="111">
        <f>'A7'!D28</f>
        <v>0</v>
      </c>
      <c r="E28" s="111">
        <f>'A7'!E28</f>
        <v>43.917598579999996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44.615598970000001</v>
      </c>
      <c r="N28" s="184"/>
    </row>
    <row r="29" spans="1:29" s="158" customFormat="1" ht="18" customHeight="1">
      <c r="A29" s="181"/>
      <c r="B29" s="31" t="s">
        <v>179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44.615598970000001</v>
      </c>
      <c r="N29" s="184"/>
    </row>
    <row r="30" spans="1:29" s="158" customFormat="1" ht="18" customHeight="1">
      <c r="A30" s="181"/>
      <c r="B30" s="31" t="s">
        <v>180</v>
      </c>
      <c r="C30" s="157"/>
      <c r="D30" s="111">
        <f>'A7'!D30</f>
        <v>0</v>
      </c>
      <c r="E30" s="111">
        <f>'A7'!E30</f>
        <v>43.917598579999996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182</v>
      </c>
      <c r="C31" s="157"/>
      <c r="D31" s="111">
        <f>'A7'!D31</f>
        <v>0</v>
      </c>
      <c r="E31" s="111">
        <f>'A7'!E31</f>
        <v>14.585485500000001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133.8858836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179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31.763384219999999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180</v>
      </c>
      <c r="C33" s="157"/>
      <c r="D33" s="111">
        <f>'A7'!D33</f>
        <v>0</v>
      </c>
      <c r="E33" s="111">
        <f>'A7'!E33</f>
        <v>14.585485500000001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102.12249937999999</v>
      </c>
    </row>
    <row r="34" spans="1:13" s="158" customFormat="1" ht="18" customHeight="1">
      <c r="A34" s="179"/>
      <c r="B34" s="12" t="s">
        <v>178</v>
      </c>
      <c r="C34" s="157"/>
      <c r="D34" s="111">
        <f>'A7'!D34</f>
        <v>0</v>
      </c>
      <c r="E34" s="111">
        <f>'A7'!E34</f>
        <v>131.43152871999999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187.66645463999998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196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183</v>
      </c>
      <c r="C37" s="157"/>
      <c r="D37" s="111">
        <f>'A7'!D37</f>
        <v>0</v>
      </c>
      <c r="E37" s="111">
        <f>'A7'!E37</f>
        <v>14.585485500000001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117.75807675999999</v>
      </c>
    </row>
    <row r="38" spans="1:13" s="158" customFormat="1" ht="18" customHeight="1">
      <c r="A38" s="181"/>
      <c r="B38" s="31" t="s">
        <v>179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180</v>
      </c>
      <c r="C39" s="157"/>
      <c r="D39" s="111">
        <f>'A7'!D39</f>
        <v>0</v>
      </c>
      <c r="E39" s="111">
        <f>'A7'!E39</f>
        <v>14.585485500000001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117.75807675999999</v>
      </c>
    </row>
    <row r="40" spans="1:13" s="158" customFormat="1" ht="18" customHeight="1">
      <c r="A40" s="179"/>
      <c r="B40" s="12" t="s">
        <v>181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19.157931489999999</v>
      </c>
    </row>
    <row r="41" spans="1:13" s="158" customFormat="1" ht="18" customHeight="1">
      <c r="A41" s="181"/>
      <c r="B41" s="31" t="s">
        <v>179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9.1649720699999992</v>
      </c>
    </row>
    <row r="42" spans="1:13" s="158" customFormat="1" ht="18" customHeight="1">
      <c r="A42" s="181"/>
      <c r="B42" s="31" t="s">
        <v>180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9.99295942</v>
      </c>
    </row>
    <row r="43" spans="1:13" s="158" customFormat="1" ht="18" customHeight="1">
      <c r="A43" s="179"/>
      <c r="B43" s="12" t="s">
        <v>182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40.063636180000003</v>
      </c>
    </row>
    <row r="44" spans="1:13" s="158" customFormat="1" ht="18" customHeight="1">
      <c r="A44" s="181"/>
      <c r="B44" s="31" t="s">
        <v>179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40.063636180000003</v>
      </c>
    </row>
    <row r="45" spans="1:13" s="158" customFormat="1" ht="18" customHeight="1">
      <c r="A45" s="181"/>
      <c r="B45" s="31" t="s">
        <v>180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178</v>
      </c>
      <c r="C46" s="157"/>
      <c r="D46" s="111">
        <f>'A7'!D46</f>
        <v>0</v>
      </c>
      <c r="E46" s="111">
        <f>'A7'!E46</f>
        <v>14.585485500000001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176.97964443000001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197</v>
      </c>
      <c r="C48" s="157"/>
      <c r="D48" s="111">
        <f>'A7'!D48</f>
        <v>0</v>
      </c>
      <c r="E48" s="111">
        <f>'A7'!E48</f>
        <v>146.01701421999999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364.64609906999999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201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198</v>
      </c>
      <c r="C52" s="449"/>
      <c r="D52" s="448">
        <f>'A7'!D52</f>
        <v>8690.6261075999992</v>
      </c>
      <c r="E52" s="448">
        <f>'A7'!E52</f>
        <v>30946.598307199994</v>
      </c>
      <c r="F52" s="448">
        <f>'A7'!F52</f>
        <v>1974.17295322</v>
      </c>
      <c r="G52" s="448">
        <f>'A7'!G52</f>
        <v>286.96571345999996</v>
      </c>
      <c r="H52" s="448">
        <f>'A7'!H52</f>
        <v>52.342749019999999</v>
      </c>
      <c r="I52" s="448">
        <f>'A7'!I52</f>
        <v>2.2509337700000001</v>
      </c>
      <c r="J52" s="448">
        <f>'A7'!J52</f>
        <v>49.177618799999998</v>
      </c>
      <c r="K52" s="448">
        <f>'A7'!K52</f>
        <v>41856.117368849991</v>
      </c>
      <c r="L52" s="448">
        <f>'A7'!L52</f>
        <v>4696.8474173499999</v>
      </c>
      <c r="M52" s="448">
        <f>'A7'!M52</f>
        <v>1861547.5643008875</v>
      </c>
      <c r="N52" s="184"/>
    </row>
    <row r="53" spans="1:20" s="158" customFormat="1" ht="18" hidden="1" customHeight="1">
      <c r="A53" s="185"/>
      <c r="B53" s="157" t="s">
        <v>202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255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78" t="s">
        <v>252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O55" s="42"/>
      <c r="P55" s="42"/>
      <c r="T55" s="45"/>
    </row>
    <row r="56" spans="1:20" s="14" customFormat="1" ht="15" customHeight="1">
      <c r="A56" s="478" t="s">
        <v>256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0" s="14" customFormat="1" ht="14.25">
      <c r="A57" s="478" t="s">
        <v>257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0" s="44" customFormat="1" ht="18" hidden="1" customHeight="1">
      <c r="A58" s="478" t="s">
        <v>220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0" s="44" customFormat="1" ht="18" hidden="1" customHeight="1">
      <c r="A59" s="478" t="s">
        <v>258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2019-10-01T12:55:33Z</dcterms:created>
  <dcterms:modified xsi:type="dcterms:W3CDTF">2019-10-01T12:55:33Z</dcterms:modified>
</cp:coreProperties>
</file>