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F19" i="19" s="1"/>
  <c r="G18" i="2"/>
  <c r="G19" i="19" s="1"/>
  <c r="H18" i="2"/>
  <c r="I18" i="2"/>
  <c r="I19" i="19" s="1"/>
  <c r="J18" i="2"/>
  <c r="K18" i="2"/>
  <c r="L18" i="2"/>
  <c r="M18" i="2"/>
  <c r="N18" i="2"/>
  <c r="N19" i="19" s="1"/>
  <c r="O18" i="2"/>
  <c r="O19" i="19" s="1"/>
  <c r="P18" i="2"/>
  <c r="P19" i="19" s="1"/>
  <c r="Q18" i="2"/>
  <c r="Q19" i="19" s="1"/>
  <c r="R18" i="2"/>
  <c r="S18" i="2"/>
  <c r="T18" i="2"/>
  <c r="U18" i="2"/>
  <c r="V18" i="2"/>
  <c r="V19" i="19" s="1"/>
  <c r="W18" i="2"/>
  <c r="W19" i="19" s="1"/>
  <c r="X18" i="2"/>
  <c r="X19" i="19" s="1"/>
  <c r="Y18" i="2"/>
  <c r="Y19" i="19" s="1"/>
  <c r="Z18" i="2"/>
  <c r="AA18" i="2"/>
  <c r="AB18" i="2"/>
  <c r="AC18" i="2"/>
  <c r="AD18" i="2"/>
  <c r="AD19" i="19" s="1"/>
  <c r="AE18" i="2"/>
  <c r="AE19" i="19" s="1"/>
  <c r="AF18" i="2"/>
  <c r="AF19" i="19" s="1"/>
  <c r="AG18" i="2"/>
  <c r="AG19" i="19" s="1"/>
  <c r="AH18" i="2"/>
  <c r="AI18" i="2"/>
  <c r="AJ18" i="2"/>
  <c r="AK18" i="2"/>
  <c r="AL18" i="2"/>
  <c r="AL19" i="19" s="1"/>
  <c r="AM18" i="2"/>
  <c r="AM19" i="19" s="1"/>
  <c r="AN18" i="2"/>
  <c r="AN19" i="19" s="1"/>
  <c r="AO18" i="2"/>
  <c r="AO19" i="19" s="1"/>
  <c r="AP18" i="2"/>
  <c r="AQ18" i="2"/>
  <c r="AR18" i="2"/>
  <c r="AS22" i="2"/>
  <c r="AS23" i="19" s="1"/>
  <c r="AS23" i="2"/>
  <c r="AS24" i="2"/>
  <c r="D25" i="2"/>
  <c r="E25" i="2"/>
  <c r="F25" i="2"/>
  <c r="G25" i="2"/>
  <c r="H25" i="2"/>
  <c r="H26" i="19" s="1"/>
  <c r="I25" i="2"/>
  <c r="I26" i="19" s="1"/>
  <c r="J25" i="2"/>
  <c r="J26" i="19" s="1"/>
  <c r="K25" i="2"/>
  <c r="K26" i="19" s="1"/>
  <c r="L25" i="2"/>
  <c r="M25" i="2"/>
  <c r="N25" i="2"/>
  <c r="O25" i="2"/>
  <c r="P25" i="2"/>
  <c r="P26" i="19" s="1"/>
  <c r="Q25" i="2"/>
  <c r="Q26" i="19" s="1"/>
  <c r="R25" i="2"/>
  <c r="R26" i="19" s="1"/>
  <c r="S25" i="2"/>
  <c r="S26" i="19" s="1"/>
  <c r="T25" i="2"/>
  <c r="U25" i="2"/>
  <c r="V25" i="2"/>
  <c r="W25" i="2"/>
  <c r="X25" i="2"/>
  <c r="X26" i="19" s="1"/>
  <c r="Y25" i="2"/>
  <c r="Y26" i="19" s="1"/>
  <c r="Z25" i="2"/>
  <c r="AA25" i="2"/>
  <c r="AA26" i="19" s="1"/>
  <c r="AB25" i="2"/>
  <c r="AC25" i="2"/>
  <c r="AD25" i="2"/>
  <c r="AE25" i="2"/>
  <c r="AF25" i="2"/>
  <c r="AF26" i="19" s="1"/>
  <c r="AG25" i="2"/>
  <c r="AG26" i="19" s="1"/>
  <c r="AH25" i="2"/>
  <c r="AI25" i="2"/>
  <c r="AI26" i="19" s="1"/>
  <c r="AJ25" i="2"/>
  <c r="AK25" i="2"/>
  <c r="AL25" i="2"/>
  <c r="AM25" i="2"/>
  <c r="AN25" i="2"/>
  <c r="AN26" i="19" s="1"/>
  <c r="AO25" i="2"/>
  <c r="AO26" i="19" s="1"/>
  <c r="AP25" i="2"/>
  <c r="AP26" i="19" s="1"/>
  <c r="AQ25" i="2"/>
  <c r="AQ26" i="19" s="1"/>
  <c r="AR25" i="2"/>
  <c r="AS29" i="2"/>
  <c r="AS30" i="2"/>
  <c r="AS31" i="2"/>
  <c r="K22" i="28" s="1"/>
  <c r="D32" i="2"/>
  <c r="D33" i="19" s="1"/>
  <c r="E32" i="2"/>
  <c r="E42" i="2" s="1"/>
  <c r="F32" i="2"/>
  <c r="F33" i="19" s="1"/>
  <c r="G32" i="2"/>
  <c r="H32" i="2"/>
  <c r="I32" i="2"/>
  <c r="J32" i="2"/>
  <c r="K32" i="2"/>
  <c r="K33" i="19" s="1"/>
  <c r="L32" i="2"/>
  <c r="L33" i="19" s="1"/>
  <c r="M32" i="2"/>
  <c r="M32" i="42" s="1"/>
  <c r="N32" i="2"/>
  <c r="N33" i="19" s="1"/>
  <c r="O32" i="2"/>
  <c r="P32" i="2"/>
  <c r="Q32" i="2"/>
  <c r="R32" i="2"/>
  <c r="S32" i="2"/>
  <c r="S33" i="19" s="1"/>
  <c r="T32" i="2"/>
  <c r="T33" i="19" s="1"/>
  <c r="U32" i="2"/>
  <c r="V32" i="2"/>
  <c r="W32" i="2"/>
  <c r="X32" i="2"/>
  <c r="Y32" i="2"/>
  <c r="Z32" i="2"/>
  <c r="AA32" i="2"/>
  <c r="AA33" i="19" s="1"/>
  <c r="AB32" i="2"/>
  <c r="AB33" i="19" s="1"/>
  <c r="AC32" i="2"/>
  <c r="AC42" i="2" s="1"/>
  <c r="AD32" i="2"/>
  <c r="AE32" i="2"/>
  <c r="AF32" i="2"/>
  <c r="AG32" i="2"/>
  <c r="AH32" i="2"/>
  <c r="AI32" i="2"/>
  <c r="AI33" i="19" s="1"/>
  <c r="AJ32" i="2"/>
  <c r="AJ33" i="19" s="1"/>
  <c r="AK32" i="2"/>
  <c r="AL32" i="2"/>
  <c r="AL33" i="19" s="1"/>
  <c r="AM32" i="2"/>
  <c r="AN32" i="2"/>
  <c r="AO32" i="2"/>
  <c r="AP32" i="2"/>
  <c r="AQ32" i="2"/>
  <c r="AQ33" i="19" s="1"/>
  <c r="AR32" i="2"/>
  <c r="AR33" i="19" s="1"/>
  <c r="AS33" i="2"/>
  <c r="AS36" i="2"/>
  <c r="AS37" i="2"/>
  <c r="AS38" i="2"/>
  <c r="D39" i="2"/>
  <c r="E39" i="2"/>
  <c r="E40" i="19" s="1"/>
  <c r="F39" i="2"/>
  <c r="G39" i="2"/>
  <c r="H39" i="2"/>
  <c r="H39" i="42" s="1"/>
  <c r="I39" i="2"/>
  <c r="I42" i="2" s="1"/>
  <c r="J39" i="2"/>
  <c r="K39" i="2"/>
  <c r="L39" i="2"/>
  <c r="M39" i="2"/>
  <c r="M40" i="19" s="1"/>
  <c r="N39" i="2"/>
  <c r="O39" i="2"/>
  <c r="P39" i="2"/>
  <c r="Q39" i="2"/>
  <c r="Q42" i="2" s="1"/>
  <c r="R39" i="2"/>
  <c r="S39" i="2"/>
  <c r="T39" i="2"/>
  <c r="U39" i="2"/>
  <c r="U40" i="19" s="1"/>
  <c r="V39" i="2"/>
  <c r="W39" i="2"/>
  <c r="X39" i="2"/>
  <c r="Y39" i="2"/>
  <c r="Y42" i="2" s="1"/>
  <c r="Z39" i="2"/>
  <c r="AA39" i="2"/>
  <c r="AB39" i="2"/>
  <c r="AC39" i="2"/>
  <c r="AC40" i="19" s="1"/>
  <c r="AD39" i="2"/>
  <c r="AE39" i="2"/>
  <c r="AF39" i="2"/>
  <c r="AG39" i="2"/>
  <c r="AG42" i="2" s="1"/>
  <c r="AH39" i="2"/>
  <c r="AI39" i="2"/>
  <c r="AJ39" i="2"/>
  <c r="AK39" i="2"/>
  <c r="AK40" i="19" s="1"/>
  <c r="AL39" i="2"/>
  <c r="AM39" i="2"/>
  <c r="AN39" i="2"/>
  <c r="AO39" i="2"/>
  <c r="AO42" i="2" s="1"/>
  <c r="AP39" i="2"/>
  <c r="AQ39" i="2"/>
  <c r="AR39" i="2"/>
  <c r="D42" i="2"/>
  <c r="D46" i="2" s="1"/>
  <c r="J42" i="2"/>
  <c r="J43" i="19" s="1"/>
  <c r="L42" i="2"/>
  <c r="M42" i="2"/>
  <c r="R42" i="2"/>
  <c r="R43" i="19" s="1"/>
  <c r="T42" i="2"/>
  <c r="T46" i="2" s="1"/>
  <c r="Z42" i="2"/>
  <c r="Z43" i="19" s="1"/>
  <c r="AB42" i="2"/>
  <c r="AH42" i="2"/>
  <c r="AH43" i="19" s="1"/>
  <c r="AJ42" i="2"/>
  <c r="AJ46" i="2" s="1"/>
  <c r="AJ47" i="19" s="1"/>
  <c r="AP42" i="2"/>
  <c r="AP43" i="19" s="1"/>
  <c r="AR42" i="2"/>
  <c r="AR46" i="2" s="1"/>
  <c r="AS50" i="2"/>
  <c r="AS51" i="2"/>
  <c r="AS52" i="19" s="1"/>
  <c r="AS17" i="19"/>
  <c r="AS18" i="19"/>
  <c r="D19" i="19"/>
  <c r="E19" i="19"/>
  <c r="J19" i="19"/>
  <c r="K19" i="19"/>
  <c r="L19" i="19"/>
  <c r="M19" i="19"/>
  <c r="R19" i="19"/>
  <c r="S19" i="19"/>
  <c r="T19" i="19"/>
  <c r="U19" i="19"/>
  <c r="Z19" i="19"/>
  <c r="AA19" i="19"/>
  <c r="AB19" i="19"/>
  <c r="AC19" i="19"/>
  <c r="AH19" i="19"/>
  <c r="AI19" i="19"/>
  <c r="AJ19" i="19"/>
  <c r="AK19" i="19"/>
  <c r="AP19" i="19"/>
  <c r="AQ19" i="19"/>
  <c r="AR19" i="19"/>
  <c r="D26" i="19"/>
  <c r="E26" i="19"/>
  <c r="F26" i="19"/>
  <c r="G26" i="19"/>
  <c r="L26" i="19"/>
  <c r="M26" i="19"/>
  <c r="N26" i="19"/>
  <c r="O26" i="19"/>
  <c r="T26" i="19"/>
  <c r="U26" i="19"/>
  <c r="V26" i="19"/>
  <c r="W26" i="19"/>
  <c r="AB26" i="19"/>
  <c r="AC26" i="19"/>
  <c r="AD26" i="19"/>
  <c r="AE26" i="19"/>
  <c r="AJ26" i="19"/>
  <c r="AK26" i="19"/>
  <c r="AL26" i="19"/>
  <c r="AM26" i="19"/>
  <c r="AR26" i="19"/>
  <c r="AS30" i="19"/>
  <c r="AS31" i="19"/>
  <c r="E33" i="19"/>
  <c r="G33" i="19"/>
  <c r="H33" i="19"/>
  <c r="I33" i="19"/>
  <c r="J33" i="19"/>
  <c r="M33" i="19"/>
  <c r="O33" i="19"/>
  <c r="P33" i="19"/>
  <c r="Q33" i="19"/>
  <c r="R33" i="19"/>
  <c r="W33" i="19"/>
  <c r="X33" i="19"/>
  <c r="Y33" i="19"/>
  <c r="Z33" i="19"/>
  <c r="AC33" i="19"/>
  <c r="AE33" i="19"/>
  <c r="AF33" i="19"/>
  <c r="AG33" i="19"/>
  <c r="AH33" i="19"/>
  <c r="AM33" i="19"/>
  <c r="AN33" i="19"/>
  <c r="AO33" i="19"/>
  <c r="AP33" i="19"/>
  <c r="AS37" i="19"/>
  <c r="AS38" i="19"/>
  <c r="AS39" i="19"/>
  <c r="D40" i="19"/>
  <c r="I40" i="19"/>
  <c r="J40" i="19"/>
  <c r="K40" i="19"/>
  <c r="L40" i="19"/>
  <c r="Q40" i="19"/>
  <c r="R40" i="19"/>
  <c r="S40" i="19"/>
  <c r="T40" i="19"/>
  <c r="Y40" i="19"/>
  <c r="Z40" i="19"/>
  <c r="AA40" i="19"/>
  <c r="AB40" i="19"/>
  <c r="AG40" i="19"/>
  <c r="AH40" i="19"/>
  <c r="AI40" i="19"/>
  <c r="AJ40" i="19"/>
  <c r="AO40" i="19"/>
  <c r="AP40" i="19"/>
  <c r="AQ40" i="19"/>
  <c r="AR40" i="19"/>
  <c r="D43" i="19"/>
  <c r="T43" i="19"/>
  <c r="AR43" i="19"/>
  <c r="D47" i="19"/>
  <c r="T47" i="19"/>
  <c r="AR47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H18" i="42"/>
  <c r="I18" i="42"/>
  <c r="I19" i="42" s="1"/>
  <c r="J18" i="42"/>
  <c r="J19" i="42" s="1"/>
  <c r="K18" i="42"/>
  <c r="K19" i="42" s="1"/>
  <c r="L18" i="42"/>
  <c r="M18" i="42"/>
  <c r="N18" i="42"/>
  <c r="O18" i="42"/>
  <c r="P18" i="42"/>
  <c r="Q18" i="42"/>
  <c r="R18" i="42"/>
  <c r="R47" i="42" s="1"/>
  <c r="S18" i="42"/>
  <c r="T18" i="42"/>
  <c r="U18" i="42"/>
  <c r="V18" i="42"/>
  <c r="W18" i="42"/>
  <c r="X18" i="42"/>
  <c r="Y18" i="42"/>
  <c r="Y47" i="42" s="1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G19" i="42"/>
  <c r="H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E32" i="42"/>
  <c r="E42" i="42" s="1"/>
  <c r="E47" i="42" s="1"/>
  <c r="E48" i="42" s="1"/>
  <c r="F32" i="42"/>
  <c r="F33" i="42" s="1"/>
  <c r="G32" i="42"/>
  <c r="G33" i="42" s="1"/>
  <c r="H32" i="42"/>
  <c r="H33" i="42" s="1"/>
  <c r="I32" i="42"/>
  <c r="I33" i="42" s="1"/>
  <c r="J32" i="42"/>
  <c r="J33" i="42" s="1"/>
  <c r="O32" i="42"/>
  <c r="P32" i="42"/>
  <c r="Q32" i="42"/>
  <c r="Q42" i="42" s="1"/>
  <c r="Q47" i="42" s="1"/>
  <c r="R32" i="42"/>
  <c r="W32" i="42"/>
  <c r="X32" i="42"/>
  <c r="Y32" i="42"/>
  <c r="Z32" i="42"/>
  <c r="AC32" i="42"/>
  <c r="AE32" i="42"/>
  <c r="AF32" i="42"/>
  <c r="AG32" i="42"/>
  <c r="AG42" i="42" s="1"/>
  <c r="AG47" i="42" s="1"/>
  <c r="AH32" i="42"/>
  <c r="AM32" i="42"/>
  <c r="AN32" i="42"/>
  <c r="AO32" i="42"/>
  <c r="AP32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I39" i="42"/>
  <c r="I40" i="42" s="1"/>
  <c r="J39" i="42"/>
  <c r="K39" i="42"/>
  <c r="L39" i="42"/>
  <c r="M39" i="42"/>
  <c r="N39" i="42"/>
  <c r="Q39" i="42"/>
  <c r="R39" i="42"/>
  <c r="S39" i="42"/>
  <c r="T39" i="42"/>
  <c r="U39" i="42"/>
  <c r="V39" i="42"/>
  <c r="Y39" i="42"/>
  <c r="Z39" i="42"/>
  <c r="AA39" i="42"/>
  <c r="AB39" i="42"/>
  <c r="AC39" i="42"/>
  <c r="AC42" i="42" s="1"/>
  <c r="AC47" i="42" s="1"/>
  <c r="AD39" i="42"/>
  <c r="AG39" i="42"/>
  <c r="AH39" i="42"/>
  <c r="AI39" i="42"/>
  <c r="AJ39" i="42"/>
  <c r="AK39" i="42"/>
  <c r="AL39" i="42"/>
  <c r="AO39" i="42"/>
  <c r="AP39" i="42"/>
  <c r="AQ39" i="42"/>
  <c r="AR39" i="42"/>
  <c r="D40" i="42"/>
  <c r="E40" i="42"/>
  <c r="F40" i="42"/>
  <c r="J40" i="42"/>
  <c r="K40" i="42"/>
  <c r="L40" i="42"/>
  <c r="I42" i="42"/>
  <c r="J42" i="42"/>
  <c r="M42" i="42"/>
  <c r="M47" i="42" s="1"/>
  <c r="R42" i="42"/>
  <c r="Y42" i="42"/>
  <c r="Z42" i="42"/>
  <c r="AH42" i="42"/>
  <c r="AO42" i="42"/>
  <c r="AP42" i="42"/>
  <c r="AH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O18" i="14"/>
  <c r="M19" i="14"/>
  <c r="M19" i="43" s="1"/>
  <c r="N19" i="14"/>
  <c r="N19" i="43" s="1"/>
  <c r="O19" i="14"/>
  <c r="O21" i="14" s="1"/>
  <c r="R23" i="28" s="1"/>
  <c r="M20" i="14"/>
  <c r="N20" i="14"/>
  <c r="O20" i="14"/>
  <c r="D21" i="14"/>
  <c r="E21" i="14"/>
  <c r="F21" i="14"/>
  <c r="F21" i="43" s="1"/>
  <c r="G21" i="14"/>
  <c r="H21" i="14"/>
  <c r="H23" i="28" s="1"/>
  <c r="I21" i="14"/>
  <c r="J21" i="14"/>
  <c r="K21" i="14"/>
  <c r="L21" i="14"/>
  <c r="M25" i="14"/>
  <c r="N25" i="14"/>
  <c r="Q27" i="28" s="1"/>
  <c r="O25" i="14"/>
  <c r="R27" i="28" s="1"/>
  <c r="M26" i="14"/>
  <c r="N26" i="14"/>
  <c r="O26" i="14"/>
  <c r="M27" i="14"/>
  <c r="N27" i="14"/>
  <c r="O27" i="14"/>
  <c r="D28" i="14"/>
  <c r="D30" i="28" s="1"/>
  <c r="E28" i="14"/>
  <c r="N28" i="14" s="1"/>
  <c r="Q30" i="28" s="1"/>
  <c r="F28" i="14"/>
  <c r="O28" i="14" s="1"/>
  <c r="R30" i="28" s="1"/>
  <c r="G28" i="14"/>
  <c r="H28" i="14"/>
  <c r="I28" i="14"/>
  <c r="J28" i="14"/>
  <c r="K28" i="14"/>
  <c r="L28" i="14"/>
  <c r="N30" i="28" s="1"/>
  <c r="M28" i="14"/>
  <c r="P30" i="28" s="1"/>
  <c r="M32" i="14"/>
  <c r="N32" i="14"/>
  <c r="Q34" i="28" s="1"/>
  <c r="O32" i="14"/>
  <c r="R34" i="28" s="1"/>
  <c r="M33" i="14"/>
  <c r="N33" i="14"/>
  <c r="O33" i="14"/>
  <c r="R35" i="28" s="1"/>
  <c r="M34" i="14"/>
  <c r="N34" i="14"/>
  <c r="O34" i="14"/>
  <c r="D35" i="14"/>
  <c r="D37" i="28" s="1"/>
  <c r="E35" i="14"/>
  <c r="F35" i="14"/>
  <c r="F37" i="28" s="1"/>
  <c r="G35" i="14"/>
  <c r="H35" i="14"/>
  <c r="I35" i="14"/>
  <c r="J35" i="14"/>
  <c r="K35" i="14"/>
  <c r="L35" i="14"/>
  <c r="M35" i="14"/>
  <c r="P37" i="28" s="1"/>
  <c r="P16" i="28"/>
  <c r="Q16" i="28"/>
  <c r="R16" i="28"/>
  <c r="G20" i="28"/>
  <c r="K20" i="28"/>
  <c r="O20" i="28"/>
  <c r="P20" i="28"/>
  <c r="Q20" i="28"/>
  <c r="R20" i="28"/>
  <c r="K21" i="28"/>
  <c r="O21" i="28"/>
  <c r="P21" i="28"/>
  <c r="Q21" i="28"/>
  <c r="R21" i="28"/>
  <c r="O22" i="28"/>
  <c r="R22" i="28"/>
  <c r="D23" i="28"/>
  <c r="E23" i="28"/>
  <c r="F23" i="28"/>
  <c r="J23" i="28"/>
  <c r="M23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F30" i="28"/>
  <c r="G30" i="28"/>
  <c r="H30" i="28"/>
  <c r="I30" i="28"/>
  <c r="J30" i="28"/>
  <c r="K30" i="28"/>
  <c r="L30" i="28"/>
  <c r="M30" i="28"/>
  <c r="O30" i="28"/>
  <c r="G34" i="28"/>
  <c r="K34" i="28"/>
  <c r="O34" i="28"/>
  <c r="G35" i="28"/>
  <c r="K35" i="28"/>
  <c r="O35" i="28"/>
  <c r="P35" i="28"/>
  <c r="Q35" i="28"/>
  <c r="G36" i="28"/>
  <c r="K36" i="28"/>
  <c r="O36" i="28"/>
  <c r="P36" i="28"/>
  <c r="G37" i="28"/>
  <c r="H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D20" i="43"/>
  <c r="E20" i="43"/>
  <c r="F20" i="43"/>
  <c r="G20" i="43"/>
  <c r="H20" i="43"/>
  <c r="I20" i="43"/>
  <c r="J20" i="43"/>
  <c r="K20" i="43"/>
  <c r="L20" i="43"/>
  <c r="O20" i="43"/>
  <c r="D21" i="43"/>
  <c r="E21" i="43"/>
  <c r="G21" i="43"/>
  <c r="K21" i="43"/>
  <c r="L21" i="43"/>
  <c r="E46" i="2" l="1"/>
  <c r="E47" i="19" s="1"/>
  <c r="E43" i="19"/>
  <c r="H40" i="42"/>
  <c r="H42" i="42"/>
  <c r="H47" i="42" s="1"/>
  <c r="H48" i="42" s="1"/>
  <c r="AC46" i="2"/>
  <c r="AC47" i="19" s="1"/>
  <c r="AC43" i="19"/>
  <c r="J47" i="42"/>
  <c r="J48" i="42" s="1"/>
  <c r="AG43" i="19"/>
  <c r="AG46" i="2"/>
  <c r="AG47" i="19" s="1"/>
  <c r="G21" i="28"/>
  <c r="AS24" i="19"/>
  <c r="AM42" i="2"/>
  <c r="AM40" i="19"/>
  <c r="AM39" i="42"/>
  <c r="AM42" i="42" s="1"/>
  <c r="AM47" i="42" s="1"/>
  <c r="W42" i="2"/>
  <c r="W39" i="42"/>
  <c r="W42" i="42" s="1"/>
  <c r="W47" i="42" s="1"/>
  <c r="G42" i="2"/>
  <c r="AS39" i="2"/>
  <c r="G39" i="42"/>
  <c r="AK42" i="2"/>
  <c r="AK33" i="19"/>
  <c r="U32" i="42"/>
  <c r="U42" i="42" s="1"/>
  <c r="U47" i="42" s="1"/>
  <c r="U42" i="2"/>
  <c r="U33" i="19"/>
  <c r="H21" i="43"/>
  <c r="N32" i="42"/>
  <c r="N42" i="42" s="1"/>
  <c r="N47" i="42" s="1"/>
  <c r="N42" i="2"/>
  <c r="O21" i="43"/>
  <c r="AO43" i="19"/>
  <c r="AO46" i="2"/>
  <c r="AO47" i="19" s="1"/>
  <c r="Y43" i="19"/>
  <c r="Y46" i="2"/>
  <c r="Y47" i="19" s="1"/>
  <c r="Q43" i="19"/>
  <c r="Q46" i="2"/>
  <c r="Q47" i="19" s="1"/>
  <c r="I43" i="19"/>
  <c r="I46" i="2"/>
  <c r="I47" i="19" s="1"/>
  <c r="AS25" i="19"/>
  <c r="G22" i="28"/>
  <c r="O19" i="43"/>
  <c r="L46" i="2"/>
  <c r="L47" i="19" s="1"/>
  <c r="L43" i="19"/>
  <c r="AF42" i="2"/>
  <c r="AF40" i="19"/>
  <c r="X42" i="2"/>
  <c r="X40" i="19"/>
  <c r="P42" i="2"/>
  <c r="P40" i="19"/>
  <c r="H42" i="2"/>
  <c r="H40" i="19"/>
  <c r="AE42" i="2"/>
  <c r="AE39" i="42"/>
  <c r="AE42" i="42" s="1"/>
  <c r="AE47" i="42" s="1"/>
  <c r="AS32" i="2"/>
  <c r="P39" i="42"/>
  <c r="P42" i="42" s="1"/>
  <c r="P47" i="42" s="1"/>
  <c r="W40" i="19"/>
  <c r="AD42" i="2"/>
  <c r="V42" i="2"/>
  <c r="F42" i="2"/>
  <c r="X39" i="42"/>
  <c r="X42" i="42" s="1"/>
  <c r="X47" i="42" s="1"/>
  <c r="G40" i="19"/>
  <c r="AB46" i="2"/>
  <c r="AB47" i="19" s="1"/>
  <c r="AB43" i="19"/>
  <c r="E30" i="28"/>
  <c r="E37" i="28"/>
  <c r="N35" i="14"/>
  <c r="AO47" i="42"/>
  <c r="AF39" i="42"/>
  <c r="AF42" i="42" s="1"/>
  <c r="AF47" i="42" s="1"/>
  <c r="AK32" i="42"/>
  <c r="AK42" i="42" s="1"/>
  <c r="AK47" i="42" s="1"/>
  <c r="AJ43" i="19"/>
  <c r="M46" i="2"/>
  <c r="M47" i="19" s="1"/>
  <c r="M43" i="19"/>
  <c r="I47" i="42"/>
  <c r="I48" i="42" s="1"/>
  <c r="AN42" i="2"/>
  <c r="AN40" i="19"/>
  <c r="AD33" i="19"/>
  <c r="AD32" i="42"/>
  <c r="AD42" i="42" s="1"/>
  <c r="AD47" i="42" s="1"/>
  <c r="V33" i="19"/>
  <c r="V32" i="42"/>
  <c r="V42" i="42" s="1"/>
  <c r="V47" i="42" s="1"/>
  <c r="AH26" i="19"/>
  <c r="AH46" i="2"/>
  <c r="AH47" i="19" s="1"/>
  <c r="Z26" i="19"/>
  <c r="Z46" i="2"/>
  <c r="Z47" i="19" s="1"/>
  <c r="P27" i="28"/>
  <c r="AP46" i="2"/>
  <c r="AP47" i="19" s="1"/>
  <c r="O42" i="2"/>
  <c r="O40" i="19"/>
  <c r="O39" i="42"/>
  <c r="O42" i="42" s="1"/>
  <c r="O47" i="42" s="1"/>
  <c r="Z47" i="42"/>
  <c r="AL42" i="2"/>
  <c r="P23" i="28"/>
  <c r="M21" i="43"/>
  <c r="AP47" i="42"/>
  <c r="AL32" i="42"/>
  <c r="R46" i="2"/>
  <c r="R47" i="19" s="1"/>
  <c r="L23" i="28"/>
  <c r="J21" i="43"/>
  <c r="Q22" i="28"/>
  <c r="N20" i="43"/>
  <c r="N37" i="28"/>
  <c r="O35" i="14"/>
  <c r="I23" i="28"/>
  <c r="I21" i="43"/>
  <c r="P22" i="28"/>
  <c r="M20" i="43"/>
  <c r="AN39" i="42"/>
  <c r="AN42" i="42" s="1"/>
  <c r="AN47" i="42" s="1"/>
  <c r="E33" i="42"/>
  <c r="AE40" i="19"/>
  <c r="J46" i="2"/>
  <c r="J47" i="19" s="1"/>
  <c r="AS16" i="19"/>
  <c r="AS15" i="42"/>
  <c r="AL42" i="42"/>
  <c r="AL47" i="42" s="1"/>
  <c r="F42" i="42"/>
  <c r="F47" i="42" s="1"/>
  <c r="F48" i="42" s="1"/>
  <c r="P34" i="28"/>
  <c r="N21" i="14"/>
  <c r="AS25" i="2"/>
  <c r="AS26" i="19" s="1"/>
  <c r="H19" i="19"/>
  <c r="A4" i="2" s="1"/>
  <c r="AS19" i="2"/>
  <c r="AS20" i="19" s="1"/>
  <c r="AQ42" i="2"/>
  <c r="AI42" i="2"/>
  <c r="AA42" i="2"/>
  <c r="S42" i="2"/>
  <c r="K42" i="2"/>
  <c r="AS40" i="2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AS18" i="2"/>
  <c r="AQ32" i="42"/>
  <c r="AQ42" i="42" s="1"/>
  <c r="AQ47" i="42" s="1"/>
  <c r="AI32" i="42"/>
  <c r="AI42" i="42" s="1"/>
  <c r="AI47" i="42" s="1"/>
  <c r="AA32" i="42"/>
  <c r="AA42" i="42" s="1"/>
  <c r="AA47" i="42" s="1"/>
  <c r="S32" i="42"/>
  <c r="S42" i="42" s="1"/>
  <c r="S47" i="42" s="1"/>
  <c r="K32" i="42"/>
  <c r="AS31" i="42"/>
  <c r="AS32" i="19"/>
  <c r="AQ43" i="19" l="1"/>
  <c r="AQ46" i="2"/>
  <c r="AQ47" i="19" s="1"/>
  <c r="K33" i="42"/>
  <c r="K42" i="42"/>
  <c r="K47" i="42" s="1"/>
  <c r="K48" i="42" s="1"/>
  <c r="AN46" i="2"/>
  <c r="AN47" i="19" s="1"/>
  <c r="AN43" i="19"/>
  <c r="N46" i="2"/>
  <c r="N47" i="19" s="1"/>
  <c r="N43" i="19"/>
  <c r="AS47" i="2"/>
  <c r="AS41" i="19"/>
  <c r="AS33" i="19"/>
  <c r="K23" i="28"/>
  <c r="AS32" i="42"/>
  <c r="X46" i="2"/>
  <c r="X47" i="19" s="1"/>
  <c r="X43" i="19"/>
  <c r="AK46" i="2"/>
  <c r="AK47" i="19" s="1"/>
  <c r="AK43" i="19"/>
  <c r="AL46" i="2"/>
  <c r="AL47" i="19" s="1"/>
  <c r="AL43" i="19"/>
  <c r="G40" i="42"/>
  <c r="G42" i="42"/>
  <c r="G47" i="42" s="1"/>
  <c r="G48" i="42" s="1"/>
  <c r="AM46" i="2"/>
  <c r="AM47" i="19" s="1"/>
  <c r="AM43" i="19"/>
  <c r="Q37" i="28"/>
  <c r="Q36" i="28"/>
  <c r="A3" i="14" s="1"/>
  <c r="AE46" i="2"/>
  <c r="AE47" i="19" s="1"/>
  <c r="AE43" i="19"/>
  <c r="AF46" i="2"/>
  <c r="AF47" i="19" s="1"/>
  <c r="AF43" i="19"/>
  <c r="O23" i="28"/>
  <c r="AS40" i="19"/>
  <c r="AS39" i="42"/>
  <c r="K43" i="19"/>
  <c r="K46" i="2"/>
  <c r="K47" i="19" s="1"/>
  <c r="Q23" i="28"/>
  <c r="A4" i="14" s="1"/>
  <c r="N21" i="43"/>
  <c r="F46" i="2"/>
  <c r="F47" i="19" s="1"/>
  <c r="F43" i="19"/>
  <c r="S43" i="19"/>
  <c r="S46" i="2"/>
  <c r="S47" i="19" s="1"/>
  <c r="V46" i="2"/>
  <c r="V47" i="19" s="1"/>
  <c r="V43" i="19"/>
  <c r="H46" i="2"/>
  <c r="H47" i="19" s="1"/>
  <c r="H43" i="19"/>
  <c r="AS34" i="19"/>
  <c r="L33" i="42"/>
  <c r="L42" i="42"/>
  <c r="L47" i="42" s="1"/>
  <c r="L48" i="42" s="1"/>
  <c r="AA43" i="19"/>
  <c r="AA46" i="2"/>
  <c r="AA47" i="19" s="1"/>
  <c r="O46" i="2"/>
  <c r="O47" i="19" s="1"/>
  <c r="O43" i="19"/>
  <c r="AD46" i="2"/>
  <c r="AD47" i="19" s="1"/>
  <c r="AD43" i="19"/>
  <c r="U46" i="2"/>
  <c r="U47" i="19" s="1"/>
  <c r="U43" i="19"/>
  <c r="W46" i="2"/>
  <c r="W47" i="19" s="1"/>
  <c r="W43" i="19"/>
  <c r="AS42" i="2"/>
  <c r="G46" i="2"/>
  <c r="G47" i="19" s="1"/>
  <c r="G43" i="19"/>
  <c r="D42" i="42"/>
  <c r="D47" i="42" s="1"/>
  <c r="D48" i="42" s="1"/>
  <c r="D33" i="42"/>
  <c r="AS19" i="19"/>
  <c r="G23" i="28"/>
  <c r="A6" i="14" s="1"/>
  <c r="AS18" i="42"/>
  <c r="AI43" i="19"/>
  <c r="AI46" i="2"/>
  <c r="AI47" i="19" s="1"/>
  <c r="R36" i="28"/>
  <c r="R37" i="28"/>
  <c r="P46" i="2"/>
  <c r="P47" i="19" s="1"/>
  <c r="P43" i="19"/>
  <c r="E8" i="27" l="1"/>
  <c r="AS46" i="2"/>
  <c r="AS47" i="19" s="1"/>
  <c r="A7" i="2" s="1"/>
  <c r="AS43" i="19"/>
  <c r="A3" i="2" s="1"/>
  <c r="A5" i="2"/>
  <c r="AS42" i="42"/>
  <c r="AS47" i="42" s="1"/>
  <c r="T16" i="28"/>
  <c r="E6" i="27" l="1"/>
  <c r="AS48" i="19"/>
  <c r="A6" i="2" s="1"/>
  <c r="E5" i="27"/>
</calcChain>
</file>

<file path=xl/sharedStrings.xml><?xml version="1.0" encoding="utf-8"?>
<sst xmlns="http://schemas.openxmlformats.org/spreadsheetml/2006/main" count="973" uniqueCount="407">
  <si>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</si>
  <si>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</si>
  <si>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</si>
  <si>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</si>
  <si>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</si>
  <si>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</si>
  <si>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</si>
  <si>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</si>
  <si>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</si>
  <si>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</si>
  <si>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</si>
  <si>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</si>
  <si>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</si>
  <si>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</si>
  <si>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</si>
  <si>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</si>
  <si>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</si>
  <si>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</si>
  <si>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</si>
  <si>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</si>
  <si>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</si>
  <si>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</si>
  <si>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</si>
  <si>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</si>
  <si>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</si>
  <si>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</si>
  <si>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</si>
  <si>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</si>
  <si>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</si>
  <si>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</si>
  <si>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</si>
  <si>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</si>
  <si>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</si>
  <si>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</si>
  <si>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</si>
  <si>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</si>
  <si>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</si>
  <si>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</si>
  <si>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</si>
  <si>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</si>
  <si>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</si>
  <si>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</si>
  <si>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</si>
  <si>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</si>
  <si>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</si>
  <si>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</si>
  <si>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</si>
  <si>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</si>
  <si>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</si>
  <si>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</si>
  <si>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</si>
  <si>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</si>
  <si>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</si>
  <si>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</si>
  <si>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</si>
  <si>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</si>
  <si>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</si>
  <si>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</si>
  <si>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</si>
  <si>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</si>
  <si>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</si>
  <si>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</si>
  <si>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</si>
  <si>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</si>
  <si>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</si>
  <si>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</si>
  <si>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</si>
  <si>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</si>
  <si>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</si>
  <si>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</si>
  <si>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</si>
  <si>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</si>
  <si>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</si>
  <si>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</si>
  <si>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</si>
  <si>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</si>
  <si>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</si>
  <si>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</si>
  <si>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</si>
  <si>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</si>
  <si>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</si>
  <si>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</si>
  <si>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</si>
  <si>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</si>
  <si>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</si>
  <si>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</si>
  <si>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</si>
  <si>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</si>
  <si>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</si>
  <si>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</si>
  <si>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</si>
  <si>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</si>
  <si>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</si>
  <si>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</si>
  <si>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</si>
  <si>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</si>
  <si>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</si>
  <si>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</si>
  <si>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</si>
  <si>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</si>
  <si>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</si>
  <si>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</si>
  <si>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</si>
  <si>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</si>
  <si>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</si>
  <si>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</si>
  <si>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</si>
  <si>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</si>
  <si>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</si>
  <si>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</si>
  <si>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</si>
  <si>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</si>
  <si>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</si>
  <si>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</si>
  <si>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</si>
  <si>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</si>
  <si>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</si>
  <si>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</si>
  <si>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</si>
  <si>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</si>
  <si>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</si>
  <si>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</si>
  <si>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</si>
  <si>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</si>
  <si>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</si>
  <si>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</si>
  <si>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</si>
  <si>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</si>
  <si>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</si>
  <si>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</si>
  <si>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</si>
  <si>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</si>
  <si>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</si>
  <si>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</si>
  <si>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</si>
  <si>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</si>
  <si>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</si>
  <si>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</si>
  <si>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</si>
  <si>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</si>
  <si>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</si>
  <si>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</si>
  <si>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</si>
  <si>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</si>
  <si>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</si>
  <si>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</si>
  <si>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</si>
  <si>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</si>
  <si>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</si>
  <si>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</si>
  <si>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</si>
  <si>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</si>
  <si>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</si>
  <si>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</si>
  <si>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</si>
  <si>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</si>
  <si>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</si>
  <si>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</si>
  <si>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</si>
  <si>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</si>
  <si>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</si>
  <si>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</si>
  <si>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</si>
  <si>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</si>
  <si>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</si>
  <si>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</si>
  <si>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</si>
  <si>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</si>
  <si>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</si>
  <si>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</si>
  <si>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</si>
  <si>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</si>
  <si>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</si>
  <si>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</si>
  <si>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</si>
  <si>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</si>
  <si>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</si>
  <si>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</si>
  <si>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</si>
  <si>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</si>
  <si>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</si>
  <si>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</si>
  <si>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</si>
  <si>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</si>
  <si>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</si>
  <si>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</si>
  <si>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</si>
  <si>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</si>
  <si>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</si>
  <si>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</si>
  <si>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</si>
  <si>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</si>
  <si>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</si>
  <si>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</si>
  <si>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</si>
  <si>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</si>
  <si>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</si>
  <si>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</si>
  <si>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</si>
  <si>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</si>
  <si>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</si>
  <si>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</si>
  <si>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</si>
  <si>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</si>
  <si>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</si>
  <si>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</si>
  <si>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</si>
  <si>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апреля  2008 года </t>
  </si>
  <si>
    <t>Nominal or notional principal amounts outstanding at end-April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</si>
  <si>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</si>
  <si>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</si>
  <si>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</si>
  <si>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</si>
  <si>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</si>
  <si>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</si>
  <si>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</si>
  <si>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</si>
  <si>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</si>
  <si>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</si>
  <si>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</si>
  <si>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</si>
  <si>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</si>
  <si>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</si>
  <si>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</si>
  <si>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</si>
  <si>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</si>
  <si>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</si>
  <si>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</si>
  <si>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</si>
  <si>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</si>
  <si>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</si>
  <si>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</si>
  <si>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554</t>
  </si>
  <si>
    <t>ОАО КБ "СОЛИДАРНОСТЬ"</t>
  </si>
  <si>
    <t>САМАРСКАЯ ОБЛАСТЬ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</si>
  <si>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</si>
  <si>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</si>
  <si>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</si>
  <si>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</si>
  <si>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</si>
  <si>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</si>
  <si>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</si>
  <si>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</si>
  <si>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</si>
  <si>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</si>
  <si>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</si>
  <si>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</si>
  <si>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</si>
  <si>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</si>
  <si>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</si>
  <si>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</si>
  <si>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</si>
  <si>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</si>
  <si>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</si>
  <si>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</si>
  <si>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</si>
  <si>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</si>
  <si>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</si>
  <si>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1676</t>
  </si>
  <si>
    <t>ООО "ЕВРАЗБАНК"</t>
  </si>
  <si>
    <t>1680</t>
  </si>
  <si>
    <t>ЗАО "КАЛИОН РУСБАНК"</t>
  </si>
  <si>
    <t>1730</t>
  </si>
  <si>
    <t>ОАО "ПРБ"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</si>
  <si>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</si>
  <si>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</si>
  <si>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</si>
  <si>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</si>
  <si>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</si>
  <si>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</si>
  <si>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1966</t>
  </si>
  <si>
    <t>ОАО"НБД-БАНК"</t>
  </si>
  <si>
    <t>НИЖЕГОРОДСКАЯ ОБЛАСТЬ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</si>
  <si>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</si>
  <si>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</si>
  <si>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</si>
  <si>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</si>
  <si>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</si>
  <si>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</si>
  <si>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</si>
  <si>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</si>
  <si>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</si>
  <si>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</si>
  <si>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</si>
  <si>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</si>
  <si>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</si>
  <si>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</si>
  <si>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</si>
  <si>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</si>
  <si>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</si>
  <si>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</si>
  <si>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</si>
  <si>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</si>
  <si>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</si>
  <si>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</si>
  <si>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</si>
  <si>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</si>
  <si>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</si>
  <si>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</si>
  <si>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</si>
  <si>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</si>
  <si>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</si>
  <si>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</si>
  <si>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</si>
  <si>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</si>
  <si>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</si>
  <si>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</si>
  <si>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</si>
  <si>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</si>
  <si>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</si>
  <si>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</si>
  <si>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</si>
  <si>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</si>
  <si>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</si>
  <si>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</si>
  <si>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</si>
  <si>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</si>
  <si>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</si>
  <si>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</si>
  <si>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</si>
  <si>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</si>
  <si>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</si>
  <si>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</si>
  <si>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</si>
  <si>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</si>
  <si>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</si>
  <si>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</si>
  <si>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</si>
  <si>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</si>
  <si>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</si>
  <si>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</si>
  <si>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</si>
  <si>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</si>
  <si>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</si>
  <si>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</si>
  <si>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</si>
  <si>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</si>
  <si>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</si>
  <si>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</si>
  <si>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</si>
  <si>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</si>
  <si>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</si>
  <si>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</si>
  <si>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</si>
  <si>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</si>
  <si>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</si>
  <si>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</si>
  <si>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</si>
  <si>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</si>
  <si>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</si>
  <si>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</si>
  <si>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</si>
  <si>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</si>
  <si>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</si>
  <si>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</si>
  <si>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</si>
  <si>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</si>
  <si>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</si>
  <si>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ЗАО "СБ"ГУБЕРНСКИЙ"</t>
  </si>
  <si>
    <t>2998</t>
  </si>
  <si>
    <t>КБ "ЭКСПОБАНК" ООО</t>
  </si>
  <si>
    <t>2999</t>
  </si>
  <si>
    <t>СБ БАНК (ООО)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</si>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</sst>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237</v>
      </c>
    </row>
    <row r="16" spans="1:4">
      <c r="A16">
        <v>13</v>
      </c>
      <c r="B16" s="438" t="s">
        <v>238</v>
      </c>
      <c r="C16" s="439" t="s">
        <v>239</v>
      </c>
      <c r="D16" s="439" t="s">
        <v>220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237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220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220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272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237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291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220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234</v>
      </c>
    </row>
    <row r="58" spans="1:4">
      <c r="A58">
        <v>55</v>
      </c>
      <c r="B58" s="438" t="s">
        <v>324</v>
      </c>
      <c r="C58" s="439" t="s">
        <v>325</v>
      </c>
      <c r="D58" s="439" t="s">
        <v>234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220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344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237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220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211</v>
      </c>
    </row>
    <row r="89" spans="1:4">
      <c r="A89">
        <v>86</v>
      </c>
      <c r="B89" s="438" t="s">
        <v>387</v>
      </c>
      <c r="C89" s="439" t="s">
        <v>388</v>
      </c>
      <c r="D89" s="439" t="s">
        <v>211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  <row r="93" spans="1:4">
      <c r="A93">
        <v>90</v>
      </c>
      <c r="B93" s="438" t="s">
        <v>395</v>
      </c>
      <c r="C93" s="439" t="s">
        <v>396</v>
      </c>
      <c r="D93" s="439" t="s">
        <v>211</v>
      </c>
    </row>
    <row r="94" spans="1:4">
      <c r="A94">
        <v>91</v>
      </c>
      <c r="B94" s="438" t="s">
        <v>397</v>
      </c>
      <c r="C94" s="439" t="s">
        <v>398</v>
      </c>
      <c r="D94" s="439" t="s">
        <v>211</v>
      </c>
    </row>
    <row r="95" spans="1:4">
      <c r="A95">
        <v>92</v>
      </c>
      <c r="B95" s="438" t="s">
        <v>399</v>
      </c>
      <c r="C95" s="439" t="s">
        <v>400</v>
      </c>
      <c r="D95" s="439" t="s">
        <v>234</v>
      </c>
    </row>
    <row r="96" spans="1:4">
      <c r="A96">
        <v>93</v>
      </c>
      <c r="B96" s="438" t="s">
        <v>401</v>
      </c>
      <c r="C96" s="439" t="s">
        <v>402</v>
      </c>
      <c r="D96" s="439" t="s">
        <v>344</v>
      </c>
    </row>
    <row r="97" spans="1:4">
      <c r="A97">
        <v>94</v>
      </c>
      <c r="B97" s="438" t="s">
        <v>403</v>
      </c>
      <c r="C97" s="439" t="s">
        <v>404</v>
      </c>
      <c r="D97" s="439" t="s">
        <v>211</v>
      </c>
    </row>
    <row r="98" spans="1:4">
      <c r="A98">
        <v>95</v>
      </c>
      <c r="B98" s="438" t="s">
        <v>405</v>
      </c>
      <c r="C98" s="439" t="s">
        <v>406</v>
      </c>
      <c r="D9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25861.094404569991</v>
      </c>
      <c r="E18" s="315">
        <v>11925.050515569999</v>
      </c>
      <c r="F18" s="315">
        <v>88.495888050000019</v>
      </c>
      <c r="G18" s="315">
        <v>872.85372251999991</v>
      </c>
      <c r="H18" s="315">
        <v>503.86407208000003</v>
      </c>
      <c r="I18" s="315">
        <v>0</v>
      </c>
      <c r="J18" s="315">
        <v>676.09180825999988</v>
      </c>
      <c r="K18" s="315">
        <v>244.87597514000004</v>
      </c>
      <c r="L18" s="316">
        <v>0</v>
      </c>
      <c r="M18" s="297">
        <f t="shared" ref="M18:O20" si="0">+SUM(D18,G18,J18)</f>
        <v>27410.039935349992</v>
      </c>
      <c r="N18" s="297">
        <f>+SUM(E18,H18,K18)</f>
        <v>12673.790562789998</v>
      </c>
      <c r="O18" s="297">
        <f>+SUM(F18,I18,L18)</f>
        <v>88.495888050000019</v>
      </c>
    </row>
    <row r="19" spans="1:15" s="17" customFormat="1" ht="18" customHeight="1">
      <c r="A19" s="24"/>
      <c r="B19" s="51" t="s">
        <v>106</v>
      </c>
      <c r="C19" s="25"/>
      <c r="D19" s="315">
        <v>114944.77970125512</v>
      </c>
      <c r="E19" s="315">
        <v>25487.548630929992</v>
      </c>
      <c r="F19" s="315">
        <v>84.798068320000013</v>
      </c>
      <c r="G19" s="315">
        <v>604.48005063999994</v>
      </c>
      <c r="H19" s="315">
        <v>548.29672097999992</v>
      </c>
      <c r="I19" s="315">
        <v>0</v>
      </c>
      <c r="J19" s="315">
        <v>703.66532284999994</v>
      </c>
      <c r="K19" s="315">
        <v>583.45706909</v>
      </c>
      <c r="L19" s="316">
        <v>0</v>
      </c>
      <c r="M19" s="297">
        <f t="shared" si="0"/>
        <v>116252.92507474512</v>
      </c>
      <c r="N19" s="297">
        <f>+SUM(E19,H19,K19)</f>
        <v>26619.302420999993</v>
      </c>
      <c r="O19" s="297">
        <f>+SUM(F19,I19,L19)</f>
        <v>84.798068320000013</v>
      </c>
    </row>
    <row r="20" spans="1:15" s="17" customFormat="1" ht="18" customHeight="1">
      <c r="A20" s="20"/>
      <c r="B20" s="51" t="s">
        <v>107</v>
      </c>
      <c r="C20" s="25"/>
      <c r="D20" s="315">
        <v>8103.6277214949978</v>
      </c>
      <c r="E20" s="315">
        <v>1681.078001805</v>
      </c>
      <c r="F20" s="315">
        <v>0</v>
      </c>
      <c r="G20" s="315">
        <v>420.27744549999983</v>
      </c>
      <c r="H20" s="315">
        <v>407.93900524000003</v>
      </c>
      <c r="I20" s="315">
        <v>12.097759030000001</v>
      </c>
      <c r="J20" s="315">
        <v>808.17322117000003</v>
      </c>
      <c r="K20" s="315">
        <v>107.12201755000001</v>
      </c>
      <c r="L20" s="316">
        <v>15.170583690000001</v>
      </c>
      <c r="M20" s="297">
        <f t="shared" si="0"/>
        <v>9332.0783881649968</v>
      </c>
      <c r="N20" s="297">
        <f t="shared" si="0"/>
        <v>2196.1390245949997</v>
      </c>
      <c r="O20" s="297">
        <f t="shared" si="0"/>
        <v>27.26834272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148909.50182732011</v>
      </c>
      <c r="E21" s="296">
        <f t="shared" ref="E21:K21" si="1">+SUM(E18:E20)</f>
        <v>39093.677148304989</v>
      </c>
      <c r="F21" s="296">
        <f t="shared" si="1"/>
        <v>173.29395637000005</v>
      </c>
      <c r="G21" s="296">
        <f t="shared" si="1"/>
        <v>1897.6112186599998</v>
      </c>
      <c r="H21" s="296">
        <f t="shared" si="1"/>
        <v>1460.0997982999997</v>
      </c>
      <c r="I21" s="296">
        <f>+SUM(I18:I20)</f>
        <v>12.097759030000001</v>
      </c>
      <c r="J21" s="296">
        <f>+SUM(J18:J20)</f>
        <v>2187.9303522800001</v>
      </c>
      <c r="K21" s="296">
        <f t="shared" si="1"/>
        <v>935.45506178000005</v>
      </c>
      <c r="L21" s="313">
        <f>+SUM(L18:L20)</f>
        <v>15.170583690000001</v>
      </c>
      <c r="M21" s="314">
        <f>+SUM(M18:M20)</f>
        <v>152995.04339826008</v>
      </c>
      <c r="N21" s="296">
        <f>+SUM(N18:N20)</f>
        <v>41489.232008384992</v>
      </c>
      <c r="O21" s="296">
        <f>+SUM(O18:O20)</f>
        <v>200.56229909000004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35533.105057340028</v>
      </c>
      <c r="E15" s="430">
        <f>OUT_1!E15</f>
        <v>6233.2454545999981</v>
      </c>
      <c r="F15" s="430">
        <f>OUT_1!F15</f>
        <v>646.05122368000002</v>
      </c>
      <c r="G15" s="430">
        <f>OUT_1!G15</f>
        <v>318.94219204000001</v>
      </c>
      <c r="H15" s="430">
        <f>OUT_1!H15</f>
        <v>65.75916488</v>
      </c>
      <c r="I15" s="430">
        <f>OUT_1!I15</f>
        <v>0.15059697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0.23553370000000001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4.3743047199999996</v>
      </c>
      <c r="AI15" s="430">
        <f>OUT_1!AI15</f>
        <v>0</v>
      </c>
      <c r="AJ15" s="430">
        <f>OUT_1!AJ15</f>
        <v>32634.37671053005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150</v>
      </c>
      <c r="AR15" s="430">
        <f>OUT_1!AR15</f>
        <v>163.04137799999998</v>
      </c>
      <c r="AS15" s="430">
        <f>OUT_1!AS15</f>
        <v>37874.640808230033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138091.79191012011</v>
      </c>
      <c r="E16" s="430">
        <f>OUT_1!E16</f>
        <v>11967.453576830001</v>
      </c>
      <c r="F16" s="430">
        <f>OUT_1!F16</f>
        <v>754.2550267900001</v>
      </c>
      <c r="G16" s="430">
        <f>OUT_1!G16</f>
        <v>1097.33730752</v>
      </c>
      <c r="H16" s="430">
        <f>OUT_1!H16</f>
        <v>257.69502161999998</v>
      </c>
      <c r="I16" s="430">
        <f>OUT_1!I16</f>
        <v>7.3089607200000009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0.23577232000000001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2.5176494699999998</v>
      </c>
      <c r="AE16" s="430">
        <f>OUT_1!AE16</f>
        <v>0.39300000000000002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128466.96334163012</v>
      </c>
      <c r="AK16" s="430">
        <f>OUT_1!AK16</f>
        <v>0</v>
      </c>
      <c r="AL16" s="430">
        <f>OUT_1!AL16</f>
        <v>0.22437675999999998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14.0305</v>
      </c>
      <c r="AR16" s="430">
        <f>OUT_1!AR16</f>
        <v>318.10577372000017</v>
      </c>
      <c r="AS16" s="430">
        <f>OUT_1!AS16</f>
        <v>140517.12640043517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7186.9424027999976</v>
      </c>
      <c r="E17" s="430">
        <f>OUT_1!E17</f>
        <v>3045.502216469999</v>
      </c>
      <c r="F17" s="430">
        <f>OUT_1!F17</f>
        <v>0</v>
      </c>
      <c r="G17" s="430">
        <f>OUT_1!G17</f>
        <v>2.3779581900000002</v>
      </c>
      <c r="H17" s="430">
        <f>OUT_1!H17</f>
        <v>3.3771650200000001</v>
      </c>
      <c r="I17" s="430">
        <f>OUT_1!I17</f>
        <v>11.111205210000001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12.475685779999999</v>
      </c>
      <c r="AI17" s="430">
        <f>OUT_1!AI17</f>
        <v>0</v>
      </c>
      <c r="AJ17" s="430">
        <f>OUT_1!AJ17</f>
        <v>9290.7859721199929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16.71361637</v>
      </c>
      <c r="AS17" s="430">
        <f>OUT_1!AS17</f>
        <v>9784.7057232799943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180811.83937026013</v>
      </c>
      <c r="E18" s="430">
        <f>OUT_1!E18</f>
        <v>21246.201247899997</v>
      </c>
      <c r="F18" s="430">
        <f>OUT_1!F18</f>
        <v>1400.3062504700001</v>
      </c>
      <c r="G18" s="430">
        <f>OUT_1!G18</f>
        <v>1418.65745775</v>
      </c>
      <c r="H18" s="430">
        <f>OUT_1!H18</f>
        <v>326.83135152</v>
      </c>
      <c r="I18" s="430">
        <f>OUT_1!I18</f>
        <v>18.570762900000002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0.23577232000000001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2.7531831699999998</v>
      </c>
      <c r="AE18" s="430">
        <f>OUT_1!AE18</f>
        <v>0.39300000000000002</v>
      </c>
      <c r="AF18" s="430">
        <f>OUT_1!AF18</f>
        <v>0</v>
      </c>
      <c r="AG18" s="430">
        <f>OUT_1!AG18</f>
        <v>0</v>
      </c>
      <c r="AH18" s="430">
        <f>OUT_1!AH18</f>
        <v>22.240990499999999</v>
      </c>
      <c r="AI18" s="430">
        <f>OUT_1!AI18</f>
        <v>0</v>
      </c>
      <c r="AJ18" s="430">
        <f>OUT_1!AJ18</f>
        <v>170392.12602428015</v>
      </c>
      <c r="AK18" s="430">
        <f>OUT_1!AK18</f>
        <v>0</v>
      </c>
      <c r="AL18" s="430">
        <f>OUT_1!AL18</f>
        <v>0.22437675999999998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164.03049999999999</v>
      </c>
      <c r="AR18" s="430">
        <f>OUT_1!AR18</f>
        <v>497.86076809000014</v>
      </c>
      <c r="AS18" s="430">
        <f>OUT_1!AS18</f>
        <v>188176.47293194514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180811.83937026013</v>
      </c>
      <c r="E19" s="436">
        <f t="shared" si="0"/>
        <v>21246.201247899997</v>
      </c>
      <c r="F19" s="436">
        <f t="shared" si="0"/>
        <v>1400.3062504700001</v>
      </c>
      <c r="G19" s="436">
        <f t="shared" si="0"/>
        <v>1418.65745775</v>
      </c>
      <c r="H19" s="436">
        <f t="shared" si="0"/>
        <v>326.83135152</v>
      </c>
      <c r="I19" s="436">
        <f t="shared" si="0"/>
        <v>18.570762900000002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1280.6011600300003</v>
      </c>
      <c r="E29" s="430">
        <f>OUT_1!E29</f>
        <v>394.76723580999999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774.86051215999987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1376.7177945900003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880.15068178999991</v>
      </c>
      <c r="E30" s="430">
        <f>OUT_1!E30</f>
        <v>280.51458650999996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943.17286760000002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84.869364140000002</v>
      </c>
      <c r="AS30" s="430">
        <f>OUT_1!AS30</f>
        <v>1152.7767716299998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977.66818585999988</v>
      </c>
      <c r="E31" s="430">
        <f>OUT_1!E31</f>
        <v>98.154603049999935</v>
      </c>
      <c r="F31" s="430">
        <f>OUT_1!F31</f>
        <v>31.038964480000004</v>
      </c>
      <c r="G31" s="430">
        <f>OUT_1!G31</f>
        <v>14.585485500000001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559.18118066999989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840.31420977999983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3138.4200276800002</v>
      </c>
      <c r="E32" s="430">
        <f>OUT_1!E32</f>
        <v>773.43642536999982</v>
      </c>
      <c r="F32" s="430">
        <f>OUT_1!F32</f>
        <v>31.038964480000004</v>
      </c>
      <c r="G32" s="430">
        <f>OUT_1!G32</f>
        <v>342.37644051000001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2277.2145604299999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177.13113353</v>
      </c>
      <c r="AS32" s="430">
        <f>OUT_1!AS32</f>
        <v>3369.8087759999999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3138.4200276800002</v>
      </c>
      <c r="E33" s="436">
        <f t="shared" si="1"/>
        <v>773.43642536999982</v>
      </c>
      <c r="F33" s="436">
        <f t="shared" si="1"/>
        <v>31.038964480000004</v>
      </c>
      <c r="G33" s="436">
        <f t="shared" si="1"/>
        <v>342.37644051000001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668.60743818999993</v>
      </c>
      <c r="E36" s="430">
        <f>OUT_1!E36</f>
        <v>357.52582909999995</v>
      </c>
      <c r="F36" s="430">
        <f>OUT_1!F36</f>
        <v>10.98032246</v>
      </c>
      <c r="G36" s="430">
        <f>OUT_1!G36</f>
        <v>46.372675200000003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758.44930182999997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920.96778338999991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1237.5906185299998</v>
      </c>
      <c r="E37" s="430">
        <f>OUT_1!E37</f>
        <v>225.37987206</v>
      </c>
      <c r="F37" s="430">
        <f>OUT_1!F37</f>
        <v>0</v>
      </c>
      <c r="G37" s="430">
        <f>OUT_1!G37</f>
        <v>272.94144787000005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818.21520799999996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20.117637380000001</v>
      </c>
      <c r="AS37" s="430">
        <f>OUT_1!AS37</f>
        <v>1287.1223919199999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133.86933844000001</v>
      </c>
      <c r="E38" s="430">
        <f>OUT_1!E38</f>
        <v>796.59648396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930.46582239999987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930.46582239999998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2040.0673951599999</v>
      </c>
      <c r="E39" s="430">
        <f>OUT_1!E39</f>
        <v>1379.5021851199999</v>
      </c>
      <c r="F39" s="430">
        <f>OUT_1!F39</f>
        <v>10.98032246</v>
      </c>
      <c r="G39" s="430">
        <f>OUT_1!G39</f>
        <v>319.31412307000005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2507.13033223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20.117637380000001</v>
      </c>
      <c r="AS39" s="430">
        <f>OUT_1!AS39</f>
        <v>3138.5559977100002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1379.5021851199999</v>
      </c>
      <c r="F40" s="436">
        <f t="shared" si="2"/>
        <v>10.98032246</v>
      </c>
      <c r="G40" s="436">
        <f t="shared" si="2"/>
        <v>319.31412307000005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5178.4874228400004</v>
      </c>
      <c r="E42" s="430">
        <f t="shared" si="3"/>
        <v>2152.9386104899995</v>
      </c>
      <c r="F42" s="430">
        <f t="shared" si="3"/>
        <v>42.019286940000001</v>
      </c>
      <c r="G42" s="430">
        <f t="shared" si="3"/>
        <v>661.69056358000012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4784.3448926599995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197.24877090999999</v>
      </c>
      <c r="AS42" s="430">
        <f t="shared" si="3"/>
        <v>6508.36477371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185990.32679310013</v>
      </c>
      <c r="E47" s="431">
        <f t="shared" si="4"/>
        <v>23399.139858389997</v>
      </c>
      <c r="F47" s="431">
        <f t="shared" si="4"/>
        <v>1442.3255374100002</v>
      </c>
      <c r="G47" s="431">
        <f t="shared" si="4"/>
        <v>2080.3480213299999</v>
      </c>
      <c r="H47" s="431">
        <f t="shared" si="4"/>
        <v>326.83135152</v>
      </c>
      <c r="I47" s="431">
        <f t="shared" si="4"/>
        <v>18.570762900000002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0.23577232000000001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2.7531831699999998</v>
      </c>
      <c r="AE47" s="431">
        <f t="shared" si="4"/>
        <v>0.39300000000000002</v>
      </c>
      <c r="AF47" s="431">
        <f t="shared" si="4"/>
        <v>0</v>
      </c>
      <c r="AG47" s="431">
        <f t="shared" si="4"/>
        <v>0</v>
      </c>
      <c r="AH47" s="431">
        <f t="shared" si="4"/>
        <v>22.240990499999999</v>
      </c>
      <c r="AI47" s="431">
        <f t="shared" si="4"/>
        <v>0</v>
      </c>
      <c r="AJ47" s="431">
        <f t="shared" si="4"/>
        <v>175176.47091694016</v>
      </c>
      <c r="AK47" s="431">
        <f t="shared" si="4"/>
        <v>0</v>
      </c>
      <c r="AL47" s="431">
        <f t="shared" si="4"/>
        <v>0.22437675999999998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164.03049999999999</v>
      </c>
      <c r="AR47" s="431">
        <f t="shared" si="4"/>
        <v>695.10953900000015</v>
      </c>
      <c r="AS47" s="431">
        <f t="shared" si="4"/>
        <v>194684.83770565514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185990.32679310013</v>
      </c>
      <c r="E48" s="390">
        <f t="shared" si="5"/>
        <v>23399.139858389997</v>
      </c>
      <c r="F48" s="390">
        <f t="shared" si="5"/>
        <v>1442.3255374100002</v>
      </c>
      <c r="G48" s="390">
        <f t="shared" si="5"/>
        <v>2080.3480213299999</v>
      </c>
      <c r="H48" s="390">
        <f t="shared" si="5"/>
        <v>326.83135152</v>
      </c>
      <c r="I48" s="390">
        <f t="shared" si="5"/>
        <v>18.570762900000002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апреля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25861.094404569991</v>
      </c>
      <c r="E18" s="430">
        <f>OUT_4!E18</f>
        <v>11925.050515569999</v>
      </c>
      <c r="F18" s="430">
        <f>OUT_4!F18</f>
        <v>88.495888050000019</v>
      </c>
      <c r="G18" s="430">
        <f>OUT_4!G18</f>
        <v>872.85372251999991</v>
      </c>
      <c r="H18" s="430">
        <f>OUT_4!H18</f>
        <v>503.86407208000003</v>
      </c>
      <c r="I18" s="430">
        <f>OUT_4!I18</f>
        <v>0</v>
      </c>
      <c r="J18" s="430">
        <f>OUT_4!J18</f>
        <v>676.09180825999988</v>
      </c>
      <c r="K18" s="430">
        <f>OUT_4!K18</f>
        <v>244.87597514000004</v>
      </c>
      <c r="L18" s="430">
        <f>OUT_4!L18</f>
        <v>0</v>
      </c>
      <c r="M18" s="430">
        <f>OUT_4!M18</f>
        <v>27410.039935349992</v>
      </c>
      <c r="N18" s="430">
        <f>OUT_4!N18</f>
        <v>12673.790562789998</v>
      </c>
      <c r="O18" s="430">
        <f>OUT_4!O18</f>
        <v>88.495888050000019</v>
      </c>
    </row>
    <row r="19" spans="1:16" s="376" customFormat="1" ht="15">
      <c r="A19" s="385"/>
      <c r="B19" s="441" t="s">
        <v>158</v>
      </c>
      <c r="C19" s="442"/>
      <c r="D19" s="430">
        <f>OUT_4!D19</f>
        <v>114944.77970125512</v>
      </c>
      <c r="E19" s="430">
        <f>OUT_4!E19</f>
        <v>25487.548630929992</v>
      </c>
      <c r="F19" s="430">
        <f>OUT_4!F19</f>
        <v>84.798068320000013</v>
      </c>
      <c r="G19" s="430">
        <f>OUT_4!G19</f>
        <v>604.48005063999994</v>
      </c>
      <c r="H19" s="430">
        <f>OUT_4!H19</f>
        <v>548.29672097999992</v>
      </c>
      <c r="I19" s="430">
        <f>OUT_4!I19</f>
        <v>0</v>
      </c>
      <c r="J19" s="430">
        <f>OUT_4!J19</f>
        <v>703.66532284999994</v>
      </c>
      <c r="K19" s="430">
        <f>OUT_4!K19</f>
        <v>583.45706909</v>
      </c>
      <c r="L19" s="430">
        <f>OUT_4!L19</f>
        <v>0</v>
      </c>
      <c r="M19" s="430">
        <f>OUT_4!M19</f>
        <v>116252.92507474512</v>
      </c>
      <c r="N19" s="430">
        <f>OUT_4!N19</f>
        <v>26619.302420999993</v>
      </c>
      <c r="O19" s="430">
        <f>OUT_4!O19</f>
        <v>84.798068320000013</v>
      </c>
    </row>
    <row r="20" spans="1:16" s="376" customFormat="1" ht="15">
      <c r="A20" s="382"/>
      <c r="B20" s="386" t="s">
        <v>159</v>
      </c>
      <c r="C20" s="386"/>
      <c r="D20" s="430">
        <f>OUT_4!D20</f>
        <v>8103.6277214949978</v>
      </c>
      <c r="E20" s="430">
        <f>OUT_4!E20</f>
        <v>1681.078001805</v>
      </c>
      <c r="F20" s="430">
        <f>OUT_4!F20</f>
        <v>0</v>
      </c>
      <c r="G20" s="430">
        <f>OUT_4!G20</f>
        <v>420.27744549999983</v>
      </c>
      <c r="H20" s="430">
        <f>OUT_4!H20</f>
        <v>407.93900524000003</v>
      </c>
      <c r="I20" s="430">
        <f>OUT_4!I20</f>
        <v>12.097759030000001</v>
      </c>
      <c r="J20" s="430">
        <f>OUT_4!J20</f>
        <v>808.17322117000003</v>
      </c>
      <c r="K20" s="430">
        <f>OUT_4!K20</f>
        <v>107.12201755000001</v>
      </c>
      <c r="L20" s="430">
        <f>OUT_4!L20</f>
        <v>15.170583690000001</v>
      </c>
      <c r="M20" s="430">
        <f>OUT_4!M20</f>
        <v>9332.0783881649968</v>
      </c>
      <c r="N20" s="430">
        <f>OUT_4!N20</f>
        <v>2196.1390245949997</v>
      </c>
      <c r="O20" s="430">
        <f>OUT_4!O20</f>
        <v>27.26834272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148909.50182732011</v>
      </c>
      <c r="E21" s="431">
        <f>OUT_4!E21</f>
        <v>39093.677148304989</v>
      </c>
      <c r="F21" s="431">
        <f>OUT_4!F21</f>
        <v>173.29395637000005</v>
      </c>
      <c r="G21" s="431">
        <f>OUT_4!G21</f>
        <v>1897.6112186599998</v>
      </c>
      <c r="H21" s="431">
        <f>OUT_4!H21</f>
        <v>1460.0997982999997</v>
      </c>
      <c r="I21" s="431">
        <f>OUT_4!I21</f>
        <v>12.097759030000001</v>
      </c>
      <c r="J21" s="431">
        <f>OUT_4!J21</f>
        <v>2187.9303522800001</v>
      </c>
      <c r="K21" s="431">
        <f>OUT_4!K21</f>
        <v>935.45506178000005</v>
      </c>
      <c r="L21" s="431">
        <f>OUT_4!L21</f>
        <v>15.170583690000001</v>
      </c>
      <c r="M21" s="431">
        <f>OUT_4!M21</f>
        <v>152995.04339826008</v>
      </c>
      <c r="N21" s="431">
        <f>OUT_4!N21</f>
        <v>41489.232008384992</v>
      </c>
      <c r="O21" s="431">
        <f>OUT_4!O21</f>
        <v>200.56229909000004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35533.105057340028</v>
      </c>
      <c r="E15" s="227">
        <v>6233.2454545999981</v>
      </c>
      <c r="F15" s="225">
        <v>646.05122368000002</v>
      </c>
      <c r="G15" s="227">
        <v>318.94219204000001</v>
      </c>
      <c r="H15" s="227">
        <v>65.75916488</v>
      </c>
      <c r="I15" s="227">
        <v>0.15059697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0.23553370000000001</v>
      </c>
      <c r="AE15" s="227"/>
      <c r="AF15" s="227"/>
      <c r="AG15" s="227"/>
      <c r="AH15" s="227">
        <v>4.3743047199999996</v>
      </c>
      <c r="AI15" s="227"/>
      <c r="AJ15" s="227">
        <v>32634.37671053005</v>
      </c>
      <c r="AK15" s="227"/>
      <c r="AL15" s="227"/>
      <c r="AM15" s="227"/>
      <c r="AN15" s="227"/>
      <c r="AO15" s="227"/>
      <c r="AP15" s="227"/>
      <c r="AQ15" s="227">
        <v>150</v>
      </c>
      <c r="AR15" s="227">
        <v>163.04137799999998</v>
      </c>
      <c r="AS15" s="295">
        <f>SUM(D15:AR15)/2</f>
        <v>37874.640808230033</v>
      </c>
    </row>
    <row r="16" spans="1:62" s="23" customFormat="1" ht="18" customHeight="1">
      <c r="A16" s="26"/>
      <c r="B16" s="51" t="s">
        <v>106</v>
      </c>
      <c r="C16" s="328"/>
      <c r="D16" s="227">
        <v>138091.79191012011</v>
      </c>
      <c r="E16" s="227">
        <v>11967.453576830001</v>
      </c>
      <c r="F16" s="227">
        <v>754.2550267900001</v>
      </c>
      <c r="G16" s="227">
        <v>1097.33730752</v>
      </c>
      <c r="H16" s="227">
        <v>257.69502161999998</v>
      </c>
      <c r="I16" s="225">
        <v>7.3089607200000009</v>
      </c>
      <c r="J16" s="227"/>
      <c r="K16" s="227"/>
      <c r="L16" s="227"/>
      <c r="M16" s="227"/>
      <c r="N16" s="227"/>
      <c r="O16" s="227"/>
      <c r="P16" s="227"/>
      <c r="Q16" s="227"/>
      <c r="R16" s="227">
        <v>0.23577232000000001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2.5176494699999998</v>
      </c>
      <c r="AE16" s="227">
        <v>0.39300000000000002</v>
      </c>
      <c r="AF16" s="227"/>
      <c r="AG16" s="227"/>
      <c r="AH16" s="227">
        <v>5.391</v>
      </c>
      <c r="AI16" s="227"/>
      <c r="AJ16" s="227">
        <v>128466.96334163012</v>
      </c>
      <c r="AK16" s="227"/>
      <c r="AL16" s="227">
        <v>0.22437675999999998</v>
      </c>
      <c r="AM16" s="227"/>
      <c r="AN16" s="227"/>
      <c r="AO16" s="227"/>
      <c r="AP16" s="227"/>
      <c r="AQ16" s="227">
        <v>14.0305</v>
      </c>
      <c r="AR16" s="227">
        <v>318.10577372000017</v>
      </c>
      <c r="AS16" s="295">
        <f>SUM(D16:AR16)/2</f>
        <v>140517.12640043517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7186.9424027999976</v>
      </c>
      <c r="E17" s="227">
        <v>3045.502216469999</v>
      </c>
      <c r="F17" s="227"/>
      <c r="G17" s="227">
        <v>2.3779581900000002</v>
      </c>
      <c r="H17" s="227">
        <v>3.3771650200000001</v>
      </c>
      <c r="I17" s="227">
        <v>11.111205210000001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12.475685779999999</v>
      </c>
      <c r="AI17" s="227"/>
      <c r="AJ17" s="227">
        <v>9290.7859721199929</v>
      </c>
      <c r="AK17" s="227"/>
      <c r="AL17" s="227"/>
      <c r="AM17" s="227"/>
      <c r="AN17" s="227"/>
      <c r="AO17" s="227"/>
      <c r="AP17" s="227"/>
      <c r="AQ17" s="227"/>
      <c r="AR17" s="227">
        <v>16.71361637</v>
      </c>
      <c r="AS17" s="295">
        <f>SUM(D17:AR17)/2</f>
        <v>9784.7057232799943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180811.83937026013</v>
      </c>
      <c r="E18" s="295">
        <f t="shared" si="0"/>
        <v>21246.201247899997</v>
      </c>
      <c r="F18" s="295">
        <f t="shared" si="0"/>
        <v>1400.3062504700001</v>
      </c>
      <c r="G18" s="295">
        <f t="shared" si="0"/>
        <v>1418.65745775</v>
      </c>
      <c r="H18" s="295">
        <f t="shared" si="0"/>
        <v>326.83135152</v>
      </c>
      <c r="I18" s="295">
        <f t="shared" si="0"/>
        <v>18.570762900000002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0.23577232000000001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2.7531831699999998</v>
      </c>
      <c r="AE18" s="295">
        <f t="shared" si="0"/>
        <v>0.39300000000000002</v>
      </c>
      <c r="AF18" s="295">
        <f t="shared" si="0"/>
        <v>0</v>
      </c>
      <c r="AG18" s="295">
        <f t="shared" si="0"/>
        <v>0</v>
      </c>
      <c r="AH18" s="295">
        <f t="shared" si="0"/>
        <v>22.240990499999999</v>
      </c>
      <c r="AI18" s="295">
        <f t="shared" si="0"/>
        <v>0</v>
      </c>
      <c r="AJ18" s="295">
        <f t="shared" si="0"/>
        <v>170392.12602428015</v>
      </c>
      <c r="AK18" s="295">
        <f t="shared" si="0"/>
        <v>0</v>
      </c>
      <c r="AL18" s="295">
        <f t="shared" si="0"/>
        <v>0.22437675999999998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164.03049999999999</v>
      </c>
      <c r="AR18" s="295">
        <f t="shared" si="0"/>
        <v>497.86076809000014</v>
      </c>
      <c r="AS18" s="295">
        <f>SUM(D18:AR18)/2</f>
        <v>188176.47293194514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188176.47293194514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1280.6011600300003</v>
      </c>
      <c r="E29" s="227">
        <v>394.76723580999999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774.86051215999987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1376.7177945900003</v>
      </c>
    </row>
    <row r="30" spans="1:62" s="17" customFormat="1" ht="18" customHeight="1">
      <c r="A30" s="24"/>
      <c r="B30" s="51" t="s">
        <v>106</v>
      </c>
      <c r="C30" s="25"/>
      <c r="D30" s="227">
        <v>880.15068178999991</v>
      </c>
      <c r="E30" s="227">
        <v>280.51458650999996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943.17286760000002</v>
      </c>
      <c r="AK30" s="227"/>
      <c r="AL30" s="227"/>
      <c r="AM30" s="227"/>
      <c r="AN30" s="227"/>
      <c r="AO30" s="227"/>
      <c r="AP30" s="227"/>
      <c r="AQ30" s="227"/>
      <c r="AR30" s="227">
        <v>84.869364140000002</v>
      </c>
      <c r="AS30" s="295">
        <f>SUM(D30:AR30)/2</f>
        <v>1152.7767716299998</v>
      </c>
    </row>
    <row r="31" spans="1:62" s="17" customFormat="1" ht="18" customHeight="1">
      <c r="A31" s="20"/>
      <c r="B31" s="51" t="s">
        <v>107</v>
      </c>
      <c r="C31" s="25"/>
      <c r="D31" s="227">
        <v>977.66818585999988</v>
      </c>
      <c r="E31" s="227">
        <v>98.154603049999935</v>
      </c>
      <c r="F31" s="227">
        <v>31.038964480000004</v>
      </c>
      <c r="G31" s="227">
        <v>14.585485500000001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559.18118066999989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840.31420977999983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3138.4200276800002</v>
      </c>
      <c r="E32" s="295">
        <f t="shared" si="2"/>
        <v>773.43642536999982</v>
      </c>
      <c r="F32" s="295">
        <f t="shared" si="2"/>
        <v>31.038964480000004</v>
      </c>
      <c r="G32" s="295">
        <f t="shared" si="2"/>
        <v>342.37644051000001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2277.2145604299999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177.13113353</v>
      </c>
      <c r="AS32" s="295">
        <f>SUM(D32:AR32)/2</f>
        <v>3369.8087759999999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3369.8087759999999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668.60743818999993</v>
      </c>
      <c r="E36" s="227">
        <v>357.52582909999995</v>
      </c>
      <c r="F36" s="227">
        <v>10.98032246</v>
      </c>
      <c r="G36" s="227">
        <v>46.372675200000003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758.44930182999997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920.96778338999991</v>
      </c>
    </row>
    <row r="37" spans="1:62" s="17" customFormat="1" ht="18" customHeight="1">
      <c r="A37" s="24"/>
      <c r="B37" s="51" t="s">
        <v>106</v>
      </c>
      <c r="C37" s="25"/>
      <c r="D37" s="227">
        <v>1237.5906185299998</v>
      </c>
      <c r="E37" s="227">
        <v>225.37987206</v>
      </c>
      <c r="F37" s="227"/>
      <c r="G37" s="227">
        <v>272.94144787000005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818.21520799999996</v>
      </c>
      <c r="AK37" s="227"/>
      <c r="AL37" s="227"/>
      <c r="AM37" s="227"/>
      <c r="AN37" s="227"/>
      <c r="AO37" s="227"/>
      <c r="AP37" s="227"/>
      <c r="AQ37" s="227"/>
      <c r="AR37" s="227">
        <v>20.117637380000001</v>
      </c>
      <c r="AS37" s="295">
        <f>SUM(D37:AR37)/2</f>
        <v>1287.1223919199999</v>
      </c>
    </row>
    <row r="38" spans="1:62" s="17" customFormat="1" ht="18" customHeight="1">
      <c r="A38" s="20"/>
      <c r="B38" s="51" t="s">
        <v>107</v>
      </c>
      <c r="C38" s="25"/>
      <c r="D38" s="227">
        <v>133.86933844000001</v>
      </c>
      <c r="E38" s="227">
        <v>796.59648396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930.46582239999987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930.46582239999998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2040.0673951599999</v>
      </c>
      <c r="E39" s="295">
        <f t="shared" si="3"/>
        <v>1379.5021851199999</v>
      </c>
      <c r="F39" s="295">
        <f t="shared" si="3"/>
        <v>10.98032246</v>
      </c>
      <c r="G39" s="295">
        <f t="shared" si="3"/>
        <v>319.31412307000005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2507.13033223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20.117637380000001</v>
      </c>
      <c r="AS39" s="295">
        <f>SUM(D39:AR39)/2</f>
        <v>3138.5559977100002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3138.5559977100002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5178.4874228400004</v>
      </c>
      <c r="E42" s="295">
        <f>+SUM(E39,E32)</f>
        <v>2152.9386104899995</v>
      </c>
      <c r="F42" s="295">
        <f>+SUM(F39,F32)</f>
        <v>42.019286940000001</v>
      </c>
      <c r="G42" s="295">
        <f>+SUM(G39,G32)</f>
        <v>661.69056358000012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4784.3448926599995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197.24877090999999</v>
      </c>
      <c r="AS42" s="295">
        <f>SUM(D42:AR42)/2</f>
        <v>6508.36477371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185990.32679310013</v>
      </c>
      <c r="E46" s="296">
        <f t="shared" si="5"/>
        <v>23399.139858389997</v>
      </c>
      <c r="F46" s="296">
        <f t="shared" si="5"/>
        <v>1442.3255374100002</v>
      </c>
      <c r="G46" s="296">
        <f t="shared" si="5"/>
        <v>2080.3480213299999</v>
      </c>
      <c r="H46" s="296">
        <f t="shared" si="5"/>
        <v>326.83135152</v>
      </c>
      <c r="I46" s="296">
        <f t="shared" si="5"/>
        <v>18.570762900000002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0.23577232000000001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2.7531831699999998</v>
      </c>
      <c r="AE46" s="296">
        <f t="shared" si="5"/>
        <v>0.39300000000000002</v>
      </c>
      <c r="AF46" s="296">
        <f t="shared" si="5"/>
        <v>0</v>
      </c>
      <c r="AG46" s="296">
        <f t="shared" si="5"/>
        <v>0</v>
      </c>
      <c r="AH46" s="296">
        <f t="shared" si="5"/>
        <v>22.240990499999999</v>
      </c>
      <c r="AI46" s="296">
        <f t="shared" si="5"/>
        <v>0</v>
      </c>
      <c r="AJ46" s="296">
        <f t="shared" si="5"/>
        <v>175176.47091694016</v>
      </c>
      <c r="AK46" s="296">
        <f t="shared" si="5"/>
        <v>0</v>
      </c>
      <c r="AL46" s="296">
        <f t="shared" si="5"/>
        <v>0.22437675999999998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164.03049999999999</v>
      </c>
      <c r="AR46" s="296">
        <f t="shared" si="5"/>
        <v>695.10953900000015</v>
      </c>
      <c r="AS46" s="296">
        <f>+SUM(AS42,AS25,AS18,AS44)</f>
        <v>194684.83770565514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194684.83770565514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2019-10-01T14:37:29Z</dcterms:created>
  <dcterms:modified xsi:type="dcterms:W3CDTF">2019-10-01T14:37:29Z</dcterms:modified>
  <cp:category/>
</cp:coreProperties>
</file>