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1290" yWindow="960" windowWidth="9645" windowHeight="5160" tabRatio="1000"/>
  </bookViews>
  <sheets>
    <sheet name="Complementary_Inf_RUS" sheetId="123" r:id="rId1"/>
    <sheet name="A1_RUS" sheetId="124" r:id="rId2"/>
    <sheet name="A2_RUS" sheetId="125" r:id="rId3"/>
    <sheet name="A3_RUS" sheetId="126" r:id="rId4"/>
    <sheet name="A4_RUS" sheetId="127" r:id="rId5"/>
    <sheet name="A5_RUS" sheetId="128" r:id="rId6"/>
    <sheet name="A6_RUS" sheetId="129" r:id="rId7"/>
    <sheet name="A7_RUS" sheetId="130" r:id="rId8"/>
    <sheet name="A8_RUS" sheetId="131" r:id="rId9"/>
    <sheet name="Execution_method_RUS" sheetId="122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  <sheet name="Execution_method" sheetId="51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1">A1_RUS!$A:$M</definedName>
    <definedName name="_xlnm.Print_Area" localSheetId="12">'A2'!$A$1:$L$58</definedName>
    <definedName name="_xlnm.Print_Area" localSheetId="2">A2_RUS!$A$8:$L$58</definedName>
    <definedName name="_xlnm.Print_Area" localSheetId="13">'A3'!$A$1:$M$61</definedName>
    <definedName name="_xlnm.Print_Area" localSheetId="3">A3_RUS!$A$8:$M$61</definedName>
    <definedName name="_xlnm.Print_Area" localSheetId="14">'A4'!$A$1:$AR$58</definedName>
    <definedName name="_xlnm.Print_Area" localSheetId="4">A4_RUS!$A$4:$AR$60</definedName>
    <definedName name="_xlnm.Print_Area" localSheetId="16">'A6'!$A$1:$L$54</definedName>
    <definedName name="_xlnm.Print_Area" localSheetId="6">A6_RUS!$A$8:$L$54</definedName>
    <definedName name="_xlnm.Print_Area" localSheetId="17">'A7'!$A$1:$M$65</definedName>
    <definedName name="_xlnm.Print_Area" localSheetId="7">A7_RUS!$A$8:$M$61</definedName>
    <definedName name="_xlnm.Print_Area" localSheetId="18">'A8'!$A$1:$AR$53</definedName>
    <definedName name="_xlnm.Print_Area" localSheetId="8">A8_RUS!$A$1:$AR$48</definedName>
    <definedName name="_xlnm.Print_Area" localSheetId="10">Complementary_Inf!$B$2:$J$38</definedName>
    <definedName name="_xlnm.Print_Area" localSheetId="0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124" s="1"/>
  <c r="M15" i="30"/>
  <c r="D16" i="30"/>
  <c r="E16" i="30"/>
  <c r="F16" i="30"/>
  <c r="M16" i="30" s="1"/>
  <c r="M16" i="124" s="1"/>
  <c r="G16" i="30"/>
  <c r="H16" i="30"/>
  <c r="I16" i="30"/>
  <c r="J16" i="30"/>
  <c r="K16" i="30"/>
  <c r="L16" i="30"/>
  <c r="M17" i="30"/>
  <c r="M18" i="30"/>
  <c r="D19" i="30"/>
  <c r="M19" i="30" s="1"/>
  <c r="M19" i="124" s="1"/>
  <c r="E19" i="30"/>
  <c r="F19" i="30"/>
  <c r="G19" i="30"/>
  <c r="H19" i="30"/>
  <c r="H22" i="30" s="1"/>
  <c r="H22" i="124" s="1"/>
  <c r="I19" i="30"/>
  <c r="I22" i="30" s="1"/>
  <c r="I22" i="124" s="1"/>
  <c r="J19" i="30"/>
  <c r="J22" i="30" s="1"/>
  <c r="J22" i="124" s="1"/>
  <c r="K19" i="30"/>
  <c r="K22" i="30" s="1"/>
  <c r="K22" i="124" s="1"/>
  <c r="L19" i="30"/>
  <c r="M20" i="30"/>
  <c r="M21" i="30"/>
  <c r="D22" i="30"/>
  <c r="E22" i="30"/>
  <c r="F22" i="30"/>
  <c r="M22" i="30" s="1"/>
  <c r="M22" i="124" s="1"/>
  <c r="G22" i="30"/>
  <c r="L22" i="30"/>
  <c r="D25" i="30"/>
  <c r="E25" i="30"/>
  <c r="F25" i="30"/>
  <c r="G25" i="30"/>
  <c r="H25" i="30"/>
  <c r="I25" i="30"/>
  <c r="J25" i="30"/>
  <c r="K25" i="30"/>
  <c r="L25" i="30"/>
  <c r="M25" i="30"/>
  <c r="M26" i="30"/>
  <c r="M27" i="30"/>
  <c r="D28" i="30"/>
  <c r="E28" i="30"/>
  <c r="F28" i="30"/>
  <c r="G28" i="30"/>
  <c r="H28" i="30"/>
  <c r="M28" i="30" s="1"/>
  <c r="M28" i="124" s="1"/>
  <c r="I28" i="30"/>
  <c r="J28" i="30"/>
  <c r="K28" i="30"/>
  <c r="L28" i="30"/>
  <c r="M29" i="30"/>
  <c r="M30" i="30"/>
  <c r="D31" i="30"/>
  <c r="D34" i="30" s="1"/>
  <c r="E31" i="30"/>
  <c r="E34" i="30" s="1"/>
  <c r="E34" i="124" s="1"/>
  <c r="F31" i="30"/>
  <c r="G31" i="30"/>
  <c r="H31" i="30"/>
  <c r="I31" i="30"/>
  <c r="J31" i="30"/>
  <c r="J34" i="30" s="1"/>
  <c r="J34" i="124" s="1"/>
  <c r="K31" i="30"/>
  <c r="K34" i="30" s="1"/>
  <c r="K34" i="124" s="1"/>
  <c r="L31" i="30"/>
  <c r="L34" i="30" s="1"/>
  <c r="L34" i="124" s="1"/>
  <c r="M31" i="30"/>
  <c r="M32" i="30"/>
  <c r="M33" i="30"/>
  <c r="F34" i="30"/>
  <c r="G34" i="30"/>
  <c r="H34" i="30"/>
  <c r="I34" i="30"/>
  <c r="M36" i="30"/>
  <c r="M37" i="30"/>
  <c r="M38" i="30"/>
  <c r="D41" i="30"/>
  <c r="M41" i="30" s="1"/>
  <c r="M41" i="124" s="1"/>
  <c r="E41" i="30"/>
  <c r="F41" i="30"/>
  <c r="G41" i="30"/>
  <c r="H41" i="30"/>
  <c r="I41" i="30"/>
  <c r="J41" i="30"/>
  <c r="K41" i="30"/>
  <c r="L41" i="30"/>
  <c r="M42" i="30"/>
  <c r="M43" i="30"/>
  <c r="D44" i="30"/>
  <c r="M44" i="30" s="1"/>
  <c r="M44" i="124" s="1"/>
  <c r="E44" i="30"/>
  <c r="F44" i="30"/>
  <c r="G44" i="30"/>
  <c r="H44" i="30"/>
  <c r="I44" i="30"/>
  <c r="J44" i="30"/>
  <c r="K44" i="30"/>
  <c r="L44" i="30"/>
  <c r="M45" i="30"/>
  <c r="M46" i="30"/>
  <c r="D47" i="30"/>
  <c r="M47" i="30" s="1"/>
  <c r="M47" i="124" s="1"/>
  <c r="E47" i="30"/>
  <c r="F47" i="30"/>
  <c r="G47" i="30"/>
  <c r="H47" i="30"/>
  <c r="I47" i="30"/>
  <c r="I50" i="30" s="1"/>
  <c r="I50" i="124" s="1"/>
  <c r="J47" i="30"/>
  <c r="J50" i="30" s="1"/>
  <c r="J50" i="124" s="1"/>
  <c r="K47" i="30"/>
  <c r="K50" i="30" s="1"/>
  <c r="K50" i="124" s="1"/>
  <c r="L47" i="30"/>
  <c r="L50" i="30" s="1"/>
  <c r="L50" i="124" s="1"/>
  <c r="M48" i="30"/>
  <c r="M49" i="30"/>
  <c r="E50" i="30"/>
  <c r="F50" i="30"/>
  <c r="G50" i="30"/>
  <c r="H50" i="30"/>
  <c r="M52" i="30"/>
  <c r="M53" i="30"/>
  <c r="M54" i="30"/>
  <c r="D13" i="124"/>
  <c r="E13" i="124"/>
  <c r="F13" i="124"/>
  <c r="G13" i="124"/>
  <c r="H13" i="124"/>
  <c r="I13" i="124"/>
  <c r="J13" i="124"/>
  <c r="K13" i="124"/>
  <c r="L13" i="124"/>
  <c r="D14" i="124"/>
  <c r="E14" i="124"/>
  <c r="F14" i="124"/>
  <c r="G14" i="124"/>
  <c r="H14" i="124"/>
  <c r="I14" i="124"/>
  <c r="J14" i="124"/>
  <c r="K14" i="124"/>
  <c r="L14" i="124"/>
  <c r="M14" i="124"/>
  <c r="D15" i="124"/>
  <c r="E15" i="124"/>
  <c r="F15" i="124"/>
  <c r="G15" i="124"/>
  <c r="H15" i="124"/>
  <c r="I15" i="124"/>
  <c r="J15" i="124"/>
  <c r="K15" i="124"/>
  <c r="L15" i="124"/>
  <c r="M15" i="124"/>
  <c r="D16" i="124"/>
  <c r="E16" i="124"/>
  <c r="F16" i="124"/>
  <c r="G16" i="124"/>
  <c r="H16" i="124"/>
  <c r="I16" i="124"/>
  <c r="J16" i="124"/>
  <c r="K16" i="124"/>
  <c r="L16" i="124"/>
  <c r="D17" i="124"/>
  <c r="E17" i="124"/>
  <c r="F17" i="124"/>
  <c r="G17" i="124"/>
  <c r="H17" i="124"/>
  <c r="I17" i="124"/>
  <c r="J17" i="124"/>
  <c r="K17" i="124"/>
  <c r="L17" i="124"/>
  <c r="M17" i="124"/>
  <c r="D18" i="124"/>
  <c r="E18" i="124"/>
  <c r="F18" i="124"/>
  <c r="G18" i="124"/>
  <c r="H18" i="124"/>
  <c r="I18" i="124"/>
  <c r="J18" i="124"/>
  <c r="K18" i="124"/>
  <c r="L18" i="124"/>
  <c r="M18" i="124"/>
  <c r="D19" i="124"/>
  <c r="E19" i="124"/>
  <c r="F19" i="124"/>
  <c r="G19" i="124"/>
  <c r="H19" i="124"/>
  <c r="I19" i="124"/>
  <c r="J19" i="124"/>
  <c r="K19" i="124"/>
  <c r="L19" i="124"/>
  <c r="D20" i="124"/>
  <c r="E20" i="124"/>
  <c r="F20" i="124"/>
  <c r="G20" i="124"/>
  <c r="H20" i="124"/>
  <c r="I20" i="124"/>
  <c r="J20" i="124"/>
  <c r="K20" i="124"/>
  <c r="L20" i="124"/>
  <c r="M20" i="124"/>
  <c r="D21" i="124"/>
  <c r="E21" i="124"/>
  <c r="F21" i="124"/>
  <c r="G21" i="124"/>
  <c r="H21" i="124"/>
  <c r="I21" i="124"/>
  <c r="J21" i="124"/>
  <c r="K21" i="124"/>
  <c r="L21" i="124"/>
  <c r="M21" i="124"/>
  <c r="D22" i="124"/>
  <c r="E22" i="124"/>
  <c r="F22" i="124"/>
  <c r="G22" i="124"/>
  <c r="L22" i="124"/>
  <c r="D23" i="124"/>
  <c r="E23" i="124"/>
  <c r="F23" i="124"/>
  <c r="G23" i="124"/>
  <c r="H23" i="124"/>
  <c r="I23" i="124"/>
  <c r="J23" i="124"/>
  <c r="K23" i="124"/>
  <c r="L23" i="124"/>
  <c r="M23" i="124"/>
  <c r="D24" i="124"/>
  <c r="E24" i="124"/>
  <c r="F24" i="124"/>
  <c r="G24" i="124"/>
  <c r="H24" i="124"/>
  <c r="I24" i="124"/>
  <c r="J24" i="124"/>
  <c r="K24" i="124"/>
  <c r="L24" i="124"/>
  <c r="M24" i="124"/>
  <c r="D25" i="124"/>
  <c r="E25" i="124"/>
  <c r="F25" i="124"/>
  <c r="G25" i="124"/>
  <c r="H25" i="124"/>
  <c r="I25" i="124"/>
  <c r="J25" i="124"/>
  <c r="K25" i="124"/>
  <c r="L25" i="124"/>
  <c r="M25" i="124"/>
  <c r="D26" i="124"/>
  <c r="E26" i="124"/>
  <c r="F26" i="124"/>
  <c r="G26" i="124"/>
  <c r="H26" i="124"/>
  <c r="I26" i="124"/>
  <c r="J26" i="124"/>
  <c r="K26" i="124"/>
  <c r="L26" i="124"/>
  <c r="M26" i="124"/>
  <c r="D27" i="124"/>
  <c r="E27" i="124"/>
  <c r="F27" i="124"/>
  <c r="G27" i="124"/>
  <c r="H27" i="124"/>
  <c r="I27" i="124"/>
  <c r="J27" i="124"/>
  <c r="K27" i="124"/>
  <c r="L27" i="124"/>
  <c r="M27" i="124"/>
  <c r="D28" i="124"/>
  <c r="E28" i="124"/>
  <c r="F28" i="124"/>
  <c r="G28" i="124"/>
  <c r="H28" i="124"/>
  <c r="I28" i="124"/>
  <c r="J28" i="124"/>
  <c r="K28" i="124"/>
  <c r="L28" i="124"/>
  <c r="D29" i="124"/>
  <c r="E29" i="124"/>
  <c r="F29" i="124"/>
  <c r="G29" i="124"/>
  <c r="H29" i="124"/>
  <c r="I29" i="124"/>
  <c r="J29" i="124"/>
  <c r="K29" i="124"/>
  <c r="L29" i="124"/>
  <c r="M29" i="124"/>
  <c r="D30" i="124"/>
  <c r="E30" i="124"/>
  <c r="F30" i="124"/>
  <c r="G30" i="124"/>
  <c r="H30" i="124"/>
  <c r="I30" i="124"/>
  <c r="J30" i="124"/>
  <c r="K30" i="124"/>
  <c r="L30" i="124"/>
  <c r="M30" i="124"/>
  <c r="D31" i="124"/>
  <c r="E31" i="124"/>
  <c r="F31" i="124"/>
  <c r="G31" i="124"/>
  <c r="H31" i="124"/>
  <c r="I31" i="124"/>
  <c r="J31" i="124"/>
  <c r="K31" i="124"/>
  <c r="L31" i="124"/>
  <c r="M31" i="124"/>
  <c r="D32" i="124"/>
  <c r="E32" i="124"/>
  <c r="F32" i="124"/>
  <c r="G32" i="124"/>
  <c r="H32" i="124"/>
  <c r="I32" i="124"/>
  <c r="J32" i="124"/>
  <c r="K32" i="124"/>
  <c r="L32" i="124"/>
  <c r="M32" i="124"/>
  <c r="D33" i="124"/>
  <c r="E33" i="124"/>
  <c r="F33" i="124"/>
  <c r="G33" i="124"/>
  <c r="H33" i="124"/>
  <c r="I33" i="124"/>
  <c r="J33" i="124"/>
  <c r="K33" i="124"/>
  <c r="L33" i="124"/>
  <c r="M33" i="124"/>
  <c r="F34" i="124"/>
  <c r="G34" i="124"/>
  <c r="H34" i="124"/>
  <c r="I34" i="124"/>
  <c r="D35" i="124"/>
  <c r="E35" i="124"/>
  <c r="F35" i="124"/>
  <c r="G35" i="124"/>
  <c r="H35" i="124"/>
  <c r="I35" i="124"/>
  <c r="J35" i="124"/>
  <c r="K35" i="124"/>
  <c r="L35" i="124"/>
  <c r="M35" i="124"/>
  <c r="D36" i="124"/>
  <c r="E36" i="124"/>
  <c r="F36" i="124"/>
  <c r="G36" i="124"/>
  <c r="H36" i="124"/>
  <c r="I36" i="124"/>
  <c r="J36" i="124"/>
  <c r="K36" i="124"/>
  <c r="L36" i="124"/>
  <c r="M36" i="124"/>
  <c r="D37" i="124"/>
  <c r="E37" i="124"/>
  <c r="F37" i="124"/>
  <c r="G37" i="124"/>
  <c r="H37" i="124"/>
  <c r="I37" i="124"/>
  <c r="J37" i="124"/>
  <c r="K37" i="124"/>
  <c r="L37" i="124"/>
  <c r="M37" i="124"/>
  <c r="D38" i="124"/>
  <c r="E38" i="124"/>
  <c r="F38" i="124"/>
  <c r="G38" i="124"/>
  <c r="H38" i="124"/>
  <c r="I38" i="124"/>
  <c r="J38" i="124"/>
  <c r="K38" i="124"/>
  <c r="L38" i="124"/>
  <c r="M38" i="124"/>
  <c r="D39" i="124"/>
  <c r="E39" i="124"/>
  <c r="F39" i="124"/>
  <c r="G39" i="124"/>
  <c r="H39" i="124"/>
  <c r="I39" i="124"/>
  <c r="J39" i="124"/>
  <c r="K39" i="124"/>
  <c r="L39" i="124"/>
  <c r="M39" i="124"/>
  <c r="D40" i="124"/>
  <c r="E40" i="124"/>
  <c r="F40" i="124"/>
  <c r="G40" i="124"/>
  <c r="H40" i="124"/>
  <c r="I40" i="124"/>
  <c r="J40" i="124"/>
  <c r="K40" i="124"/>
  <c r="L40" i="124"/>
  <c r="M40" i="124"/>
  <c r="D41" i="124"/>
  <c r="E41" i="124"/>
  <c r="F41" i="124"/>
  <c r="G41" i="124"/>
  <c r="H41" i="124"/>
  <c r="I41" i="124"/>
  <c r="J41" i="124"/>
  <c r="K41" i="124"/>
  <c r="L41" i="124"/>
  <c r="D42" i="124"/>
  <c r="E42" i="124"/>
  <c r="F42" i="124"/>
  <c r="G42" i="124"/>
  <c r="H42" i="124"/>
  <c r="I42" i="124"/>
  <c r="J42" i="124"/>
  <c r="K42" i="124"/>
  <c r="L42" i="124"/>
  <c r="M42" i="124"/>
  <c r="D43" i="124"/>
  <c r="E43" i="124"/>
  <c r="F43" i="124"/>
  <c r="G43" i="124"/>
  <c r="H43" i="124"/>
  <c r="I43" i="124"/>
  <c r="J43" i="124"/>
  <c r="K43" i="124"/>
  <c r="L43" i="124"/>
  <c r="M43" i="124"/>
  <c r="D44" i="124"/>
  <c r="E44" i="124"/>
  <c r="F44" i="124"/>
  <c r="G44" i="124"/>
  <c r="H44" i="124"/>
  <c r="I44" i="124"/>
  <c r="J44" i="124"/>
  <c r="K44" i="124"/>
  <c r="L44" i="124"/>
  <c r="D45" i="124"/>
  <c r="E45" i="124"/>
  <c r="F45" i="124"/>
  <c r="G45" i="124"/>
  <c r="H45" i="124"/>
  <c r="I45" i="124"/>
  <c r="J45" i="124"/>
  <c r="K45" i="124"/>
  <c r="L45" i="124"/>
  <c r="M45" i="124"/>
  <c r="D46" i="124"/>
  <c r="E46" i="124"/>
  <c r="F46" i="124"/>
  <c r="G46" i="124"/>
  <c r="H46" i="124"/>
  <c r="I46" i="124"/>
  <c r="J46" i="124"/>
  <c r="K46" i="124"/>
  <c r="L46" i="124"/>
  <c r="M46" i="124"/>
  <c r="D47" i="124"/>
  <c r="E47" i="124"/>
  <c r="F47" i="124"/>
  <c r="G47" i="124"/>
  <c r="H47" i="124"/>
  <c r="I47" i="124"/>
  <c r="J47" i="124"/>
  <c r="K47" i="124"/>
  <c r="L47" i="124"/>
  <c r="D48" i="124"/>
  <c r="E48" i="124"/>
  <c r="F48" i="124"/>
  <c r="G48" i="124"/>
  <c r="H48" i="124"/>
  <c r="I48" i="124"/>
  <c r="J48" i="124"/>
  <c r="K48" i="124"/>
  <c r="L48" i="124"/>
  <c r="M48" i="124"/>
  <c r="D49" i="124"/>
  <c r="E49" i="124"/>
  <c r="F49" i="124"/>
  <c r="G49" i="124"/>
  <c r="H49" i="124"/>
  <c r="I49" i="124"/>
  <c r="J49" i="124"/>
  <c r="K49" i="124"/>
  <c r="L49" i="124"/>
  <c r="M49" i="124"/>
  <c r="E50" i="124"/>
  <c r="F50" i="124"/>
  <c r="G50" i="124"/>
  <c r="H50" i="124"/>
  <c r="D51" i="124"/>
  <c r="E51" i="124"/>
  <c r="F51" i="124"/>
  <c r="G51" i="124"/>
  <c r="H51" i="124"/>
  <c r="I51" i="124"/>
  <c r="J51" i="124"/>
  <c r="K51" i="124"/>
  <c r="L51" i="124"/>
  <c r="M51" i="124"/>
  <c r="D52" i="124"/>
  <c r="E52" i="124"/>
  <c r="F52" i="124"/>
  <c r="G52" i="124"/>
  <c r="H52" i="124"/>
  <c r="I52" i="124"/>
  <c r="J52" i="124"/>
  <c r="K52" i="124"/>
  <c r="L52" i="124"/>
  <c r="M52" i="124"/>
  <c r="D53" i="124"/>
  <c r="E53" i="124"/>
  <c r="F53" i="124"/>
  <c r="G53" i="124"/>
  <c r="H53" i="124"/>
  <c r="I53" i="124"/>
  <c r="J53" i="124"/>
  <c r="K53" i="124"/>
  <c r="L53" i="124"/>
  <c r="M53" i="124"/>
  <c r="D54" i="124"/>
  <c r="E54" i="124"/>
  <c r="F54" i="124"/>
  <c r="G54" i="124"/>
  <c r="H54" i="124"/>
  <c r="I54" i="124"/>
  <c r="J54" i="124"/>
  <c r="K54" i="124"/>
  <c r="L54" i="124"/>
  <c r="M54" i="124"/>
  <c r="D13" i="31"/>
  <c r="E13" i="31"/>
  <c r="F13" i="31"/>
  <c r="L13" i="31" s="1"/>
  <c r="L13" i="125" s="1"/>
  <c r="G13" i="31"/>
  <c r="H13" i="31"/>
  <c r="I13" i="31"/>
  <c r="J13" i="31"/>
  <c r="K13" i="31"/>
  <c r="L14" i="31"/>
  <c r="L15" i="31"/>
  <c r="D16" i="31"/>
  <c r="E16" i="31"/>
  <c r="F16" i="31"/>
  <c r="G16" i="31"/>
  <c r="H16" i="31"/>
  <c r="I16" i="31"/>
  <c r="J16" i="31"/>
  <c r="K16" i="31"/>
  <c r="L16" i="31"/>
  <c r="L17" i="31"/>
  <c r="L18" i="31"/>
  <c r="D19" i="31"/>
  <c r="D22" i="31" s="1"/>
  <c r="E19" i="31"/>
  <c r="L19" i="31" s="1"/>
  <c r="L19" i="125" s="1"/>
  <c r="F19" i="31"/>
  <c r="G19" i="31"/>
  <c r="H19" i="31"/>
  <c r="I19" i="31"/>
  <c r="I22" i="31" s="1"/>
  <c r="I22" i="125" s="1"/>
  <c r="J19" i="31"/>
  <c r="K19" i="31"/>
  <c r="K22" i="31" s="1"/>
  <c r="K22" i="125" s="1"/>
  <c r="L20" i="31"/>
  <c r="L21" i="31"/>
  <c r="F22" i="31"/>
  <c r="G22" i="31"/>
  <c r="H22" i="31"/>
  <c r="J22" i="31"/>
  <c r="D25" i="31"/>
  <c r="E25" i="31"/>
  <c r="L25" i="31" s="1"/>
  <c r="L25" i="125" s="1"/>
  <c r="F25" i="31"/>
  <c r="G25" i="31"/>
  <c r="H25" i="31"/>
  <c r="I25" i="31"/>
  <c r="J25" i="31"/>
  <c r="K25" i="31"/>
  <c r="L26" i="31"/>
  <c r="L27" i="31"/>
  <c r="D28" i="31"/>
  <c r="E28" i="31"/>
  <c r="F28" i="31"/>
  <c r="L28" i="31" s="1"/>
  <c r="L28" i="125" s="1"/>
  <c r="G28" i="31"/>
  <c r="H28" i="31"/>
  <c r="I28" i="31"/>
  <c r="J28" i="31"/>
  <c r="K28" i="31"/>
  <c r="L29" i="31"/>
  <c r="L30" i="31"/>
  <c r="D31" i="31"/>
  <c r="E31" i="31"/>
  <c r="F31" i="31"/>
  <c r="L31" i="31" s="1"/>
  <c r="L31" i="125" s="1"/>
  <c r="G31" i="31"/>
  <c r="G34" i="31" s="1"/>
  <c r="G34" i="125" s="1"/>
  <c r="H31" i="31"/>
  <c r="I31" i="31"/>
  <c r="I34" i="31" s="1"/>
  <c r="I34" i="125" s="1"/>
  <c r="J31" i="31"/>
  <c r="J34" i="31" s="1"/>
  <c r="J34" i="125" s="1"/>
  <c r="K31" i="31"/>
  <c r="K34" i="31" s="1"/>
  <c r="K34" i="125" s="1"/>
  <c r="L32" i="31"/>
  <c r="L33" i="31"/>
  <c r="D34" i="31"/>
  <c r="E34" i="31"/>
  <c r="H34" i="31"/>
  <c r="L36" i="31"/>
  <c r="L37" i="31"/>
  <c r="L38" i="31"/>
  <c r="D41" i="31"/>
  <c r="E41" i="31"/>
  <c r="F41" i="31"/>
  <c r="G41" i="31"/>
  <c r="H41" i="31"/>
  <c r="I41" i="31"/>
  <c r="J41" i="31"/>
  <c r="K41" i="31"/>
  <c r="L41" i="31"/>
  <c r="L42" i="31"/>
  <c r="L43" i="31"/>
  <c r="D44" i="31"/>
  <c r="E44" i="31"/>
  <c r="L44" i="31" s="1"/>
  <c r="L44" i="125" s="1"/>
  <c r="F44" i="31"/>
  <c r="G44" i="31"/>
  <c r="H44" i="31"/>
  <c r="I44" i="31"/>
  <c r="I50" i="31" s="1"/>
  <c r="I50" i="125" s="1"/>
  <c r="J44" i="31"/>
  <c r="K44" i="31"/>
  <c r="L45" i="31"/>
  <c r="L46" i="31"/>
  <c r="D47" i="31"/>
  <c r="D50" i="31" s="1"/>
  <c r="E47" i="31"/>
  <c r="E50" i="31" s="1"/>
  <c r="E50" i="125" s="1"/>
  <c r="F47" i="31"/>
  <c r="L47" i="31" s="1"/>
  <c r="L47" i="125" s="1"/>
  <c r="G47" i="31"/>
  <c r="H47" i="31"/>
  <c r="I47" i="31"/>
  <c r="J47" i="31"/>
  <c r="J50" i="31" s="1"/>
  <c r="J50" i="125" s="1"/>
  <c r="K47" i="31"/>
  <c r="L48" i="31"/>
  <c r="L49" i="31"/>
  <c r="G50" i="31"/>
  <c r="H50" i="31"/>
  <c r="K50" i="31"/>
  <c r="L52" i="31"/>
  <c r="L53" i="31"/>
  <c r="L54" i="31"/>
  <c r="D13" i="125"/>
  <c r="E13" i="125"/>
  <c r="F13" i="125"/>
  <c r="G13" i="125"/>
  <c r="H13" i="125"/>
  <c r="I13" i="125"/>
  <c r="J13" i="125"/>
  <c r="K13" i="125"/>
  <c r="D14" i="125"/>
  <c r="E14" i="125"/>
  <c r="F14" i="125"/>
  <c r="G14" i="125"/>
  <c r="H14" i="125"/>
  <c r="I14" i="125"/>
  <c r="J14" i="125"/>
  <c r="K14" i="125"/>
  <c r="L14" i="125"/>
  <c r="D15" i="125"/>
  <c r="E15" i="125"/>
  <c r="F15" i="125"/>
  <c r="G15" i="125"/>
  <c r="H15" i="125"/>
  <c r="I15" i="125"/>
  <c r="J15" i="125"/>
  <c r="K15" i="125"/>
  <c r="L15" i="125"/>
  <c r="D16" i="125"/>
  <c r="E16" i="125"/>
  <c r="F16" i="125"/>
  <c r="G16" i="125"/>
  <c r="H16" i="125"/>
  <c r="I16" i="125"/>
  <c r="J16" i="125"/>
  <c r="K16" i="125"/>
  <c r="L16" i="125"/>
  <c r="D17" i="125"/>
  <c r="E17" i="125"/>
  <c r="F17" i="125"/>
  <c r="G17" i="125"/>
  <c r="H17" i="125"/>
  <c r="I17" i="125"/>
  <c r="J17" i="125"/>
  <c r="K17" i="125"/>
  <c r="L17" i="125"/>
  <c r="D18" i="125"/>
  <c r="E18" i="125"/>
  <c r="F18" i="125"/>
  <c r="G18" i="125"/>
  <c r="H18" i="125"/>
  <c r="I18" i="125"/>
  <c r="J18" i="125"/>
  <c r="K18" i="125"/>
  <c r="L18" i="125"/>
  <c r="D19" i="125"/>
  <c r="E19" i="125"/>
  <c r="F19" i="125"/>
  <c r="G19" i="125"/>
  <c r="H19" i="125"/>
  <c r="I19" i="125"/>
  <c r="J19" i="125"/>
  <c r="K19" i="125"/>
  <c r="D20" i="125"/>
  <c r="E20" i="125"/>
  <c r="F20" i="125"/>
  <c r="G20" i="125"/>
  <c r="H20" i="125"/>
  <c r="I20" i="125"/>
  <c r="J20" i="125"/>
  <c r="K20" i="125"/>
  <c r="L20" i="125"/>
  <c r="D21" i="125"/>
  <c r="E21" i="125"/>
  <c r="F21" i="125"/>
  <c r="G21" i="125"/>
  <c r="H21" i="125"/>
  <c r="I21" i="125"/>
  <c r="J21" i="125"/>
  <c r="K21" i="125"/>
  <c r="L21" i="125"/>
  <c r="F22" i="125"/>
  <c r="G22" i="125"/>
  <c r="H22" i="125"/>
  <c r="J22" i="125"/>
  <c r="D23" i="125"/>
  <c r="E23" i="125"/>
  <c r="F23" i="125"/>
  <c r="G23" i="125"/>
  <c r="H23" i="125"/>
  <c r="I23" i="125"/>
  <c r="J23" i="125"/>
  <c r="K23" i="125"/>
  <c r="L23" i="125"/>
  <c r="D24" i="125"/>
  <c r="E24" i="125"/>
  <c r="F24" i="125"/>
  <c r="G24" i="125"/>
  <c r="H24" i="125"/>
  <c r="I24" i="125"/>
  <c r="J24" i="125"/>
  <c r="K24" i="125"/>
  <c r="L24" i="125"/>
  <c r="D25" i="125"/>
  <c r="E25" i="125"/>
  <c r="F25" i="125"/>
  <c r="G25" i="125"/>
  <c r="H25" i="125"/>
  <c r="I25" i="125"/>
  <c r="J25" i="125"/>
  <c r="K25" i="125"/>
  <c r="D26" i="125"/>
  <c r="E26" i="125"/>
  <c r="F26" i="125"/>
  <c r="G26" i="125"/>
  <c r="H26" i="125"/>
  <c r="I26" i="125"/>
  <c r="J26" i="125"/>
  <c r="K26" i="125"/>
  <c r="L26" i="125"/>
  <c r="D27" i="125"/>
  <c r="E27" i="125"/>
  <c r="F27" i="125"/>
  <c r="G27" i="125"/>
  <c r="H27" i="125"/>
  <c r="I27" i="125"/>
  <c r="J27" i="125"/>
  <c r="K27" i="125"/>
  <c r="L27" i="125"/>
  <c r="D28" i="125"/>
  <c r="E28" i="125"/>
  <c r="F28" i="125"/>
  <c r="G28" i="125"/>
  <c r="H28" i="125"/>
  <c r="I28" i="125"/>
  <c r="J28" i="125"/>
  <c r="K28" i="125"/>
  <c r="D29" i="125"/>
  <c r="E29" i="125"/>
  <c r="F29" i="125"/>
  <c r="G29" i="125"/>
  <c r="H29" i="125"/>
  <c r="I29" i="125"/>
  <c r="J29" i="125"/>
  <c r="K29" i="125"/>
  <c r="L29" i="125"/>
  <c r="D30" i="125"/>
  <c r="E30" i="125"/>
  <c r="F30" i="125"/>
  <c r="G30" i="125"/>
  <c r="H30" i="125"/>
  <c r="I30" i="125"/>
  <c r="J30" i="125"/>
  <c r="K30" i="125"/>
  <c r="L30" i="125"/>
  <c r="D31" i="125"/>
  <c r="E31" i="125"/>
  <c r="F31" i="125"/>
  <c r="G31" i="125"/>
  <c r="H31" i="125"/>
  <c r="I31" i="125"/>
  <c r="J31" i="125"/>
  <c r="K31" i="125"/>
  <c r="D32" i="125"/>
  <c r="E32" i="125"/>
  <c r="F32" i="125"/>
  <c r="G32" i="125"/>
  <c r="H32" i="125"/>
  <c r="I32" i="125"/>
  <c r="J32" i="125"/>
  <c r="K32" i="125"/>
  <c r="L32" i="125"/>
  <c r="D33" i="125"/>
  <c r="E33" i="125"/>
  <c r="F33" i="125"/>
  <c r="G33" i="125"/>
  <c r="H33" i="125"/>
  <c r="I33" i="125"/>
  <c r="J33" i="125"/>
  <c r="K33" i="125"/>
  <c r="L33" i="125"/>
  <c r="D34" i="125"/>
  <c r="E34" i="125"/>
  <c r="H34" i="125"/>
  <c r="D35" i="125"/>
  <c r="E35" i="125"/>
  <c r="F35" i="125"/>
  <c r="G35" i="125"/>
  <c r="H35" i="125"/>
  <c r="I35" i="125"/>
  <c r="J35" i="125"/>
  <c r="K35" i="125"/>
  <c r="L35" i="125"/>
  <c r="D36" i="125"/>
  <c r="E36" i="125"/>
  <c r="F36" i="125"/>
  <c r="G36" i="125"/>
  <c r="H36" i="125"/>
  <c r="I36" i="125"/>
  <c r="J36" i="125"/>
  <c r="K36" i="125"/>
  <c r="L36" i="125"/>
  <c r="D37" i="125"/>
  <c r="E37" i="125"/>
  <c r="F37" i="125"/>
  <c r="G37" i="125"/>
  <c r="H37" i="125"/>
  <c r="I37" i="125"/>
  <c r="J37" i="125"/>
  <c r="K37" i="125"/>
  <c r="L37" i="125"/>
  <c r="D38" i="125"/>
  <c r="E38" i="125"/>
  <c r="F38" i="125"/>
  <c r="G38" i="125"/>
  <c r="H38" i="125"/>
  <c r="I38" i="125"/>
  <c r="J38" i="125"/>
  <c r="K38" i="125"/>
  <c r="L38" i="125"/>
  <c r="D39" i="125"/>
  <c r="E39" i="125"/>
  <c r="F39" i="125"/>
  <c r="G39" i="125"/>
  <c r="H39" i="125"/>
  <c r="I39" i="125"/>
  <c r="J39" i="125"/>
  <c r="K39" i="125"/>
  <c r="L39" i="125"/>
  <c r="D40" i="125"/>
  <c r="E40" i="125"/>
  <c r="F40" i="125"/>
  <c r="G40" i="125"/>
  <c r="H40" i="125"/>
  <c r="I40" i="125"/>
  <c r="J40" i="125"/>
  <c r="K40" i="125"/>
  <c r="L40" i="125"/>
  <c r="D41" i="125"/>
  <c r="E41" i="125"/>
  <c r="F41" i="125"/>
  <c r="G41" i="125"/>
  <c r="H41" i="125"/>
  <c r="I41" i="125"/>
  <c r="J41" i="125"/>
  <c r="K41" i="125"/>
  <c r="L41" i="125"/>
  <c r="D42" i="125"/>
  <c r="E42" i="125"/>
  <c r="F42" i="125"/>
  <c r="G42" i="125"/>
  <c r="H42" i="125"/>
  <c r="I42" i="125"/>
  <c r="J42" i="125"/>
  <c r="K42" i="125"/>
  <c r="L42" i="125"/>
  <c r="D43" i="125"/>
  <c r="E43" i="125"/>
  <c r="F43" i="125"/>
  <c r="G43" i="125"/>
  <c r="H43" i="125"/>
  <c r="I43" i="125"/>
  <c r="J43" i="125"/>
  <c r="K43" i="125"/>
  <c r="L43" i="125"/>
  <c r="D44" i="125"/>
  <c r="E44" i="125"/>
  <c r="F44" i="125"/>
  <c r="G44" i="125"/>
  <c r="H44" i="125"/>
  <c r="I44" i="125"/>
  <c r="J44" i="125"/>
  <c r="K44" i="125"/>
  <c r="D45" i="125"/>
  <c r="E45" i="125"/>
  <c r="F45" i="125"/>
  <c r="G45" i="125"/>
  <c r="H45" i="125"/>
  <c r="I45" i="125"/>
  <c r="J45" i="125"/>
  <c r="K45" i="125"/>
  <c r="L45" i="125"/>
  <c r="D46" i="125"/>
  <c r="E46" i="125"/>
  <c r="F46" i="125"/>
  <c r="G46" i="125"/>
  <c r="H46" i="125"/>
  <c r="I46" i="125"/>
  <c r="J46" i="125"/>
  <c r="K46" i="125"/>
  <c r="L46" i="125"/>
  <c r="D47" i="125"/>
  <c r="E47" i="125"/>
  <c r="F47" i="125"/>
  <c r="G47" i="125"/>
  <c r="H47" i="125"/>
  <c r="I47" i="125"/>
  <c r="J47" i="125"/>
  <c r="K47" i="125"/>
  <c r="D48" i="125"/>
  <c r="E48" i="125"/>
  <c r="F48" i="125"/>
  <c r="G48" i="125"/>
  <c r="H48" i="125"/>
  <c r="I48" i="125"/>
  <c r="J48" i="125"/>
  <c r="K48" i="125"/>
  <c r="L48" i="125"/>
  <c r="D49" i="125"/>
  <c r="E49" i="125"/>
  <c r="F49" i="125"/>
  <c r="G49" i="125"/>
  <c r="H49" i="125"/>
  <c r="I49" i="125"/>
  <c r="J49" i="125"/>
  <c r="K49" i="125"/>
  <c r="L49" i="125"/>
  <c r="G50" i="125"/>
  <c r="H50" i="125"/>
  <c r="K50" i="125"/>
  <c r="D51" i="125"/>
  <c r="E51" i="125"/>
  <c r="F51" i="125"/>
  <c r="G51" i="125"/>
  <c r="H51" i="125"/>
  <c r="I51" i="125"/>
  <c r="J51" i="125"/>
  <c r="K51" i="125"/>
  <c r="L51" i="125"/>
  <c r="D52" i="125"/>
  <c r="E52" i="125"/>
  <c r="F52" i="125"/>
  <c r="G52" i="125"/>
  <c r="H52" i="125"/>
  <c r="I52" i="125"/>
  <c r="J52" i="125"/>
  <c r="K52" i="125"/>
  <c r="L52" i="125"/>
  <c r="D53" i="125"/>
  <c r="E53" i="125"/>
  <c r="F53" i="125"/>
  <c r="G53" i="125"/>
  <c r="H53" i="125"/>
  <c r="I53" i="125"/>
  <c r="J53" i="125"/>
  <c r="K53" i="125"/>
  <c r="L53" i="125"/>
  <c r="D54" i="125"/>
  <c r="E54" i="125"/>
  <c r="F54" i="125"/>
  <c r="G54" i="125"/>
  <c r="H54" i="125"/>
  <c r="I54" i="125"/>
  <c r="J54" i="125"/>
  <c r="K54" i="125"/>
  <c r="L54" i="125"/>
  <c r="D13" i="32"/>
  <c r="E13" i="32"/>
  <c r="F13" i="32"/>
  <c r="G13" i="32"/>
  <c r="H13" i="32"/>
  <c r="I13" i="32"/>
  <c r="J13" i="32"/>
  <c r="K13" i="32"/>
  <c r="L13" i="32"/>
  <c r="K14" i="32"/>
  <c r="M14" i="32" s="1"/>
  <c r="K15" i="32"/>
  <c r="M15" i="32"/>
  <c r="D16" i="32"/>
  <c r="E16" i="32"/>
  <c r="F16" i="32"/>
  <c r="G16" i="32"/>
  <c r="H16" i="32"/>
  <c r="I16" i="32"/>
  <c r="J16" i="32"/>
  <c r="K16" i="32"/>
  <c r="L16" i="32"/>
  <c r="K17" i="32"/>
  <c r="M17" i="32"/>
  <c r="K18" i="32"/>
  <c r="M18" i="32" s="1"/>
  <c r="M18" i="126" s="1"/>
  <c r="D19" i="32"/>
  <c r="K19" i="32" s="1"/>
  <c r="E19" i="32"/>
  <c r="E22" i="32" s="1"/>
  <c r="E22" i="126" s="1"/>
  <c r="F19" i="32"/>
  <c r="G19" i="32"/>
  <c r="H19" i="32"/>
  <c r="I19" i="32"/>
  <c r="I22" i="32" s="1"/>
  <c r="I22" i="126" s="1"/>
  <c r="J19" i="32"/>
  <c r="L19" i="32"/>
  <c r="K20" i="32"/>
  <c r="M20" i="32" s="1"/>
  <c r="K21" i="32"/>
  <c r="M21" i="32"/>
  <c r="D22" i="32"/>
  <c r="F22" i="32"/>
  <c r="G22" i="32"/>
  <c r="H22" i="32"/>
  <c r="J22" i="32"/>
  <c r="L22" i="32"/>
  <c r="D25" i="32"/>
  <c r="K25" i="32" s="1"/>
  <c r="K25" i="126" s="1"/>
  <c r="E25" i="32"/>
  <c r="F25" i="32"/>
  <c r="G25" i="32"/>
  <c r="H25" i="32"/>
  <c r="I25" i="32"/>
  <c r="J25" i="32"/>
  <c r="L25" i="32"/>
  <c r="K26" i="32"/>
  <c r="M26" i="32" s="1"/>
  <c r="K27" i="32"/>
  <c r="M27" i="32"/>
  <c r="D28" i="32"/>
  <c r="E28" i="32"/>
  <c r="F28" i="32"/>
  <c r="G28" i="32"/>
  <c r="H28" i="32"/>
  <c r="I28" i="32"/>
  <c r="J28" i="32"/>
  <c r="K28" i="32"/>
  <c r="L28" i="32"/>
  <c r="K29" i="32"/>
  <c r="M29" i="32"/>
  <c r="K30" i="32"/>
  <c r="M30" i="32" s="1"/>
  <c r="M30" i="126" s="1"/>
  <c r="D31" i="32"/>
  <c r="K31" i="32" s="1"/>
  <c r="E31" i="32"/>
  <c r="E34" i="32" s="1"/>
  <c r="E34" i="126" s="1"/>
  <c r="F31" i="32"/>
  <c r="G31" i="32"/>
  <c r="H31" i="32"/>
  <c r="I31" i="32"/>
  <c r="I34" i="32" s="1"/>
  <c r="I34" i="126" s="1"/>
  <c r="J31" i="32"/>
  <c r="L31" i="32"/>
  <c r="K32" i="32"/>
  <c r="M32" i="32" s="1"/>
  <c r="K33" i="32"/>
  <c r="M33" i="32"/>
  <c r="D34" i="32"/>
  <c r="F34" i="32"/>
  <c r="G34" i="32"/>
  <c r="H34" i="32"/>
  <c r="J34" i="32"/>
  <c r="L34" i="32"/>
  <c r="K36" i="32"/>
  <c r="M36" i="32"/>
  <c r="K37" i="32"/>
  <c r="M37" i="32" s="1"/>
  <c r="M37" i="126" s="1"/>
  <c r="K38" i="32"/>
  <c r="M38" i="32"/>
  <c r="D41" i="32"/>
  <c r="E41" i="32"/>
  <c r="F41" i="32"/>
  <c r="G41" i="32"/>
  <c r="H41" i="32"/>
  <c r="I41" i="32"/>
  <c r="J41" i="32"/>
  <c r="K41" i="32"/>
  <c r="L41" i="32"/>
  <c r="K42" i="32"/>
  <c r="M42" i="32"/>
  <c r="K43" i="32"/>
  <c r="M43" i="32" s="1"/>
  <c r="M43" i="126" s="1"/>
  <c r="D44" i="32"/>
  <c r="K44" i="32" s="1"/>
  <c r="K44" i="126" s="1"/>
  <c r="E44" i="32"/>
  <c r="F44" i="32"/>
  <c r="G44" i="32"/>
  <c r="H44" i="32"/>
  <c r="I44" i="32"/>
  <c r="J44" i="32"/>
  <c r="L44" i="32"/>
  <c r="K45" i="32"/>
  <c r="M45" i="32" s="1"/>
  <c r="K46" i="32"/>
  <c r="M46" i="32"/>
  <c r="D47" i="32"/>
  <c r="E47" i="32"/>
  <c r="F47" i="32"/>
  <c r="G47" i="32"/>
  <c r="G50" i="32" s="1"/>
  <c r="G50" i="126" s="1"/>
  <c r="H47" i="32"/>
  <c r="H50" i="32" s="1"/>
  <c r="H50" i="126" s="1"/>
  <c r="I47" i="32"/>
  <c r="J47" i="32"/>
  <c r="K47" i="32"/>
  <c r="K50" i="32" s="1"/>
  <c r="K50" i="126" s="1"/>
  <c r="L47" i="32"/>
  <c r="K48" i="32"/>
  <c r="M48" i="32"/>
  <c r="K49" i="32"/>
  <c r="M49" i="32" s="1"/>
  <c r="M49" i="126" s="1"/>
  <c r="D50" i="32"/>
  <c r="E50" i="32"/>
  <c r="F50" i="32"/>
  <c r="I50" i="32"/>
  <c r="J50" i="32"/>
  <c r="L50" i="32"/>
  <c r="K52" i="32"/>
  <c r="M52" i="32" s="1"/>
  <c r="M52" i="126" s="1"/>
  <c r="K53" i="32"/>
  <c r="M53" i="32"/>
  <c r="K54" i="32"/>
  <c r="M54" i="32" s="1"/>
  <c r="M54" i="126" s="1"/>
  <c r="D13" i="126"/>
  <c r="E13" i="126"/>
  <c r="F13" i="126"/>
  <c r="G13" i="126"/>
  <c r="H13" i="126"/>
  <c r="I13" i="126"/>
  <c r="J13" i="126"/>
  <c r="K13" i="126"/>
  <c r="L13" i="126"/>
  <c r="D14" i="126"/>
  <c r="E14" i="126"/>
  <c r="F14" i="126"/>
  <c r="G14" i="126"/>
  <c r="H14" i="126"/>
  <c r="I14" i="126"/>
  <c r="J14" i="126"/>
  <c r="K14" i="126"/>
  <c r="L14" i="126"/>
  <c r="D15" i="126"/>
  <c r="E15" i="126"/>
  <c r="F15" i="126"/>
  <c r="G15" i="126"/>
  <c r="H15" i="126"/>
  <c r="I15" i="126"/>
  <c r="J15" i="126"/>
  <c r="K15" i="126"/>
  <c r="L15" i="126"/>
  <c r="M15" i="126"/>
  <c r="D16" i="126"/>
  <c r="E16" i="126"/>
  <c r="F16" i="126"/>
  <c r="G16" i="126"/>
  <c r="H16" i="126"/>
  <c r="I16" i="126"/>
  <c r="J16" i="126"/>
  <c r="K16" i="126"/>
  <c r="L16" i="126"/>
  <c r="D17" i="126"/>
  <c r="E17" i="126"/>
  <c r="F17" i="126"/>
  <c r="G17" i="126"/>
  <c r="H17" i="126"/>
  <c r="I17" i="126"/>
  <c r="J17" i="126"/>
  <c r="K17" i="126"/>
  <c r="L17" i="126"/>
  <c r="M17" i="126"/>
  <c r="D18" i="126"/>
  <c r="E18" i="126"/>
  <c r="F18" i="126"/>
  <c r="G18" i="126"/>
  <c r="H18" i="126"/>
  <c r="I18" i="126"/>
  <c r="J18" i="126"/>
  <c r="K18" i="126"/>
  <c r="L18" i="126"/>
  <c r="D19" i="126"/>
  <c r="E19" i="126"/>
  <c r="F19" i="126"/>
  <c r="G19" i="126"/>
  <c r="H19" i="126"/>
  <c r="I19" i="126"/>
  <c r="J19" i="126"/>
  <c r="L19" i="126"/>
  <c r="D20" i="126"/>
  <c r="E20" i="126"/>
  <c r="F20" i="126"/>
  <c r="G20" i="126"/>
  <c r="H20" i="126"/>
  <c r="I20" i="126"/>
  <c r="J20" i="126"/>
  <c r="K20" i="126"/>
  <c r="L20" i="126"/>
  <c r="D21" i="126"/>
  <c r="E21" i="126"/>
  <c r="F21" i="126"/>
  <c r="G21" i="126"/>
  <c r="H21" i="126"/>
  <c r="I21" i="126"/>
  <c r="J21" i="126"/>
  <c r="K21" i="126"/>
  <c r="L21" i="126"/>
  <c r="M21" i="126"/>
  <c r="D22" i="126"/>
  <c r="F22" i="126"/>
  <c r="G22" i="126"/>
  <c r="H22" i="126"/>
  <c r="J22" i="126"/>
  <c r="L22" i="126"/>
  <c r="D23" i="126"/>
  <c r="E23" i="126"/>
  <c r="F23" i="126"/>
  <c r="G23" i="126"/>
  <c r="H23" i="126"/>
  <c r="I23" i="126"/>
  <c r="J23" i="126"/>
  <c r="K23" i="126"/>
  <c r="L23" i="126"/>
  <c r="M23" i="126"/>
  <c r="D24" i="126"/>
  <c r="E24" i="126"/>
  <c r="F24" i="126"/>
  <c r="G24" i="126"/>
  <c r="H24" i="126"/>
  <c r="I24" i="126"/>
  <c r="J24" i="126"/>
  <c r="K24" i="126"/>
  <c r="L24" i="126"/>
  <c r="M24" i="126"/>
  <c r="D25" i="126"/>
  <c r="E25" i="126"/>
  <c r="F25" i="126"/>
  <c r="G25" i="126"/>
  <c r="H25" i="126"/>
  <c r="I25" i="126"/>
  <c r="J25" i="126"/>
  <c r="L25" i="126"/>
  <c r="D26" i="126"/>
  <c r="E26" i="126"/>
  <c r="F26" i="126"/>
  <c r="G26" i="126"/>
  <c r="H26" i="126"/>
  <c r="I26" i="126"/>
  <c r="J26" i="126"/>
  <c r="K26" i="126"/>
  <c r="L26" i="126"/>
  <c r="D27" i="126"/>
  <c r="E27" i="126"/>
  <c r="F27" i="126"/>
  <c r="G27" i="126"/>
  <c r="H27" i="126"/>
  <c r="I27" i="126"/>
  <c r="J27" i="126"/>
  <c r="K27" i="126"/>
  <c r="L27" i="126"/>
  <c r="M27" i="126"/>
  <c r="D28" i="126"/>
  <c r="E28" i="126"/>
  <c r="F28" i="126"/>
  <c r="G28" i="126"/>
  <c r="H28" i="126"/>
  <c r="I28" i="126"/>
  <c r="J28" i="126"/>
  <c r="K28" i="126"/>
  <c r="L28" i="126"/>
  <c r="D29" i="126"/>
  <c r="E29" i="126"/>
  <c r="F29" i="126"/>
  <c r="G29" i="126"/>
  <c r="H29" i="126"/>
  <c r="I29" i="126"/>
  <c r="J29" i="126"/>
  <c r="K29" i="126"/>
  <c r="L29" i="126"/>
  <c r="M29" i="126"/>
  <c r="D30" i="126"/>
  <c r="E30" i="126"/>
  <c r="F30" i="126"/>
  <c r="G30" i="126"/>
  <c r="H30" i="126"/>
  <c r="I30" i="126"/>
  <c r="J30" i="126"/>
  <c r="K30" i="126"/>
  <c r="L30" i="126"/>
  <c r="D31" i="126"/>
  <c r="E31" i="126"/>
  <c r="F31" i="126"/>
  <c r="G31" i="126"/>
  <c r="H31" i="126"/>
  <c r="I31" i="126"/>
  <c r="J31" i="126"/>
  <c r="L31" i="126"/>
  <c r="D32" i="126"/>
  <c r="E32" i="126"/>
  <c r="F32" i="126"/>
  <c r="G32" i="126"/>
  <c r="H32" i="126"/>
  <c r="I32" i="126"/>
  <c r="J32" i="126"/>
  <c r="K32" i="126"/>
  <c r="L32" i="126"/>
  <c r="D33" i="126"/>
  <c r="E33" i="126"/>
  <c r="F33" i="126"/>
  <c r="G33" i="126"/>
  <c r="H33" i="126"/>
  <c r="I33" i="126"/>
  <c r="J33" i="126"/>
  <c r="K33" i="126"/>
  <c r="L33" i="126"/>
  <c r="M33" i="126"/>
  <c r="D34" i="126"/>
  <c r="F34" i="126"/>
  <c r="G34" i="126"/>
  <c r="H34" i="126"/>
  <c r="J34" i="126"/>
  <c r="L34" i="126"/>
  <c r="D35" i="126"/>
  <c r="E35" i="126"/>
  <c r="F35" i="126"/>
  <c r="G35" i="126"/>
  <c r="H35" i="126"/>
  <c r="I35" i="126"/>
  <c r="J35" i="126"/>
  <c r="K35" i="126"/>
  <c r="L35" i="126"/>
  <c r="M35" i="126"/>
  <c r="D36" i="126"/>
  <c r="E36" i="126"/>
  <c r="F36" i="126"/>
  <c r="G36" i="126"/>
  <c r="H36" i="126"/>
  <c r="I36" i="126"/>
  <c r="J36" i="126"/>
  <c r="K36" i="126"/>
  <c r="L36" i="126"/>
  <c r="M36" i="126"/>
  <c r="D37" i="126"/>
  <c r="E37" i="126"/>
  <c r="F37" i="126"/>
  <c r="G37" i="126"/>
  <c r="H37" i="126"/>
  <c r="I37" i="126"/>
  <c r="J37" i="126"/>
  <c r="K37" i="126"/>
  <c r="L37" i="126"/>
  <c r="D38" i="126"/>
  <c r="E38" i="126"/>
  <c r="F38" i="126"/>
  <c r="G38" i="126"/>
  <c r="H38" i="126"/>
  <c r="I38" i="126"/>
  <c r="J38" i="126"/>
  <c r="K38" i="126"/>
  <c r="L38" i="126"/>
  <c r="M38" i="126"/>
  <c r="D39" i="126"/>
  <c r="E39" i="126"/>
  <c r="F39" i="126"/>
  <c r="G39" i="126"/>
  <c r="H39" i="126"/>
  <c r="I39" i="126"/>
  <c r="J39" i="126"/>
  <c r="K39" i="126"/>
  <c r="L39" i="126"/>
  <c r="M39" i="126"/>
  <c r="D40" i="126"/>
  <c r="E40" i="126"/>
  <c r="F40" i="126"/>
  <c r="G40" i="126"/>
  <c r="H40" i="126"/>
  <c r="I40" i="126"/>
  <c r="J40" i="126"/>
  <c r="K40" i="126"/>
  <c r="L40" i="126"/>
  <c r="M40" i="126"/>
  <c r="D41" i="126"/>
  <c r="E41" i="126"/>
  <c r="F41" i="126"/>
  <c r="G41" i="126"/>
  <c r="H41" i="126"/>
  <c r="I41" i="126"/>
  <c r="J41" i="126"/>
  <c r="K41" i="126"/>
  <c r="L41" i="126"/>
  <c r="D42" i="126"/>
  <c r="E42" i="126"/>
  <c r="F42" i="126"/>
  <c r="G42" i="126"/>
  <c r="H42" i="126"/>
  <c r="I42" i="126"/>
  <c r="J42" i="126"/>
  <c r="K42" i="126"/>
  <c r="L42" i="126"/>
  <c r="M42" i="126"/>
  <c r="D43" i="126"/>
  <c r="E43" i="126"/>
  <c r="F43" i="126"/>
  <c r="G43" i="126"/>
  <c r="H43" i="126"/>
  <c r="I43" i="126"/>
  <c r="J43" i="126"/>
  <c r="K43" i="126"/>
  <c r="L43" i="126"/>
  <c r="D44" i="126"/>
  <c r="E44" i="126"/>
  <c r="F44" i="126"/>
  <c r="G44" i="126"/>
  <c r="H44" i="126"/>
  <c r="I44" i="126"/>
  <c r="J44" i="126"/>
  <c r="L44" i="126"/>
  <c r="D45" i="126"/>
  <c r="E45" i="126"/>
  <c r="F45" i="126"/>
  <c r="G45" i="126"/>
  <c r="H45" i="126"/>
  <c r="I45" i="126"/>
  <c r="J45" i="126"/>
  <c r="K45" i="126"/>
  <c r="L45" i="126"/>
  <c r="D46" i="126"/>
  <c r="E46" i="126"/>
  <c r="F46" i="126"/>
  <c r="G46" i="126"/>
  <c r="H46" i="126"/>
  <c r="I46" i="126"/>
  <c r="J46" i="126"/>
  <c r="K46" i="126"/>
  <c r="L46" i="126"/>
  <c r="M46" i="126"/>
  <c r="D47" i="126"/>
  <c r="E47" i="126"/>
  <c r="F47" i="126"/>
  <c r="G47" i="126"/>
  <c r="H47" i="126"/>
  <c r="I47" i="126"/>
  <c r="J47" i="126"/>
  <c r="K47" i="126"/>
  <c r="L47" i="126"/>
  <c r="D48" i="126"/>
  <c r="E48" i="126"/>
  <c r="F48" i="126"/>
  <c r="G48" i="126"/>
  <c r="H48" i="126"/>
  <c r="I48" i="126"/>
  <c r="J48" i="126"/>
  <c r="K48" i="126"/>
  <c r="L48" i="126"/>
  <c r="M48" i="126"/>
  <c r="D49" i="126"/>
  <c r="E49" i="126"/>
  <c r="F49" i="126"/>
  <c r="G49" i="126"/>
  <c r="H49" i="126"/>
  <c r="I49" i="126"/>
  <c r="J49" i="126"/>
  <c r="K49" i="126"/>
  <c r="L49" i="126"/>
  <c r="D50" i="126"/>
  <c r="E50" i="126"/>
  <c r="F50" i="126"/>
  <c r="I50" i="126"/>
  <c r="J50" i="126"/>
  <c r="L50" i="126"/>
  <c r="D51" i="126"/>
  <c r="E51" i="126"/>
  <c r="F51" i="126"/>
  <c r="G51" i="126"/>
  <c r="H51" i="126"/>
  <c r="I51" i="126"/>
  <c r="J51" i="126"/>
  <c r="K51" i="126"/>
  <c r="L51" i="126"/>
  <c r="M51" i="126"/>
  <c r="D52" i="126"/>
  <c r="E52" i="126"/>
  <c r="F52" i="126"/>
  <c r="G52" i="126"/>
  <c r="H52" i="126"/>
  <c r="I52" i="126"/>
  <c r="J52" i="126"/>
  <c r="K52" i="126"/>
  <c r="L52" i="126"/>
  <c r="D53" i="126"/>
  <c r="E53" i="126"/>
  <c r="F53" i="126"/>
  <c r="G53" i="126"/>
  <c r="H53" i="126"/>
  <c r="I53" i="126"/>
  <c r="J53" i="126"/>
  <c r="K53" i="126"/>
  <c r="L53" i="126"/>
  <c r="M53" i="126"/>
  <c r="D54" i="126"/>
  <c r="E54" i="126"/>
  <c r="F54" i="126"/>
  <c r="G54" i="126"/>
  <c r="H54" i="126"/>
  <c r="I54" i="126"/>
  <c r="J54" i="126"/>
  <c r="K54" i="126"/>
  <c r="L54" i="126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D22" i="33" s="1"/>
  <c r="D22" i="127" s="1"/>
  <c r="E19" i="33"/>
  <c r="F19" i="33"/>
  <c r="G19" i="33"/>
  <c r="H19" i="33"/>
  <c r="H22" i="33" s="1"/>
  <c r="H22" i="127" s="1"/>
  <c r="I19" i="33"/>
  <c r="J19" i="33"/>
  <c r="K19" i="33"/>
  <c r="K22" i="33" s="1"/>
  <c r="K22" i="127" s="1"/>
  <c r="L19" i="33"/>
  <c r="L22" i="33" s="1"/>
  <c r="L22" i="127" s="1"/>
  <c r="M19" i="33"/>
  <c r="N19" i="33"/>
  <c r="O19" i="33"/>
  <c r="P19" i="33"/>
  <c r="P22" i="33" s="1"/>
  <c r="P22" i="127" s="1"/>
  <c r="Q19" i="33"/>
  <c r="R19" i="33"/>
  <c r="S19" i="33"/>
  <c r="S22" i="33" s="1"/>
  <c r="S22" i="127" s="1"/>
  <c r="T19" i="33"/>
  <c r="T22" i="33" s="1"/>
  <c r="T22" i="127" s="1"/>
  <c r="U19" i="33"/>
  <c r="V19" i="33"/>
  <c r="W19" i="33"/>
  <c r="X19" i="33"/>
  <c r="X22" i="33" s="1"/>
  <c r="X22" i="127" s="1"/>
  <c r="Y19" i="33"/>
  <c r="Z19" i="33"/>
  <c r="AA19" i="33"/>
  <c r="AA22" i="33" s="1"/>
  <c r="AA22" i="127" s="1"/>
  <c r="AB19" i="33"/>
  <c r="AB22" i="33" s="1"/>
  <c r="AB22" i="127" s="1"/>
  <c r="AC19" i="33"/>
  <c r="AD19" i="33"/>
  <c r="AE19" i="33"/>
  <c r="AF19" i="33"/>
  <c r="AF22" i="33" s="1"/>
  <c r="AF22" i="127" s="1"/>
  <c r="AG19" i="33"/>
  <c r="AH19" i="33"/>
  <c r="AI19" i="33"/>
  <c r="AI22" i="33" s="1"/>
  <c r="AI22" i="127" s="1"/>
  <c r="AJ19" i="33"/>
  <c r="AJ22" i="33" s="1"/>
  <c r="AJ22" i="127" s="1"/>
  <c r="AK19" i="33"/>
  <c r="AL19" i="33"/>
  <c r="AM19" i="33"/>
  <c r="AN19" i="33"/>
  <c r="AN22" i="33" s="1"/>
  <c r="AN22" i="127" s="1"/>
  <c r="AO19" i="33"/>
  <c r="AP19" i="33"/>
  <c r="AQ19" i="33"/>
  <c r="AQ22" i="33" s="1"/>
  <c r="AQ22" i="127" s="1"/>
  <c r="AR19" i="33"/>
  <c r="AR22" i="33" s="1"/>
  <c r="AR22" i="127" s="1"/>
  <c r="E22" i="33"/>
  <c r="F22" i="33"/>
  <c r="G22" i="33"/>
  <c r="I22" i="33"/>
  <c r="J22" i="33"/>
  <c r="M22" i="33"/>
  <c r="N22" i="33"/>
  <c r="O22" i="33"/>
  <c r="Q22" i="33"/>
  <c r="R22" i="33"/>
  <c r="U22" i="33"/>
  <c r="V22" i="33"/>
  <c r="W22" i="33"/>
  <c r="Y22" i="33"/>
  <c r="Z22" i="33"/>
  <c r="AC22" i="33"/>
  <c r="AD22" i="33"/>
  <c r="AE22" i="33"/>
  <c r="AG22" i="33"/>
  <c r="AH22" i="33"/>
  <c r="AK22" i="33"/>
  <c r="AL22" i="33"/>
  <c r="AM22" i="33"/>
  <c r="AO22" i="33"/>
  <c r="AP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D34" i="33" s="1"/>
  <c r="D34" i="127" s="1"/>
  <c r="E31" i="33"/>
  <c r="F31" i="33"/>
  <c r="G31" i="33"/>
  <c r="G34" i="33" s="1"/>
  <c r="G34" i="127" s="1"/>
  <c r="H31" i="33"/>
  <c r="H34" i="33" s="1"/>
  <c r="H34" i="127" s="1"/>
  <c r="I31" i="33"/>
  <c r="J31" i="33"/>
  <c r="K31" i="33"/>
  <c r="L31" i="33"/>
  <c r="L34" i="33" s="1"/>
  <c r="L34" i="127" s="1"/>
  <c r="M31" i="33"/>
  <c r="N31" i="33"/>
  <c r="O31" i="33"/>
  <c r="O34" i="33" s="1"/>
  <c r="O34" i="127" s="1"/>
  <c r="P31" i="33"/>
  <c r="P34" i="33" s="1"/>
  <c r="P34" i="127" s="1"/>
  <c r="Q31" i="33"/>
  <c r="R31" i="33"/>
  <c r="S31" i="33"/>
  <c r="T31" i="33"/>
  <c r="T34" i="33" s="1"/>
  <c r="T34" i="127" s="1"/>
  <c r="U31" i="33"/>
  <c r="V31" i="33"/>
  <c r="W31" i="33"/>
  <c r="W34" i="33" s="1"/>
  <c r="W34" i="127" s="1"/>
  <c r="X31" i="33"/>
  <c r="X34" i="33" s="1"/>
  <c r="X34" i="127" s="1"/>
  <c r="Y31" i="33"/>
  <c r="Z31" i="33"/>
  <c r="AA31" i="33"/>
  <c r="AB31" i="33"/>
  <c r="AB34" i="33" s="1"/>
  <c r="AB34" i="127" s="1"/>
  <c r="AC31" i="33"/>
  <c r="AD31" i="33"/>
  <c r="AE31" i="33"/>
  <c r="AE34" i="33" s="1"/>
  <c r="AE34" i="127" s="1"/>
  <c r="AF31" i="33"/>
  <c r="AF34" i="33" s="1"/>
  <c r="AF34" i="127" s="1"/>
  <c r="AG31" i="33"/>
  <c r="AH31" i="33"/>
  <c r="AI31" i="33"/>
  <c r="AJ31" i="33"/>
  <c r="AJ34" i="33" s="1"/>
  <c r="AJ34" i="127" s="1"/>
  <c r="AK31" i="33"/>
  <c r="AL31" i="33"/>
  <c r="AM31" i="33"/>
  <c r="AM34" i="33" s="1"/>
  <c r="AM34" i="127" s="1"/>
  <c r="AN31" i="33"/>
  <c r="AN34" i="33" s="1"/>
  <c r="AN34" i="127" s="1"/>
  <c r="AO31" i="33"/>
  <c r="AP31" i="33"/>
  <c r="AQ31" i="33"/>
  <c r="AR31" i="33"/>
  <c r="AR34" i="33" s="1"/>
  <c r="AR34" i="127" s="1"/>
  <c r="E34" i="33"/>
  <c r="F34" i="33"/>
  <c r="I34" i="33"/>
  <c r="J34" i="33"/>
  <c r="K34" i="33"/>
  <c r="M34" i="33"/>
  <c r="N34" i="33"/>
  <c r="Q34" i="33"/>
  <c r="R34" i="33"/>
  <c r="S34" i="33"/>
  <c r="U34" i="33"/>
  <c r="V34" i="33"/>
  <c r="Y34" i="33"/>
  <c r="Z34" i="33"/>
  <c r="AA34" i="33"/>
  <c r="AC34" i="33"/>
  <c r="AD34" i="33"/>
  <c r="AG34" i="33"/>
  <c r="AH34" i="33"/>
  <c r="AI34" i="33"/>
  <c r="AK34" i="33"/>
  <c r="AL34" i="33"/>
  <c r="AO34" i="33"/>
  <c r="AP34" i="33"/>
  <c r="AQ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I44" i="33"/>
  <c r="I50" i="33" s="1"/>
  <c r="I50" i="127" s="1"/>
  <c r="J44" i="33"/>
  <c r="K44" i="33"/>
  <c r="L44" i="33"/>
  <c r="M44" i="33"/>
  <c r="N44" i="33"/>
  <c r="O44" i="33"/>
  <c r="P44" i="33"/>
  <c r="Q44" i="33"/>
  <c r="Q50" i="33" s="1"/>
  <c r="Q50" i="127" s="1"/>
  <c r="R44" i="33"/>
  <c r="S44" i="33"/>
  <c r="T44" i="33"/>
  <c r="U44" i="33"/>
  <c r="V44" i="33"/>
  <c r="W44" i="33"/>
  <c r="X44" i="33"/>
  <c r="Y44" i="33"/>
  <c r="Y50" i="33" s="1"/>
  <c r="Y50" i="127" s="1"/>
  <c r="Z44" i="33"/>
  <c r="AA44" i="33"/>
  <c r="AB44" i="33"/>
  <c r="AC44" i="33"/>
  <c r="AD44" i="33"/>
  <c r="AE44" i="33"/>
  <c r="AF44" i="33"/>
  <c r="AG44" i="33"/>
  <c r="AG50" i="33" s="1"/>
  <c r="AG50" i="127" s="1"/>
  <c r="AH44" i="33"/>
  <c r="AI44" i="33"/>
  <c r="AJ44" i="33"/>
  <c r="AK44" i="33"/>
  <c r="AL44" i="33"/>
  <c r="AM44" i="33"/>
  <c r="AN44" i="33"/>
  <c r="AO44" i="33"/>
  <c r="AO50" i="33" s="1"/>
  <c r="AO50" i="127" s="1"/>
  <c r="AP44" i="33"/>
  <c r="AQ44" i="33"/>
  <c r="AR44" i="33"/>
  <c r="D47" i="33"/>
  <c r="D50" i="33" s="1"/>
  <c r="D50" i="127" s="1"/>
  <c r="E47" i="33"/>
  <c r="F47" i="33"/>
  <c r="G47" i="33"/>
  <c r="H47" i="33"/>
  <c r="H50" i="33" s="1"/>
  <c r="H50" i="127" s="1"/>
  <c r="I47" i="33"/>
  <c r="J47" i="33"/>
  <c r="K47" i="33"/>
  <c r="K50" i="33" s="1"/>
  <c r="K50" i="127" s="1"/>
  <c r="L47" i="33"/>
  <c r="L50" i="33" s="1"/>
  <c r="L50" i="127" s="1"/>
  <c r="M47" i="33"/>
  <c r="N47" i="33"/>
  <c r="O47" i="33"/>
  <c r="P47" i="33"/>
  <c r="P50" i="33" s="1"/>
  <c r="P50" i="127" s="1"/>
  <c r="Q47" i="33"/>
  <c r="R47" i="33"/>
  <c r="S47" i="33"/>
  <c r="S50" i="33" s="1"/>
  <c r="S50" i="127" s="1"/>
  <c r="T47" i="33"/>
  <c r="T50" i="33" s="1"/>
  <c r="T50" i="127" s="1"/>
  <c r="U47" i="33"/>
  <c r="V47" i="33"/>
  <c r="W47" i="33"/>
  <c r="X47" i="33"/>
  <c r="X50" i="33" s="1"/>
  <c r="X50" i="127" s="1"/>
  <c r="Y47" i="33"/>
  <c r="Z47" i="33"/>
  <c r="AA47" i="33"/>
  <c r="AA50" i="33" s="1"/>
  <c r="AA50" i="127" s="1"/>
  <c r="AB47" i="33"/>
  <c r="AB50" i="33" s="1"/>
  <c r="AB50" i="127" s="1"/>
  <c r="AC47" i="33"/>
  <c r="AD47" i="33"/>
  <c r="AE47" i="33"/>
  <c r="AF47" i="33"/>
  <c r="AF50" i="33" s="1"/>
  <c r="AF50" i="127" s="1"/>
  <c r="AG47" i="33"/>
  <c r="AH47" i="33"/>
  <c r="AI47" i="33"/>
  <c r="AI50" i="33" s="1"/>
  <c r="AI50" i="127" s="1"/>
  <c r="AJ47" i="33"/>
  <c r="AJ50" i="33" s="1"/>
  <c r="AJ50" i="127" s="1"/>
  <c r="AK47" i="33"/>
  <c r="AL47" i="33"/>
  <c r="AM47" i="33"/>
  <c r="AN47" i="33"/>
  <c r="AN50" i="33" s="1"/>
  <c r="AN50" i="127" s="1"/>
  <c r="AO47" i="33"/>
  <c r="AP47" i="33"/>
  <c r="AQ47" i="33"/>
  <c r="AQ50" i="33" s="1"/>
  <c r="AQ50" i="127" s="1"/>
  <c r="AR47" i="33"/>
  <c r="AR50" i="33" s="1"/>
  <c r="AR50" i="127" s="1"/>
  <c r="E50" i="33"/>
  <c r="F50" i="33"/>
  <c r="G50" i="33"/>
  <c r="J50" i="33"/>
  <c r="M50" i="33"/>
  <c r="N50" i="33"/>
  <c r="O50" i="33"/>
  <c r="R50" i="33"/>
  <c r="U50" i="33"/>
  <c r="V50" i="33"/>
  <c r="W50" i="33"/>
  <c r="Z50" i="33"/>
  <c r="AC50" i="33"/>
  <c r="AD50" i="33"/>
  <c r="AE50" i="33"/>
  <c r="AH50" i="33"/>
  <c r="AK50" i="33"/>
  <c r="AL50" i="33"/>
  <c r="AM50" i="33"/>
  <c r="AP50" i="33"/>
  <c r="D13" i="127"/>
  <c r="E13" i="127"/>
  <c r="F13" i="127"/>
  <c r="G13" i="127"/>
  <c r="H13" i="127"/>
  <c r="I13" i="127"/>
  <c r="J13" i="127"/>
  <c r="K13" i="127"/>
  <c r="L13" i="127"/>
  <c r="M13" i="127"/>
  <c r="N13" i="127"/>
  <c r="O13" i="127"/>
  <c r="P13" i="127"/>
  <c r="Q13" i="127"/>
  <c r="R13" i="127"/>
  <c r="S13" i="127"/>
  <c r="T13" i="127"/>
  <c r="U13" i="127"/>
  <c r="V13" i="127"/>
  <c r="W13" i="127"/>
  <c r="X13" i="127"/>
  <c r="Y13" i="127"/>
  <c r="Z13" i="127"/>
  <c r="AA13" i="127"/>
  <c r="AB13" i="127"/>
  <c r="AC13" i="127"/>
  <c r="AD13" i="127"/>
  <c r="AE13" i="127"/>
  <c r="AF13" i="127"/>
  <c r="AG13" i="127"/>
  <c r="AH13" i="127"/>
  <c r="AI13" i="127"/>
  <c r="AJ13" i="127"/>
  <c r="AK13" i="127"/>
  <c r="AL13" i="127"/>
  <c r="AM13" i="127"/>
  <c r="AN13" i="127"/>
  <c r="AO13" i="127"/>
  <c r="AP13" i="127"/>
  <c r="AQ13" i="127"/>
  <c r="AR13" i="127"/>
  <c r="D14" i="127"/>
  <c r="E14" i="127"/>
  <c r="F14" i="127"/>
  <c r="G14" i="127"/>
  <c r="H14" i="127"/>
  <c r="I14" i="127"/>
  <c r="J14" i="127"/>
  <c r="K14" i="127"/>
  <c r="L14" i="127"/>
  <c r="M14" i="127"/>
  <c r="N14" i="127"/>
  <c r="O14" i="127"/>
  <c r="P14" i="127"/>
  <c r="Q14" i="127"/>
  <c r="R14" i="127"/>
  <c r="S14" i="127"/>
  <c r="T14" i="127"/>
  <c r="U14" i="127"/>
  <c r="V14" i="127"/>
  <c r="W14" i="127"/>
  <c r="X14" i="127"/>
  <c r="Y14" i="127"/>
  <c r="Z14" i="127"/>
  <c r="AA14" i="127"/>
  <c r="AB14" i="127"/>
  <c r="AC14" i="127"/>
  <c r="AD14" i="127"/>
  <c r="AE14" i="127"/>
  <c r="AF14" i="127"/>
  <c r="AG14" i="127"/>
  <c r="AH14" i="127"/>
  <c r="AI14" i="127"/>
  <c r="AJ14" i="127"/>
  <c r="AK14" i="127"/>
  <c r="AL14" i="127"/>
  <c r="AM14" i="127"/>
  <c r="AN14" i="127"/>
  <c r="AO14" i="127"/>
  <c r="AP14" i="127"/>
  <c r="AQ14" i="127"/>
  <c r="AR14" i="127"/>
  <c r="D15" i="127"/>
  <c r="E15" i="127"/>
  <c r="F15" i="127"/>
  <c r="G15" i="127"/>
  <c r="H15" i="127"/>
  <c r="I15" i="127"/>
  <c r="J15" i="127"/>
  <c r="K15" i="127"/>
  <c r="L15" i="127"/>
  <c r="M15" i="127"/>
  <c r="N15" i="127"/>
  <c r="O15" i="127"/>
  <c r="P15" i="127"/>
  <c r="Q15" i="127"/>
  <c r="R15" i="127"/>
  <c r="S15" i="127"/>
  <c r="T15" i="127"/>
  <c r="U15" i="127"/>
  <c r="V15" i="127"/>
  <c r="W15" i="127"/>
  <c r="X15" i="127"/>
  <c r="Y15" i="127"/>
  <c r="Z15" i="127"/>
  <c r="AA15" i="127"/>
  <c r="AB15" i="127"/>
  <c r="AC15" i="127"/>
  <c r="AD15" i="127"/>
  <c r="AE15" i="127"/>
  <c r="AF15" i="127"/>
  <c r="AG15" i="127"/>
  <c r="AH15" i="127"/>
  <c r="AI15" i="127"/>
  <c r="AJ15" i="127"/>
  <c r="AK15" i="127"/>
  <c r="AL15" i="127"/>
  <c r="AM15" i="127"/>
  <c r="AN15" i="127"/>
  <c r="AO15" i="127"/>
  <c r="AP15" i="127"/>
  <c r="AQ15" i="127"/>
  <c r="AR15" i="127"/>
  <c r="D16" i="127"/>
  <c r="E16" i="127"/>
  <c r="F16" i="127"/>
  <c r="G16" i="127"/>
  <c r="H16" i="127"/>
  <c r="I16" i="127"/>
  <c r="J16" i="127"/>
  <c r="K16" i="127"/>
  <c r="L16" i="127"/>
  <c r="M16" i="127"/>
  <c r="N16" i="127"/>
  <c r="O16" i="127"/>
  <c r="P16" i="127"/>
  <c r="Q16" i="127"/>
  <c r="R16" i="127"/>
  <c r="S16" i="127"/>
  <c r="T16" i="127"/>
  <c r="U16" i="127"/>
  <c r="V16" i="127"/>
  <c r="W16" i="127"/>
  <c r="X16" i="127"/>
  <c r="Y16" i="127"/>
  <c r="Z16" i="127"/>
  <c r="AA16" i="127"/>
  <c r="AB16" i="127"/>
  <c r="AC16" i="127"/>
  <c r="AD16" i="127"/>
  <c r="AE16" i="127"/>
  <c r="AF16" i="127"/>
  <c r="AG16" i="127"/>
  <c r="AH16" i="127"/>
  <c r="AI16" i="127"/>
  <c r="AJ16" i="127"/>
  <c r="AK16" i="127"/>
  <c r="AL16" i="127"/>
  <c r="AM16" i="127"/>
  <c r="AN16" i="127"/>
  <c r="AO16" i="127"/>
  <c r="AP16" i="127"/>
  <c r="AQ16" i="127"/>
  <c r="AR16" i="127"/>
  <c r="D17" i="127"/>
  <c r="E17" i="127"/>
  <c r="F17" i="127"/>
  <c r="G17" i="127"/>
  <c r="H17" i="127"/>
  <c r="I17" i="127"/>
  <c r="J17" i="127"/>
  <c r="K17" i="127"/>
  <c r="L17" i="127"/>
  <c r="M17" i="127"/>
  <c r="N17" i="127"/>
  <c r="O17" i="127"/>
  <c r="P17" i="127"/>
  <c r="Q17" i="127"/>
  <c r="R17" i="127"/>
  <c r="S17" i="127"/>
  <c r="T17" i="127"/>
  <c r="U17" i="127"/>
  <c r="V17" i="127"/>
  <c r="W17" i="127"/>
  <c r="X17" i="127"/>
  <c r="Y17" i="127"/>
  <c r="Z17" i="127"/>
  <c r="AA17" i="127"/>
  <c r="AB17" i="127"/>
  <c r="AC17" i="127"/>
  <c r="AD17" i="127"/>
  <c r="AE17" i="127"/>
  <c r="AF17" i="127"/>
  <c r="AG17" i="127"/>
  <c r="AH17" i="127"/>
  <c r="AI17" i="127"/>
  <c r="AJ17" i="127"/>
  <c r="AK17" i="127"/>
  <c r="AL17" i="127"/>
  <c r="AM17" i="127"/>
  <c r="AN17" i="127"/>
  <c r="AO17" i="127"/>
  <c r="AP17" i="127"/>
  <c r="AQ17" i="127"/>
  <c r="AR17" i="127"/>
  <c r="D18" i="127"/>
  <c r="E18" i="127"/>
  <c r="F18" i="127"/>
  <c r="G18" i="127"/>
  <c r="H18" i="127"/>
  <c r="I18" i="127"/>
  <c r="J18" i="127"/>
  <c r="K18" i="127"/>
  <c r="L18" i="127"/>
  <c r="M18" i="127"/>
  <c r="N18" i="127"/>
  <c r="O18" i="127"/>
  <c r="P18" i="127"/>
  <c r="Q18" i="127"/>
  <c r="R18" i="127"/>
  <c r="S18" i="127"/>
  <c r="T18" i="127"/>
  <c r="U18" i="127"/>
  <c r="V18" i="127"/>
  <c r="W18" i="127"/>
  <c r="X18" i="127"/>
  <c r="Y18" i="127"/>
  <c r="Z18" i="127"/>
  <c r="AA18" i="127"/>
  <c r="AB18" i="127"/>
  <c r="AC18" i="127"/>
  <c r="AD18" i="127"/>
  <c r="AE18" i="127"/>
  <c r="AF18" i="127"/>
  <c r="AG18" i="127"/>
  <c r="AH18" i="127"/>
  <c r="AI18" i="127"/>
  <c r="AJ18" i="127"/>
  <c r="AK18" i="127"/>
  <c r="AL18" i="127"/>
  <c r="AM18" i="127"/>
  <c r="AN18" i="127"/>
  <c r="AO18" i="127"/>
  <c r="AP18" i="127"/>
  <c r="AQ18" i="127"/>
  <c r="AR18" i="127"/>
  <c r="D19" i="127"/>
  <c r="E19" i="127"/>
  <c r="F19" i="127"/>
  <c r="G19" i="127"/>
  <c r="H19" i="127"/>
  <c r="I19" i="127"/>
  <c r="J19" i="127"/>
  <c r="K19" i="127"/>
  <c r="L19" i="127"/>
  <c r="M19" i="127"/>
  <c r="N19" i="127"/>
  <c r="O19" i="127"/>
  <c r="P19" i="127"/>
  <c r="Q19" i="127"/>
  <c r="R19" i="127"/>
  <c r="S19" i="127"/>
  <c r="T19" i="127"/>
  <c r="U19" i="127"/>
  <c r="V19" i="127"/>
  <c r="W19" i="127"/>
  <c r="X19" i="127"/>
  <c r="Y19" i="127"/>
  <c r="Z19" i="127"/>
  <c r="AA19" i="127"/>
  <c r="AB19" i="127"/>
  <c r="AC19" i="127"/>
  <c r="AD19" i="127"/>
  <c r="AE19" i="127"/>
  <c r="AF19" i="127"/>
  <c r="AG19" i="127"/>
  <c r="AH19" i="127"/>
  <c r="AI19" i="127"/>
  <c r="AJ19" i="127"/>
  <c r="AK19" i="127"/>
  <c r="AL19" i="127"/>
  <c r="AM19" i="127"/>
  <c r="AN19" i="127"/>
  <c r="AO19" i="127"/>
  <c r="AP19" i="127"/>
  <c r="AQ19" i="127"/>
  <c r="AR19" i="127"/>
  <c r="D20" i="127"/>
  <c r="E20" i="127"/>
  <c r="F20" i="127"/>
  <c r="G20" i="127"/>
  <c r="H20" i="127"/>
  <c r="I20" i="127"/>
  <c r="J20" i="127"/>
  <c r="K20" i="127"/>
  <c r="L20" i="127"/>
  <c r="M20" i="127"/>
  <c r="N20" i="127"/>
  <c r="O20" i="127"/>
  <c r="P20" i="127"/>
  <c r="Q20" i="127"/>
  <c r="R20" i="127"/>
  <c r="S20" i="127"/>
  <c r="T20" i="127"/>
  <c r="U20" i="127"/>
  <c r="V20" i="127"/>
  <c r="W20" i="127"/>
  <c r="X20" i="127"/>
  <c r="Y20" i="127"/>
  <c r="Z20" i="127"/>
  <c r="AA20" i="127"/>
  <c r="AB20" i="127"/>
  <c r="AC20" i="127"/>
  <c r="AD20" i="127"/>
  <c r="AE20" i="127"/>
  <c r="AF20" i="127"/>
  <c r="AG20" i="127"/>
  <c r="AH20" i="127"/>
  <c r="AI20" i="127"/>
  <c r="AJ20" i="127"/>
  <c r="AK20" i="127"/>
  <c r="AL20" i="127"/>
  <c r="AM20" i="127"/>
  <c r="AN20" i="127"/>
  <c r="AO20" i="127"/>
  <c r="AP20" i="127"/>
  <c r="AQ20" i="127"/>
  <c r="AR20" i="127"/>
  <c r="D21" i="127"/>
  <c r="E21" i="127"/>
  <c r="F21" i="127"/>
  <c r="G21" i="127"/>
  <c r="H21" i="127"/>
  <c r="I21" i="127"/>
  <c r="J21" i="127"/>
  <c r="K21" i="127"/>
  <c r="L21" i="127"/>
  <c r="M21" i="127"/>
  <c r="N21" i="127"/>
  <c r="O21" i="127"/>
  <c r="P21" i="127"/>
  <c r="Q21" i="127"/>
  <c r="R21" i="127"/>
  <c r="S21" i="127"/>
  <c r="T21" i="127"/>
  <c r="U21" i="127"/>
  <c r="V21" i="127"/>
  <c r="W21" i="127"/>
  <c r="X21" i="127"/>
  <c r="Y21" i="127"/>
  <c r="Z21" i="127"/>
  <c r="AA21" i="127"/>
  <c r="AB21" i="127"/>
  <c r="AC21" i="127"/>
  <c r="AD21" i="127"/>
  <c r="AE21" i="127"/>
  <c r="AF21" i="127"/>
  <c r="AG21" i="127"/>
  <c r="AH21" i="127"/>
  <c r="AI21" i="127"/>
  <c r="AJ21" i="127"/>
  <c r="AK21" i="127"/>
  <c r="AL21" i="127"/>
  <c r="AM21" i="127"/>
  <c r="AN21" i="127"/>
  <c r="AO21" i="127"/>
  <c r="AP21" i="127"/>
  <c r="AQ21" i="127"/>
  <c r="AR21" i="127"/>
  <c r="E22" i="127"/>
  <c r="F22" i="127"/>
  <c r="G22" i="127"/>
  <c r="I22" i="127"/>
  <c r="J22" i="127"/>
  <c r="M22" i="127"/>
  <c r="N22" i="127"/>
  <c r="O22" i="127"/>
  <c r="Q22" i="127"/>
  <c r="R22" i="127"/>
  <c r="U22" i="127"/>
  <c r="V22" i="127"/>
  <c r="W22" i="127"/>
  <c r="Y22" i="127"/>
  <c r="Z22" i="127"/>
  <c r="AC22" i="127"/>
  <c r="AD22" i="127"/>
  <c r="AE22" i="127"/>
  <c r="AG22" i="127"/>
  <c r="AH22" i="127"/>
  <c r="AK22" i="127"/>
  <c r="AL22" i="127"/>
  <c r="AM22" i="127"/>
  <c r="AO22" i="127"/>
  <c r="AP22" i="127"/>
  <c r="D23" i="127"/>
  <c r="E23" i="127"/>
  <c r="F23" i="127"/>
  <c r="G23" i="127"/>
  <c r="H23" i="127"/>
  <c r="I23" i="127"/>
  <c r="J23" i="127"/>
  <c r="K23" i="127"/>
  <c r="L23" i="127"/>
  <c r="M23" i="127"/>
  <c r="N23" i="127"/>
  <c r="O23" i="127"/>
  <c r="P23" i="127"/>
  <c r="Q23" i="127"/>
  <c r="R23" i="127"/>
  <c r="S23" i="127"/>
  <c r="T23" i="127"/>
  <c r="U23" i="127"/>
  <c r="V23" i="127"/>
  <c r="W23" i="127"/>
  <c r="X23" i="127"/>
  <c r="Y23" i="127"/>
  <c r="Z23" i="127"/>
  <c r="AA23" i="127"/>
  <c r="AB23" i="127"/>
  <c r="AC23" i="127"/>
  <c r="AD23" i="127"/>
  <c r="AE23" i="127"/>
  <c r="AF23" i="127"/>
  <c r="AG23" i="127"/>
  <c r="AH23" i="127"/>
  <c r="AI23" i="127"/>
  <c r="AJ23" i="127"/>
  <c r="AK23" i="127"/>
  <c r="AL23" i="127"/>
  <c r="AM23" i="127"/>
  <c r="AN23" i="127"/>
  <c r="AO23" i="127"/>
  <c r="AP23" i="127"/>
  <c r="AQ23" i="127"/>
  <c r="AR23" i="127"/>
  <c r="D24" i="127"/>
  <c r="E24" i="127"/>
  <c r="F24" i="127"/>
  <c r="G24" i="127"/>
  <c r="H24" i="127"/>
  <c r="I24" i="127"/>
  <c r="J24" i="127"/>
  <c r="K24" i="127"/>
  <c r="L24" i="127"/>
  <c r="M24" i="127"/>
  <c r="N24" i="127"/>
  <c r="O24" i="127"/>
  <c r="P24" i="127"/>
  <c r="Q24" i="127"/>
  <c r="R24" i="127"/>
  <c r="S24" i="127"/>
  <c r="T24" i="127"/>
  <c r="U24" i="127"/>
  <c r="V24" i="127"/>
  <c r="W24" i="127"/>
  <c r="X24" i="127"/>
  <c r="Y24" i="127"/>
  <c r="Z24" i="127"/>
  <c r="AA24" i="127"/>
  <c r="AB24" i="127"/>
  <c r="AC24" i="127"/>
  <c r="AD24" i="127"/>
  <c r="AE24" i="127"/>
  <c r="AF24" i="127"/>
  <c r="AG24" i="127"/>
  <c r="AH24" i="127"/>
  <c r="AI24" i="127"/>
  <c r="AJ24" i="127"/>
  <c r="AK24" i="127"/>
  <c r="AL24" i="127"/>
  <c r="AM24" i="127"/>
  <c r="AN24" i="127"/>
  <c r="AO24" i="127"/>
  <c r="AP24" i="127"/>
  <c r="AQ24" i="127"/>
  <c r="AR24" i="127"/>
  <c r="D25" i="127"/>
  <c r="E25" i="127"/>
  <c r="F25" i="127"/>
  <c r="G25" i="127"/>
  <c r="H25" i="127"/>
  <c r="I25" i="127"/>
  <c r="J25" i="127"/>
  <c r="K25" i="127"/>
  <c r="L25" i="127"/>
  <c r="M25" i="127"/>
  <c r="N25" i="127"/>
  <c r="O25" i="127"/>
  <c r="P25" i="127"/>
  <c r="Q25" i="127"/>
  <c r="R25" i="127"/>
  <c r="S25" i="127"/>
  <c r="T25" i="127"/>
  <c r="U25" i="127"/>
  <c r="V25" i="127"/>
  <c r="W25" i="127"/>
  <c r="X25" i="127"/>
  <c r="Y25" i="127"/>
  <c r="Z25" i="127"/>
  <c r="AA25" i="127"/>
  <c r="AB25" i="127"/>
  <c r="AC25" i="127"/>
  <c r="AD25" i="127"/>
  <c r="AE25" i="127"/>
  <c r="AF25" i="127"/>
  <c r="AG25" i="127"/>
  <c r="AH25" i="127"/>
  <c r="AI25" i="127"/>
  <c r="AJ25" i="127"/>
  <c r="AK25" i="127"/>
  <c r="AL25" i="127"/>
  <c r="AM25" i="127"/>
  <c r="AN25" i="127"/>
  <c r="AO25" i="127"/>
  <c r="AP25" i="127"/>
  <c r="AQ25" i="127"/>
  <c r="AR25" i="127"/>
  <c r="D26" i="127"/>
  <c r="E26" i="127"/>
  <c r="F26" i="127"/>
  <c r="G26" i="127"/>
  <c r="H26" i="127"/>
  <c r="I26" i="127"/>
  <c r="J26" i="127"/>
  <c r="K26" i="127"/>
  <c r="L26" i="127"/>
  <c r="M26" i="127"/>
  <c r="N26" i="127"/>
  <c r="O26" i="127"/>
  <c r="P26" i="127"/>
  <c r="Q26" i="127"/>
  <c r="R26" i="127"/>
  <c r="S26" i="127"/>
  <c r="T26" i="127"/>
  <c r="U26" i="127"/>
  <c r="V26" i="127"/>
  <c r="W26" i="127"/>
  <c r="X26" i="127"/>
  <c r="Y26" i="127"/>
  <c r="Z26" i="127"/>
  <c r="AA26" i="127"/>
  <c r="AB26" i="127"/>
  <c r="AC26" i="127"/>
  <c r="AD26" i="127"/>
  <c r="AE26" i="127"/>
  <c r="AF26" i="127"/>
  <c r="AG26" i="127"/>
  <c r="AH26" i="127"/>
  <c r="AI26" i="127"/>
  <c r="AJ26" i="127"/>
  <c r="AK26" i="127"/>
  <c r="AL26" i="127"/>
  <c r="AM26" i="127"/>
  <c r="AN26" i="127"/>
  <c r="AO26" i="127"/>
  <c r="AP26" i="127"/>
  <c r="AQ26" i="127"/>
  <c r="AR26" i="127"/>
  <c r="D27" i="127"/>
  <c r="E27" i="127"/>
  <c r="F27" i="127"/>
  <c r="G27" i="127"/>
  <c r="H27" i="127"/>
  <c r="I27" i="127"/>
  <c r="J27" i="127"/>
  <c r="K27" i="127"/>
  <c r="L27" i="127"/>
  <c r="M27" i="127"/>
  <c r="N27" i="127"/>
  <c r="O27" i="127"/>
  <c r="P27" i="127"/>
  <c r="Q27" i="127"/>
  <c r="R27" i="127"/>
  <c r="S27" i="127"/>
  <c r="T27" i="127"/>
  <c r="U27" i="127"/>
  <c r="V27" i="127"/>
  <c r="W27" i="127"/>
  <c r="X27" i="127"/>
  <c r="Y27" i="127"/>
  <c r="Z27" i="127"/>
  <c r="AA27" i="127"/>
  <c r="AB27" i="127"/>
  <c r="AC27" i="127"/>
  <c r="AD27" i="127"/>
  <c r="AE27" i="127"/>
  <c r="AF27" i="127"/>
  <c r="AG27" i="127"/>
  <c r="AH27" i="127"/>
  <c r="AI27" i="127"/>
  <c r="AJ27" i="127"/>
  <c r="AK27" i="127"/>
  <c r="AL27" i="127"/>
  <c r="AM27" i="127"/>
  <c r="AN27" i="127"/>
  <c r="AO27" i="127"/>
  <c r="AP27" i="127"/>
  <c r="AQ27" i="127"/>
  <c r="AR27" i="127"/>
  <c r="D28" i="127"/>
  <c r="E28" i="127"/>
  <c r="F28" i="127"/>
  <c r="G28" i="127"/>
  <c r="H28" i="127"/>
  <c r="I28" i="127"/>
  <c r="J28" i="127"/>
  <c r="K28" i="127"/>
  <c r="L28" i="127"/>
  <c r="M28" i="127"/>
  <c r="N28" i="127"/>
  <c r="O28" i="127"/>
  <c r="P28" i="127"/>
  <c r="Q28" i="127"/>
  <c r="R28" i="127"/>
  <c r="S28" i="127"/>
  <c r="T28" i="127"/>
  <c r="U28" i="127"/>
  <c r="V28" i="127"/>
  <c r="W28" i="127"/>
  <c r="X28" i="127"/>
  <c r="Y28" i="127"/>
  <c r="Z28" i="127"/>
  <c r="AA28" i="127"/>
  <c r="AB28" i="127"/>
  <c r="AC28" i="127"/>
  <c r="AD28" i="127"/>
  <c r="AE28" i="127"/>
  <c r="AF28" i="127"/>
  <c r="AG28" i="127"/>
  <c r="AH28" i="127"/>
  <c r="AI28" i="127"/>
  <c r="AJ28" i="127"/>
  <c r="AK28" i="127"/>
  <c r="AL28" i="127"/>
  <c r="AM28" i="127"/>
  <c r="AN28" i="127"/>
  <c r="AO28" i="127"/>
  <c r="AP28" i="127"/>
  <c r="AQ28" i="127"/>
  <c r="AR28" i="127"/>
  <c r="D29" i="127"/>
  <c r="E29" i="127"/>
  <c r="F29" i="127"/>
  <c r="G29" i="127"/>
  <c r="H29" i="127"/>
  <c r="I29" i="127"/>
  <c r="J29" i="127"/>
  <c r="K29" i="127"/>
  <c r="L29" i="127"/>
  <c r="M29" i="127"/>
  <c r="N29" i="127"/>
  <c r="O29" i="127"/>
  <c r="P29" i="127"/>
  <c r="Q29" i="127"/>
  <c r="R29" i="127"/>
  <c r="S29" i="127"/>
  <c r="T29" i="127"/>
  <c r="U29" i="127"/>
  <c r="V29" i="127"/>
  <c r="W29" i="127"/>
  <c r="X29" i="127"/>
  <c r="Y29" i="127"/>
  <c r="Z29" i="127"/>
  <c r="AA29" i="127"/>
  <c r="AB29" i="127"/>
  <c r="AC29" i="127"/>
  <c r="AD29" i="127"/>
  <c r="AE29" i="127"/>
  <c r="AF29" i="127"/>
  <c r="AG29" i="127"/>
  <c r="AH29" i="127"/>
  <c r="AI29" i="127"/>
  <c r="AJ29" i="127"/>
  <c r="AK29" i="127"/>
  <c r="AL29" i="127"/>
  <c r="AM29" i="127"/>
  <c r="AN29" i="127"/>
  <c r="AO29" i="127"/>
  <c r="AP29" i="127"/>
  <c r="AQ29" i="127"/>
  <c r="AR29" i="127"/>
  <c r="D30" i="127"/>
  <c r="E30" i="127"/>
  <c r="F30" i="127"/>
  <c r="G30" i="127"/>
  <c r="H30" i="127"/>
  <c r="I30" i="127"/>
  <c r="J30" i="127"/>
  <c r="K30" i="127"/>
  <c r="L30" i="127"/>
  <c r="M30" i="127"/>
  <c r="N30" i="127"/>
  <c r="O30" i="127"/>
  <c r="P30" i="127"/>
  <c r="Q30" i="127"/>
  <c r="R30" i="127"/>
  <c r="S30" i="127"/>
  <c r="T30" i="127"/>
  <c r="U30" i="127"/>
  <c r="V30" i="127"/>
  <c r="W30" i="127"/>
  <c r="X30" i="127"/>
  <c r="Y30" i="127"/>
  <c r="Z30" i="127"/>
  <c r="AA30" i="127"/>
  <c r="AB30" i="127"/>
  <c r="AC30" i="127"/>
  <c r="AD30" i="127"/>
  <c r="AE30" i="127"/>
  <c r="AF30" i="127"/>
  <c r="AG30" i="127"/>
  <c r="AH30" i="127"/>
  <c r="AI30" i="127"/>
  <c r="AJ30" i="127"/>
  <c r="AK30" i="127"/>
  <c r="AL30" i="127"/>
  <c r="AM30" i="127"/>
  <c r="AN30" i="127"/>
  <c r="AO30" i="127"/>
  <c r="AP30" i="127"/>
  <c r="AQ30" i="127"/>
  <c r="AR30" i="127"/>
  <c r="D31" i="127"/>
  <c r="E31" i="127"/>
  <c r="F31" i="127"/>
  <c r="G31" i="127"/>
  <c r="H31" i="127"/>
  <c r="I31" i="127"/>
  <c r="J31" i="127"/>
  <c r="K31" i="127"/>
  <c r="L31" i="127"/>
  <c r="M31" i="127"/>
  <c r="N31" i="127"/>
  <c r="O31" i="127"/>
  <c r="P31" i="127"/>
  <c r="Q31" i="127"/>
  <c r="R31" i="127"/>
  <c r="S31" i="127"/>
  <c r="T31" i="127"/>
  <c r="U31" i="127"/>
  <c r="V31" i="127"/>
  <c r="W31" i="127"/>
  <c r="X31" i="127"/>
  <c r="Y31" i="127"/>
  <c r="Z31" i="127"/>
  <c r="AA31" i="127"/>
  <c r="AB31" i="127"/>
  <c r="AC31" i="127"/>
  <c r="AD31" i="127"/>
  <c r="AE31" i="127"/>
  <c r="AF31" i="127"/>
  <c r="AG31" i="127"/>
  <c r="AH31" i="127"/>
  <c r="AI31" i="127"/>
  <c r="AJ31" i="127"/>
  <c r="AK31" i="127"/>
  <c r="AL31" i="127"/>
  <c r="AM31" i="127"/>
  <c r="AN31" i="127"/>
  <c r="AO31" i="127"/>
  <c r="AP31" i="127"/>
  <c r="AQ31" i="127"/>
  <c r="AR31" i="127"/>
  <c r="D32" i="127"/>
  <c r="E32" i="127"/>
  <c r="F32" i="127"/>
  <c r="G32" i="127"/>
  <c r="H32" i="127"/>
  <c r="I32" i="127"/>
  <c r="J32" i="127"/>
  <c r="K32" i="127"/>
  <c r="L32" i="127"/>
  <c r="M32" i="127"/>
  <c r="N32" i="127"/>
  <c r="O32" i="127"/>
  <c r="P32" i="127"/>
  <c r="Q32" i="127"/>
  <c r="R32" i="127"/>
  <c r="S32" i="127"/>
  <c r="T32" i="127"/>
  <c r="U32" i="127"/>
  <c r="V32" i="127"/>
  <c r="W32" i="127"/>
  <c r="X32" i="127"/>
  <c r="Y32" i="127"/>
  <c r="Z32" i="127"/>
  <c r="AA32" i="127"/>
  <c r="AB32" i="127"/>
  <c r="AC32" i="127"/>
  <c r="AD32" i="127"/>
  <c r="AE32" i="127"/>
  <c r="AF32" i="127"/>
  <c r="AG32" i="127"/>
  <c r="AH32" i="127"/>
  <c r="AI32" i="127"/>
  <c r="AJ32" i="127"/>
  <c r="AK32" i="127"/>
  <c r="AL32" i="127"/>
  <c r="AM32" i="127"/>
  <c r="AN32" i="127"/>
  <c r="AO32" i="127"/>
  <c r="AP32" i="127"/>
  <c r="AQ32" i="127"/>
  <c r="AR32" i="127"/>
  <c r="D33" i="127"/>
  <c r="E33" i="127"/>
  <c r="F33" i="127"/>
  <c r="G33" i="127"/>
  <c r="H33" i="127"/>
  <c r="I33" i="127"/>
  <c r="J33" i="127"/>
  <c r="K33" i="127"/>
  <c r="L33" i="127"/>
  <c r="M33" i="127"/>
  <c r="N33" i="127"/>
  <c r="O33" i="127"/>
  <c r="P33" i="127"/>
  <c r="Q33" i="127"/>
  <c r="R33" i="127"/>
  <c r="S33" i="127"/>
  <c r="T33" i="127"/>
  <c r="U33" i="127"/>
  <c r="V33" i="127"/>
  <c r="W33" i="127"/>
  <c r="X33" i="127"/>
  <c r="Y33" i="127"/>
  <c r="Z33" i="127"/>
  <c r="AA33" i="127"/>
  <c r="AB33" i="127"/>
  <c r="AC33" i="127"/>
  <c r="AD33" i="127"/>
  <c r="AE33" i="127"/>
  <c r="AF33" i="127"/>
  <c r="AG33" i="127"/>
  <c r="AH33" i="127"/>
  <c r="AI33" i="127"/>
  <c r="AJ33" i="127"/>
  <c r="AK33" i="127"/>
  <c r="AL33" i="127"/>
  <c r="AM33" i="127"/>
  <c r="AN33" i="127"/>
  <c r="AO33" i="127"/>
  <c r="AP33" i="127"/>
  <c r="AQ33" i="127"/>
  <c r="AR33" i="127"/>
  <c r="E34" i="127"/>
  <c r="F34" i="127"/>
  <c r="I34" i="127"/>
  <c r="J34" i="127"/>
  <c r="K34" i="127"/>
  <c r="M34" i="127"/>
  <c r="N34" i="127"/>
  <c r="Q34" i="127"/>
  <c r="R34" i="127"/>
  <c r="S34" i="127"/>
  <c r="U34" i="127"/>
  <c r="V34" i="127"/>
  <c r="Y34" i="127"/>
  <c r="Z34" i="127"/>
  <c r="AA34" i="127"/>
  <c r="AC34" i="127"/>
  <c r="AD34" i="127"/>
  <c r="AG34" i="127"/>
  <c r="AH34" i="127"/>
  <c r="AI34" i="127"/>
  <c r="AK34" i="127"/>
  <c r="AL34" i="127"/>
  <c r="AO34" i="127"/>
  <c r="AP34" i="127"/>
  <c r="AQ34" i="127"/>
  <c r="D35" i="127"/>
  <c r="E35" i="127"/>
  <c r="F35" i="127"/>
  <c r="G35" i="127"/>
  <c r="H35" i="127"/>
  <c r="I35" i="127"/>
  <c r="J35" i="127"/>
  <c r="K35" i="127"/>
  <c r="L35" i="127"/>
  <c r="M35" i="127"/>
  <c r="N35" i="127"/>
  <c r="O35" i="127"/>
  <c r="P35" i="127"/>
  <c r="Q35" i="127"/>
  <c r="R35" i="127"/>
  <c r="S35" i="127"/>
  <c r="T35" i="127"/>
  <c r="U35" i="127"/>
  <c r="V35" i="127"/>
  <c r="W35" i="127"/>
  <c r="X35" i="127"/>
  <c r="Y35" i="127"/>
  <c r="Z35" i="127"/>
  <c r="AA35" i="127"/>
  <c r="AB35" i="127"/>
  <c r="AC35" i="127"/>
  <c r="AD35" i="127"/>
  <c r="AE35" i="127"/>
  <c r="AF35" i="127"/>
  <c r="AG35" i="127"/>
  <c r="AH35" i="127"/>
  <c r="AI35" i="127"/>
  <c r="AJ35" i="127"/>
  <c r="AK35" i="127"/>
  <c r="AL35" i="127"/>
  <c r="AM35" i="127"/>
  <c r="AN35" i="127"/>
  <c r="AO35" i="127"/>
  <c r="AP35" i="127"/>
  <c r="AQ35" i="127"/>
  <c r="AR35" i="127"/>
  <c r="D36" i="127"/>
  <c r="E36" i="127"/>
  <c r="F36" i="127"/>
  <c r="G36" i="127"/>
  <c r="H36" i="127"/>
  <c r="I36" i="127"/>
  <c r="J36" i="127"/>
  <c r="K36" i="127"/>
  <c r="L36" i="127"/>
  <c r="M36" i="127"/>
  <c r="N36" i="127"/>
  <c r="O36" i="127"/>
  <c r="P36" i="127"/>
  <c r="Q36" i="127"/>
  <c r="R36" i="127"/>
  <c r="S36" i="127"/>
  <c r="T36" i="127"/>
  <c r="U36" i="127"/>
  <c r="V36" i="127"/>
  <c r="W36" i="127"/>
  <c r="X36" i="127"/>
  <c r="Y36" i="127"/>
  <c r="Z36" i="127"/>
  <c r="AA36" i="127"/>
  <c r="AB36" i="127"/>
  <c r="AC36" i="127"/>
  <c r="AD36" i="127"/>
  <c r="AE36" i="127"/>
  <c r="AF36" i="127"/>
  <c r="AG36" i="127"/>
  <c r="AH36" i="127"/>
  <c r="AI36" i="127"/>
  <c r="AJ36" i="127"/>
  <c r="AK36" i="127"/>
  <c r="AL36" i="127"/>
  <c r="AM36" i="127"/>
  <c r="AN36" i="127"/>
  <c r="AO36" i="127"/>
  <c r="AP36" i="127"/>
  <c r="AQ36" i="127"/>
  <c r="AR36" i="127"/>
  <c r="D37" i="127"/>
  <c r="E37" i="127"/>
  <c r="F37" i="127"/>
  <c r="G37" i="127"/>
  <c r="H37" i="127"/>
  <c r="I37" i="127"/>
  <c r="J37" i="127"/>
  <c r="K37" i="127"/>
  <c r="L37" i="127"/>
  <c r="M37" i="127"/>
  <c r="N37" i="127"/>
  <c r="O37" i="127"/>
  <c r="P37" i="127"/>
  <c r="Q37" i="127"/>
  <c r="R37" i="127"/>
  <c r="S37" i="127"/>
  <c r="T37" i="127"/>
  <c r="U37" i="127"/>
  <c r="V37" i="127"/>
  <c r="W37" i="127"/>
  <c r="X37" i="127"/>
  <c r="Y37" i="127"/>
  <c r="Z37" i="127"/>
  <c r="AA37" i="127"/>
  <c r="AB37" i="127"/>
  <c r="AC37" i="127"/>
  <c r="AD37" i="127"/>
  <c r="AE37" i="127"/>
  <c r="AF37" i="127"/>
  <c r="AG37" i="127"/>
  <c r="AH37" i="127"/>
  <c r="AI37" i="127"/>
  <c r="AJ37" i="127"/>
  <c r="AK37" i="127"/>
  <c r="AL37" i="127"/>
  <c r="AM37" i="127"/>
  <c r="AN37" i="127"/>
  <c r="AO37" i="127"/>
  <c r="AP37" i="127"/>
  <c r="AQ37" i="127"/>
  <c r="AR37" i="127"/>
  <c r="D38" i="127"/>
  <c r="E38" i="127"/>
  <c r="F38" i="127"/>
  <c r="G38" i="127"/>
  <c r="H38" i="127"/>
  <c r="I38" i="127"/>
  <c r="J38" i="127"/>
  <c r="K38" i="127"/>
  <c r="L38" i="127"/>
  <c r="M38" i="127"/>
  <c r="N38" i="127"/>
  <c r="O38" i="127"/>
  <c r="P38" i="127"/>
  <c r="Q38" i="127"/>
  <c r="R38" i="127"/>
  <c r="S38" i="127"/>
  <c r="T38" i="127"/>
  <c r="U38" i="127"/>
  <c r="V38" i="127"/>
  <c r="W38" i="127"/>
  <c r="X38" i="127"/>
  <c r="Y38" i="127"/>
  <c r="Z38" i="127"/>
  <c r="AA38" i="127"/>
  <c r="AB38" i="127"/>
  <c r="AC38" i="127"/>
  <c r="AD38" i="127"/>
  <c r="AE38" i="127"/>
  <c r="AF38" i="127"/>
  <c r="AG38" i="127"/>
  <c r="AH38" i="127"/>
  <c r="AI38" i="127"/>
  <c r="AJ38" i="127"/>
  <c r="AK38" i="127"/>
  <c r="AL38" i="127"/>
  <c r="AM38" i="127"/>
  <c r="AN38" i="127"/>
  <c r="AO38" i="127"/>
  <c r="AP38" i="127"/>
  <c r="AQ38" i="127"/>
  <c r="AR38" i="127"/>
  <c r="D39" i="127"/>
  <c r="E39" i="127"/>
  <c r="F39" i="127"/>
  <c r="G39" i="127"/>
  <c r="H39" i="127"/>
  <c r="I39" i="127"/>
  <c r="J39" i="127"/>
  <c r="K39" i="127"/>
  <c r="L39" i="127"/>
  <c r="M39" i="127"/>
  <c r="N39" i="127"/>
  <c r="O39" i="127"/>
  <c r="P39" i="127"/>
  <c r="Q39" i="127"/>
  <c r="R39" i="127"/>
  <c r="S39" i="127"/>
  <c r="T39" i="127"/>
  <c r="U39" i="127"/>
  <c r="V39" i="127"/>
  <c r="W39" i="127"/>
  <c r="X39" i="127"/>
  <c r="Y39" i="127"/>
  <c r="Z39" i="127"/>
  <c r="AA39" i="127"/>
  <c r="AB39" i="127"/>
  <c r="AC39" i="127"/>
  <c r="AD39" i="127"/>
  <c r="AE39" i="127"/>
  <c r="AF39" i="127"/>
  <c r="AG39" i="127"/>
  <c r="AH39" i="127"/>
  <c r="AI39" i="127"/>
  <c r="AJ39" i="127"/>
  <c r="AK39" i="127"/>
  <c r="AL39" i="127"/>
  <c r="AM39" i="127"/>
  <c r="AN39" i="127"/>
  <c r="AO39" i="127"/>
  <c r="AP39" i="127"/>
  <c r="AQ39" i="127"/>
  <c r="AR39" i="127"/>
  <c r="D40" i="127"/>
  <c r="E40" i="127"/>
  <c r="F40" i="127"/>
  <c r="G40" i="127"/>
  <c r="H40" i="127"/>
  <c r="I40" i="127"/>
  <c r="J40" i="127"/>
  <c r="K40" i="127"/>
  <c r="L40" i="127"/>
  <c r="M40" i="127"/>
  <c r="N40" i="127"/>
  <c r="O40" i="127"/>
  <c r="P40" i="127"/>
  <c r="Q40" i="127"/>
  <c r="R40" i="127"/>
  <c r="S40" i="127"/>
  <c r="T40" i="127"/>
  <c r="U40" i="127"/>
  <c r="V40" i="127"/>
  <c r="W40" i="127"/>
  <c r="X40" i="127"/>
  <c r="Y40" i="127"/>
  <c r="Z40" i="127"/>
  <c r="AA40" i="127"/>
  <c r="AB40" i="127"/>
  <c r="AC40" i="127"/>
  <c r="AD40" i="127"/>
  <c r="AE40" i="127"/>
  <c r="AF40" i="127"/>
  <c r="AG40" i="127"/>
  <c r="AH40" i="127"/>
  <c r="AI40" i="127"/>
  <c r="AJ40" i="127"/>
  <c r="AK40" i="127"/>
  <c r="AL40" i="127"/>
  <c r="AM40" i="127"/>
  <c r="AN40" i="127"/>
  <c r="AO40" i="127"/>
  <c r="AP40" i="127"/>
  <c r="AQ40" i="127"/>
  <c r="AR40" i="127"/>
  <c r="D41" i="127"/>
  <c r="E41" i="127"/>
  <c r="F41" i="127"/>
  <c r="G41" i="127"/>
  <c r="H41" i="127"/>
  <c r="I41" i="127"/>
  <c r="J41" i="127"/>
  <c r="K41" i="127"/>
  <c r="L41" i="127"/>
  <c r="M41" i="127"/>
  <c r="N41" i="127"/>
  <c r="O41" i="127"/>
  <c r="P41" i="127"/>
  <c r="Q41" i="127"/>
  <c r="R41" i="127"/>
  <c r="S41" i="127"/>
  <c r="T41" i="127"/>
  <c r="U41" i="127"/>
  <c r="V41" i="127"/>
  <c r="W41" i="127"/>
  <c r="X41" i="127"/>
  <c r="Y41" i="127"/>
  <c r="Z41" i="127"/>
  <c r="AA41" i="127"/>
  <c r="AB41" i="127"/>
  <c r="AC41" i="127"/>
  <c r="AD41" i="127"/>
  <c r="AE41" i="127"/>
  <c r="AF41" i="127"/>
  <c r="AG41" i="127"/>
  <c r="AH41" i="127"/>
  <c r="AI41" i="127"/>
  <c r="AJ41" i="127"/>
  <c r="AK41" i="127"/>
  <c r="AL41" i="127"/>
  <c r="AM41" i="127"/>
  <c r="AN41" i="127"/>
  <c r="AO41" i="127"/>
  <c r="AP41" i="127"/>
  <c r="AQ41" i="127"/>
  <c r="AR41" i="127"/>
  <c r="D42" i="127"/>
  <c r="E42" i="127"/>
  <c r="F42" i="127"/>
  <c r="G42" i="127"/>
  <c r="H42" i="127"/>
  <c r="I42" i="127"/>
  <c r="J42" i="127"/>
  <c r="K42" i="127"/>
  <c r="L42" i="127"/>
  <c r="M42" i="127"/>
  <c r="N42" i="127"/>
  <c r="O42" i="127"/>
  <c r="P42" i="127"/>
  <c r="Q42" i="127"/>
  <c r="R42" i="127"/>
  <c r="S42" i="127"/>
  <c r="T42" i="127"/>
  <c r="U42" i="127"/>
  <c r="V42" i="127"/>
  <c r="W42" i="127"/>
  <c r="X42" i="127"/>
  <c r="Y42" i="127"/>
  <c r="Z42" i="127"/>
  <c r="AA42" i="127"/>
  <c r="AB42" i="127"/>
  <c r="AC42" i="127"/>
  <c r="AD42" i="127"/>
  <c r="AE42" i="127"/>
  <c r="AF42" i="127"/>
  <c r="AG42" i="127"/>
  <c r="AH42" i="127"/>
  <c r="AI42" i="127"/>
  <c r="AJ42" i="127"/>
  <c r="AK42" i="127"/>
  <c r="AL42" i="127"/>
  <c r="AM42" i="127"/>
  <c r="AN42" i="127"/>
  <c r="AO42" i="127"/>
  <c r="AP42" i="127"/>
  <c r="AQ42" i="127"/>
  <c r="AR42" i="127"/>
  <c r="D43" i="127"/>
  <c r="E43" i="127"/>
  <c r="F43" i="127"/>
  <c r="G43" i="127"/>
  <c r="H43" i="127"/>
  <c r="I43" i="127"/>
  <c r="J43" i="127"/>
  <c r="K43" i="127"/>
  <c r="L43" i="127"/>
  <c r="M43" i="127"/>
  <c r="N43" i="127"/>
  <c r="O43" i="127"/>
  <c r="P43" i="127"/>
  <c r="Q43" i="127"/>
  <c r="R43" i="127"/>
  <c r="S43" i="127"/>
  <c r="T43" i="127"/>
  <c r="U43" i="127"/>
  <c r="V43" i="127"/>
  <c r="W43" i="127"/>
  <c r="X43" i="127"/>
  <c r="Y43" i="127"/>
  <c r="Z43" i="127"/>
  <c r="AA43" i="127"/>
  <c r="AB43" i="127"/>
  <c r="AC43" i="127"/>
  <c r="AD43" i="127"/>
  <c r="AE43" i="127"/>
  <c r="AF43" i="127"/>
  <c r="AG43" i="127"/>
  <c r="AH43" i="127"/>
  <c r="AI43" i="127"/>
  <c r="AJ43" i="127"/>
  <c r="AK43" i="127"/>
  <c r="AL43" i="127"/>
  <c r="AM43" i="127"/>
  <c r="AN43" i="127"/>
  <c r="AO43" i="127"/>
  <c r="AP43" i="127"/>
  <c r="AQ43" i="127"/>
  <c r="AR43" i="127"/>
  <c r="D44" i="127"/>
  <c r="E44" i="127"/>
  <c r="F44" i="127"/>
  <c r="G44" i="127"/>
  <c r="H44" i="127"/>
  <c r="I44" i="127"/>
  <c r="J44" i="127"/>
  <c r="K44" i="127"/>
  <c r="L44" i="127"/>
  <c r="M44" i="127"/>
  <c r="N44" i="127"/>
  <c r="O44" i="127"/>
  <c r="P44" i="127"/>
  <c r="Q44" i="127"/>
  <c r="R44" i="127"/>
  <c r="S44" i="127"/>
  <c r="T44" i="127"/>
  <c r="U44" i="127"/>
  <c r="V44" i="127"/>
  <c r="W44" i="127"/>
  <c r="X44" i="127"/>
  <c r="Y44" i="127"/>
  <c r="Z44" i="127"/>
  <c r="AA44" i="127"/>
  <c r="AB44" i="127"/>
  <c r="AC44" i="127"/>
  <c r="AD44" i="127"/>
  <c r="AE44" i="127"/>
  <c r="AF44" i="127"/>
  <c r="AG44" i="127"/>
  <c r="AH44" i="127"/>
  <c r="AI44" i="127"/>
  <c r="AJ44" i="127"/>
  <c r="AK44" i="127"/>
  <c r="AL44" i="127"/>
  <c r="AM44" i="127"/>
  <c r="AN44" i="127"/>
  <c r="AO44" i="127"/>
  <c r="AP44" i="127"/>
  <c r="AQ44" i="127"/>
  <c r="AR44" i="127"/>
  <c r="D45" i="127"/>
  <c r="E45" i="127"/>
  <c r="F45" i="127"/>
  <c r="G45" i="127"/>
  <c r="H45" i="127"/>
  <c r="I45" i="127"/>
  <c r="J45" i="127"/>
  <c r="K45" i="127"/>
  <c r="L45" i="127"/>
  <c r="M45" i="127"/>
  <c r="N45" i="127"/>
  <c r="O45" i="127"/>
  <c r="P45" i="127"/>
  <c r="Q45" i="127"/>
  <c r="R45" i="127"/>
  <c r="S45" i="127"/>
  <c r="T45" i="127"/>
  <c r="U45" i="127"/>
  <c r="V45" i="127"/>
  <c r="W45" i="127"/>
  <c r="X45" i="127"/>
  <c r="Y45" i="127"/>
  <c r="Z45" i="127"/>
  <c r="AA45" i="127"/>
  <c r="AB45" i="127"/>
  <c r="AC45" i="127"/>
  <c r="AD45" i="127"/>
  <c r="AE45" i="127"/>
  <c r="AF45" i="127"/>
  <c r="AG45" i="127"/>
  <c r="AH45" i="127"/>
  <c r="AI45" i="127"/>
  <c r="AJ45" i="127"/>
  <c r="AK45" i="127"/>
  <c r="AL45" i="127"/>
  <c r="AM45" i="127"/>
  <c r="AN45" i="127"/>
  <c r="AO45" i="127"/>
  <c r="AP45" i="127"/>
  <c r="AQ45" i="127"/>
  <c r="AR45" i="127"/>
  <c r="D46" i="127"/>
  <c r="E46" i="127"/>
  <c r="F46" i="127"/>
  <c r="G46" i="127"/>
  <c r="H46" i="127"/>
  <c r="I46" i="127"/>
  <c r="J46" i="127"/>
  <c r="K46" i="127"/>
  <c r="L46" i="127"/>
  <c r="M46" i="127"/>
  <c r="N46" i="127"/>
  <c r="O46" i="127"/>
  <c r="P46" i="127"/>
  <c r="Q46" i="127"/>
  <c r="R46" i="127"/>
  <c r="S46" i="127"/>
  <c r="T46" i="127"/>
  <c r="U46" i="127"/>
  <c r="V46" i="127"/>
  <c r="W46" i="127"/>
  <c r="X46" i="127"/>
  <c r="Y46" i="127"/>
  <c r="Z46" i="127"/>
  <c r="AA46" i="127"/>
  <c r="AB46" i="127"/>
  <c r="AC46" i="127"/>
  <c r="AD46" i="127"/>
  <c r="AE46" i="127"/>
  <c r="AF46" i="127"/>
  <c r="AG46" i="127"/>
  <c r="AH46" i="127"/>
  <c r="AI46" i="127"/>
  <c r="AJ46" i="127"/>
  <c r="AK46" i="127"/>
  <c r="AL46" i="127"/>
  <c r="AM46" i="127"/>
  <c r="AN46" i="127"/>
  <c r="AO46" i="127"/>
  <c r="AP46" i="127"/>
  <c r="AQ46" i="127"/>
  <c r="AR46" i="127"/>
  <c r="D47" i="127"/>
  <c r="E47" i="127"/>
  <c r="F47" i="127"/>
  <c r="G47" i="127"/>
  <c r="H47" i="127"/>
  <c r="I47" i="127"/>
  <c r="J47" i="127"/>
  <c r="K47" i="127"/>
  <c r="L47" i="127"/>
  <c r="M47" i="127"/>
  <c r="N47" i="127"/>
  <c r="O47" i="127"/>
  <c r="P47" i="127"/>
  <c r="Q47" i="127"/>
  <c r="R47" i="127"/>
  <c r="S47" i="127"/>
  <c r="T47" i="127"/>
  <c r="U47" i="127"/>
  <c r="V47" i="127"/>
  <c r="W47" i="127"/>
  <c r="X47" i="127"/>
  <c r="Y47" i="127"/>
  <c r="Z47" i="127"/>
  <c r="AA47" i="127"/>
  <c r="AB47" i="127"/>
  <c r="AC47" i="127"/>
  <c r="AD47" i="127"/>
  <c r="AE47" i="127"/>
  <c r="AF47" i="127"/>
  <c r="AG47" i="127"/>
  <c r="AH47" i="127"/>
  <c r="AI47" i="127"/>
  <c r="AJ47" i="127"/>
  <c r="AK47" i="127"/>
  <c r="AL47" i="127"/>
  <c r="AM47" i="127"/>
  <c r="AN47" i="127"/>
  <c r="AO47" i="127"/>
  <c r="AP47" i="127"/>
  <c r="AQ47" i="127"/>
  <c r="AR47" i="127"/>
  <c r="D48" i="127"/>
  <c r="E48" i="127"/>
  <c r="F48" i="127"/>
  <c r="G48" i="127"/>
  <c r="H48" i="127"/>
  <c r="I48" i="127"/>
  <c r="J48" i="127"/>
  <c r="K48" i="127"/>
  <c r="L48" i="127"/>
  <c r="M48" i="127"/>
  <c r="N48" i="127"/>
  <c r="O48" i="127"/>
  <c r="P48" i="127"/>
  <c r="Q48" i="127"/>
  <c r="R48" i="127"/>
  <c r="S48" i="127"/>
  <c r="T48" i="127"/>
  <c r="U48" i="127"/>
  <c r="V48" i="127"/>
  <c r="W48" i="127"/>
  <c r="X48" i="127"/>
  <c r="Y48" i="127"/>
  <c r="Z48" i="127"/>
  <c r="AA48" i="127"/>
  <c r="AB48" i="127"/>
  <c r="AC48" i="127"/>
  <c r="AD48" i="127"/>
  <c r="AE48" i="127"/>
  <c r="AF48" i="127"/>
  <c r="AG48" i="127"/>
  <c r="AH48" i="127"/>
  <c r="AI48" i="127"/>
  <c r="AJ48" i="127"/>
  <c r="AK48" i="127"/>
  <c r="AL48" i="127"/>
  <c r="AM48" i="127"/>
  <c r="AN48" i="127"/>
  <c r="AO48" i="127"/>
  <c r="AP48" i="127"/>
  <c r="AQ48" i="127"/>
  <c r="AR48" i="127"/>
  <c r="D49" i="127"/>
  <c r="E49" i="127"/>
  <c r="F49" i="127"/>
  <c r="G49" i="127"/>
  <c r="H49" i="127"/>
  <c r="I49" i="127"/>
  <c r="J49" i="127"/>
  <c r="K49" i="127"/>
  <c r="L49" i="127"/>
  <c r="M49" i="127"/>
  <c r="N49" i="127"/>
  <c r="O49" i="127"/>
  <c r="P49" i="127"/>
  <c r="Q49" i="127"/>
  <c r="R49" i="127"/>
  <c r="S49" i="127"/>
  <c r="T49" i="127"/>
  <c r="U49" i="127"/>
  <c r="V49" i="127"/>
  <c r="W49" i="127"/>
  <c r="X49" i="127"/>
  <c r="Y49" i="127"/>
  <c r="Z49" i="127"/>
  <c r="AA49" i="127"/>
  <c r="AB49" i="127"/>
  <c r="AC49" i="127"/>
  <c r="AD49" i="127"/>
  <c r="AE49" i="127"/>
  <c r="AF49" i="127"/>
  <c r="AG49" i="127"/>
  <c r="AH49" i="127"/>
  <c r="AI49" i="127"/>
  <c r="AJ49" i="127"/>
  <c r="AK49" i="127"/>
  <c r="AL49" i="127"/>
  <c r="AM49" i="127"/>
  <c r="AN49" i="127"/>
  <c r="AO49" i="127"/>
  <c r="AP49" i="127"/>
  <c r="AQ49" i="127"/>
  <c r="AR49" i="127"/>
  <c r="E50" i="127"/>
  <c r="F50" i="127"/>
  <c r="G50" i="127"/>
  <c r="J50" i="127"/>
  <c r="M50" i="127"/>
  <c r="N50" i="127"/>
  <c r="O50" i="127"/>
  <c r="R50" i="127"/>
  <c r="U50" i="127"/>
  <c r="V50" i="127"/>
  <c r="W50" i="127"/>
  <c r="Z50" i="127"/>
  <c r="AC50" i="127"/>
  <c r="AD50" i="127"/>
  <c r="AE50" i="127"/>
  <c r="AH50" i="127"/>
  <c r="AK50" i="127"/>
  <c r="AL50" i="127"/>
  <c r="AM50" i="127"/>
  <c r="AP50" i="127"/>
  <c r="D51" i="127"/>
  <c r="E51" i="127"/>
  <c r="F51" i="127"/>
  <c r="G51" i="127"/>
  <c r="H51" i="127"/>
  <c r="I51" i="127"/>
  <c r="J51" i="127"/>
  <c r="K51" i="127"/>
  <c r="L51" i="127"/>
  <c r="M51" i="127"/>
  <c r="N51" i="127"/>
  <c r="O51" i="127"/>
  <c r="P51" i="127"/>
  <c r="Q51" i="127"/>
  <c r="R51" i="127"/>
  <c r="S51" i="127"/>
  <c r="T51" i="127"/>
  <c r="U51" i="127"/>
  <c r="V51" i="127"/>
  <c r="W51" i="127"/>
  <c r="X51" i="127"/>
  <c r="Y51" i="127"/>
  <c r="Z51" i="127"/>
  <c r="AA51" i="127"/>
  <c r="AB51" i="127"/>
  <c r="AC51" i="127"/>
  <c r="AD51" i="127"/>
  <c r="AE51" i="127"/>
  <c r="AF51" i="127"/>
  <c r="AG51" i="127"/>
  <c r="AH51" i="127"/>
  <c r="AI51" i="127"/>
  <c r="AJ51" i="127"/>
  <c r="AK51" i="127"/>
  <c r="AL51" i="127"/>
  <c r="AM51" i="127"/>
  <c r="AN51" i="127"/>
  <c r="AO51" i="127"/>
  <c r="AP51" i="127"/>
  <c r="AQ51" i="127"/>
  <c r="AR51" i="127"/>
  <c r="D52" i="127"/>
  <c r="E52" i="127"/>
  <c r="F52" i="127"/>
  <c r="G52" i="127"/>
  <c r="H52" i="127"/>
  <c r="I52" i="127"/>
  <c r="J52" i="127"/>
  <c r="K52" i="127"/>
  <c r="L52" i="127"/>
  <c r="M52" i="127"/>
  <c r="N52" i="127"/>
  <c r="O52" i="127"/>
  <c r="P52" i="127"/>
  <c r="Q52" i="127"/>
  <c r="R52" i="127"/>
  <c r="S52" i="127"/>
  <c r="T52" i="127"/>
  <c r="U52" i="127"/>
  <c r="V52" i="127"/>
  <c r="W52" i="127"/>
  <c r="X52" i="127"/>
  <c r="Y52" i="127"/>
  <c r="Z52" i="127"/>
  <c r="AA52" i="127"/>
  <c r="AB52" i="127"/>
  <c r="AC52" i="127"/>
  <c r="AD52" i="127"/>
  <c r="AE52" i="127"/>
  <c r="AF52" i="127"/>
  <c r="AG52" i="127"/>
  <c r="AH52" i="127"/>
  <c r="AI52" i="127"/>
  <c r="AJ52" i="127"/>
  <c r="AK52" i="127"/>
  <c r="AL52" i="127"/>
  <c r="AM52" i="127"/>
  <c r="AN52" i="127"/>
  <c r="AO52" i="127"/>
  <c r="AP52" i="127"/>
  <c r="AQ52" i="127"/>
  <c r="AR52" i="127"/>
  <c r="D53" i="127"/>
  <c r="E53" i="127"/>
  <c r="F53" i="127"/>
  <c r="G53" i="127"/>
  <c r="H53" i="127"/>
  <c r="I53" i="127"/>
  <c r="J53" i="127"/>
  <c r="K53" i="127"/>
  <c r="L53" i="127"/>
  <c r="M53" i="127"/>
  <c r="N53" i="127"/>
  <c r="O53" i="127"/>
  <c r="P53" i="127"/>
  <c r="Q53" i="127"/>
  <c r="R53" i="127"/>
  <c r="S53" i="127"/>
  <c r="T53" i="127"/>
  <c r="U53" i="127"/>
  <c r="V53" i="127"/>
  <c r="W53" i="127"/>
  <c r="X53" i="127"/>
  <c r="Y53" i="127"/>
  <c r="Z53" i="127"/>
  <c r="AA53" i="127"/>
  <c r="AB53" i="127"/>
  <c r="AC53" i="127"/>
  <c r="AD53" i="127"/>
  <c r="AE53" i="127"/>
  <c r="AF53" i="127"/>
  <c r="AG53" i="127"/>
  <c r="AH53" i="127"/>
  <c r="AI53" i="127"/>
  <c r="AJ53" i="127"/>
  <c r="AK53" i="127"/>
  <c r="AL53" i="127"/>
  <c r="AM53" i="127"/>
  <c r="AN53" i="127"/>
  <c r="AO53" i="127"/>
  <c r="AP53" i="127"/>
  <c r="AQ53" i="127"/>
  <c r="AR53" i="127"/>
  <c r="D54" i="127"/>
  <c r="E54" i="127"/>
  <c r="F54" i="127"/>
  <c r="G54" i="127"/>
  <c r="H54" i="127"/>
  <c r="I54" i="127"/>
  <c r="J54" i="127"/>
  <c r="K54" i="127"/>
  <c r="L54" i="127"/>
  <c r="M54" i="127"/>
  <c r="N54" i="127"/>
  <c r="O54" i="127"/>
  <c r="P54" i="127"/>
  <c r="Q54" i="127"/>
  <c r="R54" i="127"/>
  <c r="S54" i="127"/>
  <c r="T54" i="127"/>
  <c r="U54" i="127"/>
  <c r="V54" i="127"/>
  <c r="W54" i="127"/>
  <c r="X54" i="127"/>
  <c r="Y54" i="127"/>
  <c r="Z54" i="127"/>
  <c r="AA54" i="127"/>
  <c r="AB54" i="127"/>
  <c r="AC54" i="127"/>
  <c r="AD54" i="127"/>
  <c r="AE54" i="127"/>
  <c r="AF54" i="127"/>
  <c r="AG54" i="127"/>
  <c r="AH54" i="127"/>
  <c r="AI54" i="127"/>
  <c r="AJ54" i="127"/>
  <c r="AK54" i="127"/>
  <c r="AL54" i="127"/>
  <c r="AM54" i="127"/>
  <c r="AN54" i="127"/>
  <c r="AO54" i="127"/>
  <c r="AP54" i="127"/>
  <c r="AQ54" i="127"/>
  <c r="AR54" i="127"/>
  <c r="D25" i="76"/>
  <c r="D25" i="128" s="1"/>
  <c r="E25" i="76"/>
  <c r="F25" i="76"/>
  <c r="G25" i="76"/>
  <c r="G25" i="128" s="1"/>
  <c r="H25" i="76"/>
  <c r="I25" i="76"/>
  <c r="J25" i="76"/>
  <c r="K25" i="76"/>
  <c r="K25" i="128" s="1"/>
  <c r="L25" i="76"/>
  <c r="L25" i="128" s="1"/>
  <c r="M26" i="76"/>
  <c r="M26" i="128" s="1"/>
  <c r="M27" i="76"/>
  <c r="D28" i="76"/>
  <c r="M28" i="76" s="1"/>
  <c r="M28" i="128" s="1"/>
  <c r="E28" i="76"/>
  <c r="F28" i="76"/>
  <c r="G28" i="76"/>
  <c r="G28" i="128" s="1"/>
  <c r="H28" i="76"/>
  <c r="H28" i="128" s="1"/>
  <c r="I28" i="76"/>
  <c r="J28" i="76"/>
  <c r="K28" i="76"/>
  <c r="L28" i="76"/>
  <c r="M29" i="76"/>
  <c r="M30" i="76"/>
  <c r="M30" i="128" s="1"/>
  <c r="D31" i="76"/>
  <c r="D34" i="76" s="1"/>
  <c r="E31" i="76"/>
  <c r="F31" i="76"/>
  <c r="G31" i="76"/>
  <c r="G31" i="128" s="1"/>
  <c r="H31" i="76"/>
  <c r="I31" i="76"/>
  <c r="I34" i="76" s="1"/>
  <c r="I34" i="128" s="1"/>
  <c r="J31" i="76"/>
  <c r="K31" i="76"/>
  <c r="K31" i="128" s="1"/>
  <c r="L31" i="76"/>
  <c r="L34" i="76" s="1"/>
  <c r="L34" i="128" s="1"/>
  <c r="M32" i="76"/>
  <c r="M32" i="128" s="1"/>
  <c r="M33" i="76"/>
  <c r="E34" i="76"/>
  <c r="F34" i="76"/>
  <c r="G34" i="76"/>
  <c r="H34" i="76"/>
  <c r="J34" i="76"/>
  <c r="D37" i="76"/>
  <c r="E37" i="76"/>
  <c r="E37" i="128" s="1"/>
  <c r="F37" i="76"/>
  <c r="F37" i="128" s="1"/>
  <c r="G37" i="76"/>
  <c r="H37" i="76"/>
  <c r="I37" i="76"/>
  <c r="J37" i="76"/>
  <c r="K37" i="76"/>
  <c r="L37" i="76"/>
  <c r="M37" i="76"/>
  <c r="M37" i="128" s="1"/>
  <c r="M38" i="76"/>
  <c r="M38" i="128" s="1"/>
  <c r="M39" i="76"/>
  <c r="D40" i="76"/>
  <c r="E40" i="76"/>
  <c r="E40" i="128" s="1"/>
  <c r="F40" i="76"/>
  <c r="G40" i="76"/>
  <c r="H40" i="76"/>
  <c r="I40" i="76"/>
  <c r="J40" i="76"/>
  <c r="K40" i="76"/>
  <c r="L40" i="76"/>
  <c r="M41" i="76"/>
  <c r="M42" i="76"/>
  <c r="D43" i="76"/>
  <c r="E43" i="76"/>
  <c r="F43" i="76"/>
  <c r="F46" i="76" s="1"/>
  <c r="G43" i="76"/>
  <c r="H43" i="76"/>
  <c r="I43" i="76"/>
  <c r="J43" i="76"/>
  <c r="K43" i="76"/>
  <c r="K46" i="76" s="1"/>
  <c r="L43" i="76"/>
  <c r="M43" i="76"/>
  <c r="M44" i="76"/>
  <c r="M44" i="128" s="1"/>
  <c r="M45" i="76"/>
  <c r="D46" i="76"/>
  <c r="G46" i="76"/>
  <c r="H46" i="76"/>
  <c r="J46" i="76"/>
  <c r="J48" i="76" s="1"/>
  <c r="L46" i="76"/>
  <c r="L48" i="76" s="1"/>
  <c r="L50" i="76" s="1"/>
  <c r="L50" i="128" s="1"/>
  <c r="G48" i="76"/>
  <c r="G50" i="76" s="1"/>
  <c r="G50" i="128" s="1"/>
  <c r="H48" i="76"/>
  <c r="H48" i="128" s="1"/>
  <c r="D12" i="128"/>
  <c r="E12" i="128"/>
  <c r="F12" i="128"/>
  <c r="G12" i="128"/>
  <c r="H12" i="128"/>
  <c r="I12" i="128"/>
  <c r="J12" i="128"/>
  <c r="K12" i="128"/>
  <c r="L12" i="128"/>
  <c r="M12" i="128"/>
  <c r="D13" i="128"/>
  <c r="E13" i="128"/>
  <c r="F13" i="128"/>
  <c r="G13" i="128"/>
  <c r="H13" i="128"/>
  <c r="I13" i="128"/>
  <c r="J13" i="128"/>
  <c r="K13" i="128"/>
  <c r="L13" i="128"/>
  <c r="M13" i="128"/>
  <c r="D14" i="128"/>
  <c r="E14" i="128"/>
  <c r="F14" i="128"/>
  <c r="G14" i="128"/>
  <c r="H14" i="128"/>
  <c r="I14" i="128"/>
  <c r="J14" i="128"/>
  <c r="K14" i="128"/>
  <c r="L14" i="128"/>
  <c r="M14" i="128"/>
  <c r="D15" i="128"/>
  <c r="E15" i="128"/>
  <c r="F15" i="128"/>
  <c r="G15" i="128"/>
  <c r="H15" i="128"/>
  <c r="I15" i="128"/>
  <c r="J15" i="128"/>
  <c r="K15" i="128"/>
  <c r="L15" i="128"/>
  <c r="M15" i="128"/>
  <c r="D16" i="128"/>
  <c r="E16" i="128"/>
  <c r="F16" i="128"/>
  <c r="G16" i="128"/>
  <c r="H16" i="128"/>
  <c r="I16" i="128"/>
  <c r="J16" i="128"/>
  <c r="K16" i="128"/>
  <c r="L16" i="128"/>
  <c r="M16" i="128"/>
  <c r="D17" i="128"/>
  <c r="E17" i="128"/>
  <c r="F17" i="128"/>
  <c r="G17" i="128"/>
  <c r="H17" i="128"/>
  <c r="I17" i="128"/>
  <c r="J17" i="128"/>
  <c r="K17" i="128"/>
  <c r="L17" i="128"/>
  <c r="M17" i="128"/>
  <c r="D18" i="128"/>
  <c r="E18" i="128"/>
  <c r="F18" i="128"/>
  <c r="G18" i="128"/>
  <c r="H18" i="128"/>
  <c r="I18" i="128"/>
  <c r="J18" i="128"/>
  <c r="K18" i="128"/>
  <c r="L18" i="128"/>
  <c r="M18" i="128"/>
  <c r="D19" i="128"/>
  <c r="E19" i="128"/>
  <c r="F19" i="128"/>
  <c r="G19" i="128"/>
  <c r="H19" i="128"/>
  <c r="I19" i="128"/>
  <c r="J19" i="128"/>
  <c r="K19" i="128"/>
  <c r="L19" i="128"/>
  <c r="M19" i="128"/>
  <c r="D20" i="128"/>
  <c r="E20" i="128"/>
  <c r="F20" i="128"/>
  <c r="G20" i="128"/>
  <c r="H20" i="128"/>
  <c r="I20" i="128"/>
  <c r="J20" i="128"/>
  <c r="K20" i="128"/>
  <c r="L20" i="128"/>
  <c r="M20" i="128"/>
  <c r="D21" i="128"/>
  <c r="E21" i="128"/>
  <c r="F21" i="128"/>
  <c r="G21" i="128"/>
  <c r="H21" i="128"/>
  <c r="I21" i="128"/>
  <c r="J21" i="128"/>
  <c r="K21" i="128"/>
  <c r="L21" i="128"/>
  <c r="M21" i="128"/>
  <c r="D22" i="128"/>
  <c r="E22" i="128"/>
  <c r="F22" i="128"/>
  <c r="G22" i="128"/>
  <c r="H22" i="128"/>
  <c r="I22" i="128"/>
  <c r="J22" i="128"/>
  <c r="K22" i="128"/>
  <c r="L22" i="128"/>
  <c r="M22" i="128"/>
  <c r="D23" i="128"/>
  <c r="E23" i="128"/>
  <c r="F23" i="128"/>
  <c r="G23" i="128"/>
  <c r="H23" i="128"/>
  <c r="I23" i="128"/>
  <c r="J23" i="128"/>
  <c r="K23" i="128"/>
  <c r="L23" i="128"/>
  <c r="M23" i="128"/>
  <c r="D24" i="128"/>
  <c r="E24" i="128"/>
  <c r="F24" i="128"/>
  <c r="G24" i="128"/>
  <c r="H24" i="128"/>
  <c r="I24" i="128"/>
  <c r="J24" i="128"/>
  <c r="K24" i="128"/>
  <c r="L24" i="128"/>
  <c r="M24" i="128"/>
  <c r="E25" i="128"/>
  <c r="F25" i="128"/>
  <c r="H25" i="128"/>
  <c r="I25" i="128"/>
  <c r="J25" i="128"/>
  <c r="D26" i="128"/>
  <c r="E26" i="128"/>
  <c r="F26" i="128"/>
  <c r="G26" i="128"/>
  <c r="H26" i="128"/>
  <c r="I26" i="128"/>
  <c r="J26" i="128"/>
  <c r="K26" i="128"/>
  <c r="L26" i="128"/>
  <c r="D27" i="128"/>
  <c r="E27" i="128"/>
  <c r="F27" i="128"/>
  <c r="G27" i="128"/>
  <c r="H27" i="128"/>
  <c r="I27" i="128"/>
  <c r="J27" i="128"/>
  <c r="K27" i="128"/>
  <c r="L27" i="128"/>
  <c r="M27" i="128"/>
  <c r="D28" i="128"/>
  <c r="E28" i="128"/>
  <c r="F28" i="128"/>
  <c r="I28" i="128"/>
  <c r="J28" i="128"/>
  <c r="K28" i="128"/>
  <c r="L28" i="128"/>
  <c r="D29" i="128"/>
  <c r="E29" i="128"/>
  <c r="F29" i="128"/>
  <c r="G29" i="128"/>
  <c r="H29" i="128"/>
  <c r="I29" i="128"/>
  <c r="J29" i="128"/>
  <c r="K29" i="128"/>
  <c r="L29" i="128"/>
  <c r="M29" i="128"/>
  <c r="D30" i="128"/>
  <c r="E30" i="128"/>
  <c r="F30" i="128"/>
  <c r="G30" i="128"/>
  <c r="H30" i="128"/>
  <c r="I30" i="128"/>
  <c r="J30" i="128"/>
  <c r="K30" i="128"/>
  <c r="L30" i="128"/>
  <c r="E31" i="128"/>
  <c r="F31" i="128"/>
  <c r="H31" i="128"/>
  <c r="I31" i="128"/>
  <c r="J31" i="128"/>
  <c r="D32" i="128"/>
  <c r="E32" i="128"/>
  <c r="F32" i="128"/>
  <c r="G32" i="128"/>
  <c r="H32" i="128"/>
  <c r="I32" i="128"/>
  <c r="J32" i="128"/>
  <c r="K32" i="128"/>
  <c r="L32" i="128"/>
  <c r="D33" i="128"/>
  <c r="E33" i="128"/>
  <c r="F33" i="128"/>
  <c r="G33" i="128"/>
  <c r="H33" i="128"/>
  <c r="I33" i="128"/>
  <c r="J33" i="128"/>
  <c r="K33" i="128"/>
  <c r="L33" i="128"/>
  <c r="M33" i="128"/>
  <c r="E34" i="128"/>
  <c r="F34" i="128"/>
  <c r="G34" i="128"/>
  <c r="H34" i="128"/>
  <c r="J34" i="128"/>
  <c r="D35" i="128"/>
  <c r="E35" i="128"/>
  <c r="F35" i="128"/>
  <c r="G35" i="128"/>
  <c r="H35" i="128"/>
  <c r="I35" i="128"/>
  <c r="J35" i="128"/>
  <c r="K35" i="128"/>
  <c r="L35" i="128"/>
  <c r="M35" i="128"/>
  <c r="D36" i="128"/>
  <c r="E36" i="128"/>
  <c r="F36" i="128"/>
  <c r="G36" i="128"/>
  <c r="H36" i="128"/>
  <c r="I36" i="128"/>
  <c r="J36" i="128"/>
  <c r="K36" i="128"/>
  <c r="L36" i="128"/>
  <c r="M36" i="128"/>
  <c r="D37" i="128"/>
  <c r="G37" i="128"/>
  <c r="H37" i="128"/>
  <c r="I37" i="128"/>
  <c r="J37" i="128"/>
  <c r="K37" i="128"/>
  <c r="L37" i="128"/>
  <c r="D38" i="128"/>
  <c r="E38" i="128"/>
  <c r="F38" i="128"/>
  <c r="G38" i="128"/>
  <c r="H38" i="128"/>
  <c r="I38" i="128"/>
  <c r="J38" i="128"/>
  <c r="K38" i="128"/>
  <c r="L38" i="128"/>
  <c r="D39" i="128"/>
  <c r="E39" i="128"/>
  <c r="F39" i="128"/>
  <c r="G39" i="128"/>
  <c r="H39" i="128"/>
  <c r="I39" i="128"/>
  <c r="J39" i="128"/>
  <c r="K39" i="128"/>
  <c r="L39" i="128"/>
  <c r="M39" i="128"/>
  <c r="D40" i="128"/>
  <c r="F40" i="128"/>
  <c r="G40" i="128"/>
  <c r="H40" i="128"/>
  <c r="J40" i="128"/>
  <c r="K40" i="128"/>
  <c r="L40" i="128"/>
  <c r="D41" i="128"/>
  <c r="E41" i="128"/>
  <c r="F41" i="128"/>
  <c r="G41" i="128"/>
  <c r="H41" i="128"/>
  <c r="I41" i="128"/>
  <c r="J41" i="128"/>
  <c r="K41" i="128"/>
  <c r="L41" i="128"/>
  <c r="M41" i="128"/>
  <c r="D42" i="128"/>
  <c r="E42" i="128"/>
  <c r="F42" i="128"/>
  <c r="G42" i="128"/>
  <c r="H42" i="128"/>
  <c r="I42" i="128"/>
  <c r="J42" i="128"/>
  <c r="K42" i="128"/>
  <c r="L42" i="128"/>
  <c r="M42" i="128"/>
  <c r="D43" i="128"/>
  <c r="E43" i="128"/>
  <c r="F43" i="128"/>
  <c r="G43" i="128"/>
  <c r="H43" i="128"/>
  <c r="I43" i="128"/>
  <c r="J43" i="128"/>
  <c r="K43" i="128"/>
  <c r="L43" i="128"/>
  <c r="M43" i="128"/>
  <c r="D44" i="128"/>
  <c r="E44" i="128"/>
  <c r="F44" i="128"/>
  <c r="G44" i="128"/>
  <c r="H44" i="128"/>
  <c r="I44" i="128"/>
  <c r="J44" i="128"/>
  <c r="K44" i="128"/>
  <c r="L44" i="128"/>
  <c r="D45" i="128"/>
  <c r="E45" i="128"/>
  <c r="F45" i="128"/>
  <c r="G45" i="128"/>
  <c r="H45" i="128"/>
  <c r="I45" i="128"/>
  <c r="J45" i="128"/>
  <c r="K45" i="128"/>
  <c r="L45" i="128"/>
  <c r="M45" i="128"/>
  <c r="D46" i="128"/>
  <c r="G46" i="128"/>
  <c r="H46" i="128"/>
  <c r="J46" i="128"/>
  <c r="K46" i="128"/>
  <c r="L46" i="128"/>
  <c r="D47" i="128"/>
  <c r="E47" i="128"/>
  <c r="F47" i="128"/>
  <c r="G47" i="128"/>
  <c r="H47" i="128"/>
  <c r="I47" i="128"/>
  <c r="J47" i="128"/>
  <c r="K47" i="128"/>
  <c r="L47" i="128"/>
  <c r="M47" i="128"/>
  <c r="L48" i="128"/>
  <c r="D49" i="128"/>
  <c r="E49" i="128"/>
  <c r="F49" i="128"/>
  <c r="G49" i="128"/>
  <c r="H49" i="128"/>
  <c r="I49" i="128"/>
  <c r="J49" i="128"/>
  <c r="K49" i="128"/>
  <c r="L49" i="128"/>
  <c r="M49" i="128"/>
  <c r="D25" i="35"/>
  <c r="D25" i="129" s="1"/>
  <c r="E25" i="35"/>
  <c r="E25" i="129" s="1"/>
  <c r="F25" i="35"/>
  <c r="F25" i="129" s="1"/>
  <c r="G25" i="35"/>
  <c r="H25" i="35"/>
  <c r="H25" i="129" s="1"/>
  <c r="I25" i="35"/>
  <c r="J25" i="35"/>
  <c r="K25" i="35"/>
  <c r="L26" i="35"/>
  <c r="L26" i="129" s="1"/>
  <c r="L27" i="35"/>
  <c r="L27" i="129" s="1"/>
  <c r="D28" i="35"/>
  <c r="E28" i="35"/>
  <c r="F28" i="35"/>
  <c r="F28" i="129" s="1"/>
  <c r="G28" i="35"/>
  <c r="H28" i="35"/>
  <c r="I28" i="35"/>
  <c r="J28" i="35"/>
  <c r="J28" i="129" s="1"/>
  <c r="K28" i="35"/>
  <c r="K28" i="129" s="1"/>
  <c r="L29" i="35"/>
  <c r="L29" i="129" s="1"/>
  <c r="L30" i="35"/>
  <c r="D31" i="35"/>
  <c r="E31" i="35"/>
  <c r="F31" i="35"/>
  <c r="G31" i="35"/>
  <c r="H31" i="35"/>
  <c r="I31" i="35"/>
  <c r="J31" i="35"/>
  <c r="K31" i="35"/>
  <c r="K34" i="35" s="1"/>
  <c r="K34" i="129" s="1"/>
  <c r="L32" i="35"/>
  <c r="L33" i="35"/>
  <c r="L33" i="129" s="1"/>
  <c r="G34" i="35"/>
  <c r="G34" i="129" s="1"/>
  <c r="H34" i="35"/>
  <c r="H48" i="35" s="1"/>
  <c r="D37" i="35"/>
  <c r="D37" i="129" s="1"/>
  <c r="E37" i="35"/>
  <c r="F37" i="35"/>
  <c r="G37" i="35"/>
  <c r="H37" i="35"/>
  <c r="H37" i="129" s="1"/>
  <c r="I37" i="35"/>
  <c r="J37" i="35"/>
  <c r="K37" i="35"/>
  <c r="L37" i="35"/>
  <c r="L37" i="129" s="1"/>
  <c r="L38" i="35"/>
  <c r="L39" i="35"/>
  <c r="D40" i="35"/>
  <c r="E40" i="35"/>
  <c r="E46" i="35" s="1"/>
  <c r="F40" i="35"/>
  <c r="G40" i="35"/>
  <c r="H40" i="35"/>
  <c r="I40" i="35"/>
  <c r="I40" i="129" s="1"/>
  <c r="J40" i="35"/>
  <c r="K40" i="35"/>
  <c r="K46" i="35" s="1"/>
  <c r="L41" i="35"/>
  <c r="M41" i="36" s="1"/>
  <c r="L42" i="35"/>
  <c r="D43" i="35"/>
  <c r="E43" i="35"/>
  <c r="L43" i="35" s="1"/>
  <c r="F43" i="35"/>
  <c r="F43" i="129" s="1"/>
  <c r="G43" i="35"/>
  <c r="H43" i="35"/>
  <c r="H46" i="35" s="1"/>
  <c r="I43" i="35"/>
  <c r="J43" i="35"/>
  <c r="K43" i="35"/>
  <c r="L44" i="35"/>
  <c r="L45" i="35"/>
  <c r="L45" i="129" s="1"/>
  <c r="G46" i="35"/>
  <c r="I46" i="35"/>
  <c r="I46" i="129" s="1"/>
  <c r="J46" i="35"/>
  <c r="J46" i="129" s="1"/>
  <c r="D12" i="129"/>
  <c r="E12" i="129"/>
  <c r="F12" i="129"/>
  <c r="G12" i="129"/>
  <c r="H12" i="129"/>
  <c r="I12" i="129"/>
  <c r="J12" i="129"/>
  <c r="K12" i="129"/>
  <c r="L12" i="129"/>
  <c r="D13" i="129"/>
  <c r="E13" i="129"/>
  <c r="F13" i="129"/>
  <c r="G13" i="129"/>
  <c r="H13" i="129"/>
  <c r="I13" i="129"/>
  <c r="J13" i="129"/>
  <c r="K13" i="129"/>
  <c r="L13" i="129"/>
  <c r="D14" i="129"/>
  <c r="E14" i="129"/>
  <c r="F14" i="129"/>
  <c r="G14" i="129"/>
  <c r="H14" i="129"/>
  <c r="I14" i="129"/>
  <c r="J14" i="129"/>
  <c r="K14" i="129"/>
  <c r="L14" i="129"/>
  <c r="D15" i="129"/>
  <c r="E15" i="129"/>
  <c r="F15" i="129"/>
  <c r="G15" i="129"/>
  <c r="H15" i="129"/>
  <c r="I15" i="129"/>
  <c r="J15" i="129"/>
  <c r="K15" i="129"/>
  <c r="L15" i="129"/>
  <c r="D16" i="129"/>
  <c r="E16" i="129"/>
  <c r="F16" i="129"/>
  <c r="G16" i="129"/>
  <c r="H16" i="129"/>
  <c r="I16" i="129"/>
  <c r="J16" i="129"/>
  <c r="K16" i="129"/>
  <c r="L16" i="129"/>
  <c r="D17" i="129"/>
  <c r="E17" i="129"/>
  <c r="F17" i="129"/>
  <c r="G17" i="129"/>
  <c r="H17" i="129"/>
  <c r="I17" i="129"/>
  <c r="J17" i="129"/>
  <c r="K17" i="129"/>
  <c r="L17" i="129"/>
  <c r="D18" i="129"/>
  <c r="E18" i="129"/>
  <c r="F18" i="129"/>
  <c r="G18" i="129"/>
  <c r="H18" i="129"/>
  <c r="I18" i="129"/>
  <c r="J18" i="129"/>
  <c r="K18" i="129"/>
  <c r="L18" i="129"/>
  <c r="D19" i="129"/>
  <c r="E19" i="129"/>
  <c r="F19" i="129"/>
  <c r="G19" i="129"/>
  <c r="H19" i="129"/>
  <c r="I19" i="129"/>
  <c r="J19" i="129"/>
  <c r="K19" i="129"/>
  <c r="L19" i="129"/>
  <c r="D20" i="129"/>
  <c r="E20" i="129"/>
  <c r="F20" i="129"/>
  <c r="G20" i="129"/>
  <c r="H20" i="129"/>
  <c r="I20" i="129"/>
  <c r="J20" i="129"/>
  <c r="K20" i="129"/>
  <c r="L20" i="129"/>
  <c r="D21" i="129"/>
  <c r="E21" i="129"/>
  <c r="F21" i="129"/>
  <c r="G21" i="129"/>
  <c r="H21" i="129"/>
  <c r="I21" i="129"/>
  <c r="J21" i="129"/>
  <c r="K21" i="129"/>
  <c r="L21" i="129"/>
  <c r="D22" i="129"/>
  <c r="E22" i="129"/>
  <c r="F22" i="129"/>
  <c r="G22" i="129"/>
  <c r="H22" i="129"/>
  <c r="I22" i="129"/>
  <c r="J22" i="129"/>
  <c r="K22" i="129"/>
  <c r="L22" i="129"/>
  <c r="D23" i="129"/>
  <c r="E23" i="129"/>
  <c r="F23" i="129"/>
  <c r="G23" i="129"/>
  <c r="H23" i="129"/>
  <c r="I23" i="129"/>
  <c r="J23" i="129"/>
  <c r="K23" i="129"/>
  <c r="L23" i="129"/>
  <c r="D24" i="129"/>
  <c r="E24" i="129"/>
  <c r="F24" i="129"/>
  <c r="G24" i="129"/>
  <c r="H24" i="129"/>
  <c r="I24" i="129"/>
  <c r="J24" i="129"/>
  <c r="K24" i="129"/>
  <c r="L24" i="129"/>
  <c r="G25" i="129"/>
  <c r="I25" i="129"/>
  <c r="J25" i="129"/>
  <c r="K25" i="129"/>
  <c r="D26" i="129"/>
  <c r="E26" i="129"/>
  <c r="F26" i="129"/>
  <c r="G26" i="129"/>
  <c r="H26" i="129"/>
  <c r="I26" i="129"/>
  <c r="J26" i="129"/>
  <c r="K26" i="129"/>
  <c r="D27" i="129"/>
  <c r="E27" i="129"/>
  <c r="F27" i="129"/>
  <c r="G27" i="129"/>
  <c r="H27" i="129"/>
  <c r="I27" i="129"/>
  <c r="J27" i="129"/>
  <c r="K27" i="129"/>
  <c r="D28" i="129"/>
  <c r="G28" i="129"/>
  <c r="H28" i="129"/>
  <c r="D29" i="129"/>
  <c r="E29" i="129"/>
  <c r="F29" i="129"/>
  <c r="G29" i="129"/>
  <c r="H29" i="129"/>
  <c r="I29" i="129"/>
  <c r="J29" i="129"/>
  <c r="K29" i="129"/>
  <c r="D30" i="129"/>
  <c r="E30" i="129"/>
  <c r="F30" i="129"/>
  <c r="G30" i="129"/>
  <c r="H30" i="129"/>
  <c r="I30" i="129"/>
  <c r="J30" i="129"/>
  <c r="K30" i="129"/>
  <c r="L30" i="129"/>
  <c r="D31" i="129"/>
  <c r="E31" i="129"/>
  <c r="G31" i="129"/>
  <c r="H31" i="129"/>
  <c r="I31" i="129"/>
  <c r="K31" i="129"/>
  <c r="D32" i="129"/>
  <c r="E32" i="129"/>
  <c r="F32" i="129"/>
  <c r="G32" i="129"/>
  <c r="H32" i="129"/>
  <c r="I32" i="129"/>
  <c r="J32" i="129"/>
  <c r="K32" i="129"/>
  <c r="L32" i="129"/>
  <c r="D33" i="129"/>
  <c r="E33" i="129"/>
  <c r="F33" i="129"/>
  <c r="G33" i="129"/>
  <c r="H33" i="129"/>
  <c r="I33" i="129"/>
  <c r="J33" i="129"/>
  <c r="K33" i="129"/>
  <c r="H34" i="129"/>
  <c r="D35" i="129"/>
  <c r="E35" i="129"/>
  <c r="F35" i="129"/>
  <c r="G35" i="129"/>
  <c r="H35" i="129"/>
  <c r="I35" i="129"/>
  <c r="J35" i="129"/>
  <c r="K35" i="129"/>
  <c r="L35" i="129"/>
  <c r="D36" i="129"/>
  <c r="E36" i="129"/>
  <c r="F36" i="129"/>
  <c r="G36" i="129"/>
  <c r="H36" i="129"/>
  <c r="I36" i="129"/>
  <c r="J36" i="129"/>
  <c r="K36" i="129"/>
  <c r="L36" i="129"/>
  <c r="E37" i="129"/>
  <c r="F37" i="129"/>
  <c r="G37" i="129"/>
  <c r="I37" i="129"/>
  <c r="J37" i="129"/>
  <c r="K37" i="129"/>
  <c r="D38" i="129"/>
  <c r="E38" i="129"/>
  <c r="F38" i="129"/>
  <c r="G38" i="129"/>
  <c r="H38" i="129"/>
  <c r="I38" i="129"/>
  <c r="J38" i="129"/>
  <c r="K38" i="129"/>
  <c r="L38" i="129"/>
  <c r="D39" i="129"/>
  <c r="E39" i="129"/>
  <c r="F39" i="129"/>
  <c r="G39" i="129"/>
  <c r="H39" i="129"/>
  <c r="I39" i="129"/>
  <c r="J39" i="129"/>
  <c r="K39" i="129"/>
  <c r="L39" i="129"/>
  <c r="D40" i="129"/>
  <c r="E40" i="129"/>
  <c r="F40" i="129"/>
  <c r="G40" i="129"/>
  <c r="H40" i="129"/>
  <c r="J40" i="129"/>
  <c r="K40" i="129"/>
  <c r="D41" i="129"/>
  <c r="E41" i="129"/>
  <c r="F41" i="129"/>
  <c r="G41" i="129"/>
  <c r="H41" i="129"/>
  <c r="I41" i="129"/>
  <c r="J41" i="129"/>
  <c r="K41" i="129"/>
  <c r="L41" i="129"/>
  <c r="D42" i="129"/>
  <c r="E42" i="129"/>
  <c r="F42" i="129"/>
  <c r="G42" i="129"/>
  <c r="H42" i="129"/>
  <c r="I42" i="129"/>
  <c r="J42" i="129"/>
  <c r="K42" i="129"/>
  <c r="L42" i="129"/>
  <c r="D43" i="129"/>
  <c r="E43" i="129"/>
  <c r="G43" i="129"/>
  <c r="H43" i="129"/>
  <c r="I43" i="129"/>
  <c r="J43" i="129"/>
  <c r="K43" i="129"/>
  <c r="D44" i="129"/>
  <c r="E44" i="129"/>
  <c r="F44" i="129"/>
  <c r="G44" i="129"/>
  <c r="H44" i="129"/>
  <c r="I44" i="129"/>
  <c r="J44" i="129"/>
  <c r="K44" i="129"/>
  <c r="L44" i="129"/>
  <c r="D45" i="129"/>
  <c r="E45" i="129"/>
  <c r="F45" i="129"/>
  <c r="G45" i="129"/>
  <c r="H45" i="129"/>
  <c r="I45" i="129"/>
  <c r="J45" i="129"/>
  <c r="K45" i="129"/>
  <c r="G46" i="129"/>
  <c r="H46" i="129"/>
  <c r="D47" i="129"/>
  <c r="E47" i="129"/>
  <c r="F47" i="129"/>
  <c r="G47" i="129"/>
  <c r="H47" i="129"/>
  <c r="I47" i="129"/>
  <c r="J47" i="129"/>
  <c r="K47" i="129"/>
  <c r="L47" i="129"/>
  <c r="D49" i="129"/>
  <c r="E49" i="129"/>
  <c r="F49" i="129"/>
  <c r="G49" i="129"/>
  <c r="H49" i="129"/>
  <c r="I49" i="129"/>
  <c r="J49" i="129"/>
  <c r="K49" i="129"/>
  <c r="L49" i="129"/>
  <c r="K13" i="36"/>
  <c r="K14" i="36"/>
  <c r="K16" i="36"/>
  <c r="K17" i="36"/>
  <c r="K19" i="36"/>
  <c r="K20" i="36"/>
  <c r="K20" i="130" s="1"/>
  <c r="D25" i="36"/>
  <c r="D25" i="130" s="1"/>
  <c r="E25" i="36"/>
  <c r="F25" i="36"/>
  <c r="G25" i="36"/>
  <c r="H25" i="36"/>
  <c r="I25" i="36"/>
  <c r="J25" i="36"/>
  <c r="K25" i="36"/>
  <c r="K25" i="130" s="1"/>
  <c r="L25" i="36"/>
  <c r="K26" i="36"/>
  <c r="K27" i="36"/>
  <c r="M27" i="36" s="1"/>
  <c r="M27" i="130" s="1"/>
  <c r="D28" i="36"/>
  <c r="E28" i="36"/>
  <c r="E34" i="36" s="1"/>
  <c r="E34" i="130" s="1"/>
  <c r="F28" i="36"/>
  <c r="F34" i="36" s="1"/>
  <c r="F34" i="130" s="1"/>
  <c r="G28" i="36"/>
  <c r="H28" i="36"/>
  <c r="I28" i="36"/>
  <c r="J28" i="36"/>
  <c r="L28" i="36"/>
  <c r="K29" i="36"/>
  <c r="M29" i="36" s="1"/>
  <c r="K30" i="36"/>
  <c r="M30" i="36"/>
  <c r="D31" i="36"/>
  <c r="D34" i="36" s="1"/>
  <c r="D34" i="130" s="1"/>
  <c r="E31" i="36"/>
  <c r="F31" i="36"/>
  <c r="G31" i="36"/>
  <c r="G34" i="36" s="1"/>
  <c r="G34" i="130" s="1"/>
  <c r="H31" i="36"/>
  <c r="H34" i="36" s="1"/>
  <c r="H34" i="130" s="1"/>
  <c r="I31" i="36"/>
  <c r="J31" i="36"/>
  <c r="L31" i="36"/>
  <c r="L34" i="36" s="1"/>
  <c r="K32" i="36"/>
  <c r="M32" i="36"/>
  <c r="M32" i="130" s="1"/>
  <c r="K33" i="36"/>
  <c r="M33" i="36" s="1"/>
  <c r="M33" i="130" s="1"/>
  <c r="I34" i="36"/>
  <c r="I34" i="130" s="1"/>
  <c r="J34" i="36"/>
  <c r="J34" i="130" s="1"/>
  <c r="D37" i="36"/>
  <c r="E37" i="36"/>
  <c r="F37" i="36"/>
  <c r="G37" i="36"/>
  <c r="G37" i="130" s="1"/>
  <c r="H37" i="36"/>
  <c r="H37" i="130" s="1"/>
  <c r="I37" i="36"/>
  <c r="J37" i="36"/>
  <c r="K38" i="36"/>
  <c r="M38" i="36" s="1"/>
  <c r="M38" i="130" s="1"/>
  <c r="K39" i="36"/>
  <c r="K39" i="130" s="1"/>
  <c r="M39" i="36"/>
  <c r="M39" i="130" s="1"/>
  <c r="D40" i="36"/>
  <c r="E40" i="36"/>
  <c r="F40" i="36"/>
  <c r="G40" i="36"/>
  <c r="H40" i="36"/>
  <c r="I40" i="36"/>
  <c r="J40" i="36"/>
  <c r="J40" i="130" s="1"/>
  <c r="K40" i="36"/>
  <c r="K40" i="130" s="1"/>
  <c r="L40" i="36"/>
  <c r="M42" i="36"/>
  <c r="D43" i="36"/>
  <c r="E43" i="36"/>
  <c r="F43" i="36"/>
  <c r="F46" i="36" s="1"/>
  <c r="G43" i="36"/>
  <c r="G46" i="36" s="1"/>
  <c r="H43" i="36"/>
  <c r="H46" i="36" s="1"/>
  <c r="I43" i="36"/>
  <c r="J43" i="36"/>
  <c r="J46" i="36" s="1"/>
  <c r="K43" i="36"/>
  <c r="M44" i="36"/>
  <c r="M45" i="36"/>
  <c r="D46" i="36"/>
  <c r="D48" i="36" s="1"/>
  <c r="E46" i="36"/>
  <c r="I46" i="36"/>
  <c r="I48" i="36" s="1"/>
  <c r="D12" i="130"/>
  <c r="E12" i="130"/>
  <c r="F12" i="130"/>
  <c r="G12" i="130"/>
  <c r="H12" i="130"/>
  <c r="I12" i="130"/>
  <c r="J12" i="130"/>
  <c r="K12" i="130"/>
  <c r="L12" i="130"/>
  <c r="M12" i="130"/>
  <c r="D13" i="130"/>
  <c r="E13" i="130"/>
  <c r="F13" i="130"/>
  <c r="G13" i="130"/>
  <c r="H13" i="130"/>
  <c r="I13" i="130"/>
  <c r="J13" i="130"/>
  <c r="K13" i="130"/>
  <c r="L13" i="130"/>
  <c r="M13" i="130"/>
  <c r="D14" i="130"/>
  <c r="E14" i="130"/>
  <c r="F14" i="130"/>
  <c r="G14" i="130"/>
  <c r="H14" i="130"/>
  <c r="I14" i="130"/>
  <c r="J14" i="130"/>
  <c r="K14" i="130"/>
  <c r="L14" i="130"/>
  <c r="M14" i="130"/>
  <c r="D15" i="130"/>
  <c r="E15" i="130"/>
  <c r="F15" i="130"/>
  <c r="G15" i="130"/>
  <c r="H15" i="130"/>
  <c r="I15" i="130"/>
  <c r="J15" i="130"/>
  <c r="K15" i="130"/>
  <c r="L15" i="130"/>
  <c r="M15" i="130"/>
  <c r="D16" i="130"/>
  <c r="E16" i="130"/>
  <c r="F16" i="130"/>
  <c r="G16" i="130"/>
  <c r="H16" i="130"/>
  <c r="I16" i="130"/>
  <c r="J16" i="130"/>
  <c r="K16" i="130"/>
  <c r="L16" i="130"/>
  <c r="M16" i="130"/>
  <c r="D17" i="130"/>
  <c r="E17" i="130"/>
  <c r="F17" i="130"/>
  <c r="G17" i="130"/>
  <c r="H17" i="130"/>
  <c r="I17" i="130"/>
  <c r="J17" i="130"/>
  <c r="K17" i="130"/>
  <c r="L17" i="130"/>
  <c r="M17" i="130"/>
  <c r="D18" i="130"/>
  <c r="E18" i="130"/>
  <c r="F18" i="130"/>
  <c r="G18" i="130"/>
  <c r="H18" i="130"/>
  <c r="I18" i="130"/>
  <c r="J18" i="130"/>
  <c r="K18" i="130"/>
  <c r="L18" i="130"/>
  <c r="M18" i="130"/>
  <c r="D19" i="130"/>
  <c r="E19" i="130"/>
  <c r="F19" i="130"/>
  <c r="G19" i="130"/>
  <c r="H19" i="130"/>
  <c r="I19" i="130"/>
  <c r="J19" i="130"/>
  <c r="K19" i="130"/>
  <c r="L19" i="130"/>
  <c r="M19" i="130"/>
  <c r="D20" i="130"/>
  <c r="E20" i="130"/>
  <c r="F20" i="130"/>
  <c r="G20" i="130"/>
  <c r="H20" i="130"/>
  <c r="I20" i="130"/>
  <c r="J20" i="130"/>
  <c r="L20" i="130"/>
  <c r="M20" i="130"/>
  <c r="D21" i="130"/>
  <c r="E21" i="130"/>
  <c r="F21" i="130"/>
  <c r="G21" i="130"/>
  <c r="H21" i="130"/>
  <c r="I21" i="130"/>
  <c r="J21" i="130"/>
  <c r="K21" i="130"/>
  <c r="L21" i="130"/>
  <c r="M21" i="130"/>
  <c r="D22" i="130"/>
  <c r="E22" i="130"/>
  <c r="F22" i="130"/>
  <c r="G22" i="130"/>
  <c r="H22" i="130"/>
  <c r="I22" i="130"/>
  <c r="J22" i="130"/>
  <c r="K22" i="130"/>
  <c r="L22" i="130"/>
  <c r="M22" i="130"/>
  <c r="D23" i="130"/>
  <c r="E23" i="130"/>
  <c r="F23" i="130"/>
  <c r="G23" i="130"/>
  <c r="H23" i="130"/>
  <c r="I23" i="130"/>
  <c r="J23" i="130"/>
  <c r="K23" i="130"/>
  <c r="L23" i="130"/>
  <c r="M23" i="130"/>
  <c r="D24" i="130"/>
  <c r="E24" i="130"/>
  <c r="F24" i="130"/>
  <c r="G24" i="130"/>
  <c r="H24" i="130"/>
  <c r="I24" i="130"/>
  <c r="J24" i="130"/>
  <c r="K24" i="130"/>
  <c r="L24" i="130"/>
  <c r="M24" i="130"/>
  <c r="E25" i="130"/>
  <c r="F25" i="130"/>
  <c r="G25" i="130"/>
  <c r="H25" i="130"/>
  <c r="I25" i="130"/>
  <c r="J25" i="130"/>
  <c r="D26" i="130"/>
  <c r="E26" i="130"/>
  <c r="F26" i="130"/>
  <c r="G26" i="130"/>
  <c r="H26" i="130"/>
  <c r="I26" i="130"/>
  <c r="J26" i="130"/>
  <c r="K26" i="130"/>
  <c r="L26" i="130"/>
  <c r="D27" i="130"/>
  <c r="E27" i="130"/>
  <c r="F27" i="130"/>
  <c r="G27" i="130"/>
  <c r="H27" i="130"/>
  <c r="I27" i="130"/>
  <c r="J27" i="130"/>
  <c r="K27" i="130"/>
  <c r="L27" i="130"/>
  <c r="D28" i="130"/>
  <c r="G28" i="130"/>
  <c r="H28" i="130"/>
  <c r="I28" i="130"/>
  <c r="J28" i="130"/>
  <c r="L28" i="130"/>
  <c r="D29" i="130"/>
  <c r="E29" i="130"/>
  <c r="F29" i="130"/>
  <c r="G29" i="130"/>
  <c r="H29" i="130"/>
  <c r="I29" i="130"/>
  <c r="J29" i="130"/>
  <c r="L29" i="130"/>
  <c r="M29" i="130"/>
  <c r="D30" i="130"/>
  <c r="E30" i="130"/>
  <c r="F30" i="130"/>
  <c r="G30" i="130"/>
  <c r="H30" i="130"/>
  <c r="I30" i="130"/>
  <c r="J30" i="130"/>
  <c r="K30" i="130"/>
  <c r="L30" i="130"/>
  <c r="M30" i="130"/>
  <c r="D31" i="130"/>
  <c r="E31" i="130"/>
  <c r="F31" i="130"/>
  <c r="I31" i="130"/>
  <c r="J31" i="130"/>
  <c r="L31" i="130"/>
  <c r="D32" i="130"/>
  <c r="E32" i="130"/>
  <c r="F32" i="130"/>
  <c r="G32" i="130"/>
  <c r="H32" i="130"/>
  <c r="I32" i="130"/>
  <c r="J32" i="130"/>
  <c r="K32" i="130"/>
  <c r="L32" i="130"/>
  <c r="D33" i="130"/>
  <c r="E33" i="130"/>
  <c r="F33" i="130"/>
  <c r="G33" i="130"/>
  <c r="H33" i="130"/>
  <c r="I33" i="130"/>
  <c r="J33" i="130"/>
  <c r="L33" i="130"/>
  <c r="D35" i="130"/>
  <c r="E35" i="130"/>
  <c r="F35" i="130"/>
  <c r="G35" i="130"/>
  <c r="H35" i="130"/>
  <c r="I35" i="130"/>
  <c r="J35" i="130"/>
  <c r="K35" i="130"/>
  <c r="L35" i="130"/>
  <c r="M35" i="130"/>
  <c r="D36" i="130"/>
  <c r="E36" i="130"/>
  <c r="F36" i="130"/>
  <c r="G36" i="130"/>
  <c r="H36" i="130"/>
  <c r="I36" i="130"/>
  <c r="J36" i="130"/>
  <c r="K36" i="130"/>
  <c r="L36" i="130"/>
  <c r="M36" i="130"/>
  <c r="D37" i="130"/>
  <c r="E37" i="130"/>
  <c r="F37" i="130"/>
  <c r="I37" i="130"/>
  <c r="J37" i="130"/>
  <c r="L37" i="130"/>
  <c r="D38" i="130"/>
  <c r="E38" i="130"/>
  <c r="F38" i="130"/>
  <c r="G38" i="130"/>
  <c r="H38" i="130"/>
  <c r="I38" i="130"/>
  <c r="J38" i="130"/>
  <c r="K38" i="130"/>
  <c r="L38" i="130"/>
  <c r="D39" i="130"/>
  <c r="E39" i="130"/>
  <c r="F39" i="130"/>
  <c r="G39" i="130"/>
  <c r="H39" i="130"/>
  <c r="I39" i="130"/>
  <c r="J39" i="130"/>
  <c r="L39" i="130"/>
  <c r="D40" i="130"/>
  <c r="E40" i="130"/>
  <c r="F40" i="130"/>
  <c r="G40" i="130"/>
  <c r="H40" i="130"/>
  <c r="I40" i="130"/>
  <c r="L40" i="130"/>
  <c r="D41" i="130"/>
  <c r="E41" i="130"/>
  <c r="F41" i="130"/>
  <c r="G41" i="130"/>
  <c r="H41" i="130"/>
  <c r="I41" i="130"/>
  <c r="J41" i="130"/>
  <c r="K41" i="130"/>
  <c r="L41" i="130"/>
  <c r="M41" i="130"/>
  <c r="D42" i="130"/>
  <c r="E42" i="130"/>
  <c r="F42" i="130"/>
  <c r="G42" i="130"/>
  <c r="H42" i="130"/>
  <c r="I42" i="130"/>
  <c r="J42" i="130"/>
  <c r="K42" i="130"/>
  <c r="L42" i="130"/>
  <c r="M42" i="130"/>
  <c r="D43" i="130"/>
  <c r="E43" i="130"/>
  <c r="H43" i="130"/>
  <c r="I43" i="130"/>
  <c r="J43" i="130"/>
  <c r="K43" i="130"/>
  <c r="L43" i="130"/>
  <c r="D44" i="130"/>
  <c r="E44" i="130"/>
  <c r="F44" i="130"/>
  <c r="G44" i="130"/>
  <c r="H44" i="130"/>
  <c r="I44" i="130"/>
  <c r="J44" i="130"/>
  <c r="K44" i="130"/>
  <c r="L44" i="130"/>
  <c r="M44" i="130"/>
  <c r="D45" i="130"/>
  <c r="E45" i="130"/>
  <c r="F45" i="130"/>
  <c r="G45" i="130"/>
  <c r="H45" i="130"/>
  <c r="I45" i="130"/>
  <c r="J45" i="130"/>
  <c r="K45" i="130"/>
  <c r="L45" i="130"/>
  <c r="M45" i="130"/>
  <c r="E46" i="130"/>
  <c r="I46" i="130"/>
  <c r="L46" i="130"/>
  <c r="D47" i="130"/>
  <c r="E47" i="130"/>
  <c r="F47" i="130"/>
  <c r="G47" i="130"/>
  <c r="H47" i="130"/>
  <c r="I47" i="130"/>
  <c r="J47" i="130"/>
  <c r="K47" i="130"/>
  <c r="L47" i="130"/>
  <c r="M47" i="130"/>
  <c r="D49" i="130"/>
  <c r="E49" i="130"/>
  <c r="F49" i="130"/>
  <c r="G49" i="130"/>
  <c r="H49" i="130"/>
  <c r="I49" i="130"/>
  <c r="J49" i="130"/>
  <c r="K49" i="130"/>
  <c r="L49" i="130"/>
  <c r="M49" i="130"/>
  <c r="D50" i="130"/>
  <c r="E50" i="130"/>
  <c r="F50" i="130"/>
  <c r="G50" i="130"/>
  <c r="H50" i="130"/>
  <c r="I50" i="130"/>
  <c r="J50" i="130"/>
  <c r="K50" i="130"/>
  <c r="L50" i="130"/>
  <c r="M50" i="130"/>
  <c r="D51" i="130"/>
  <c r="E51" i="130"/>
  <c r="F51" i="130"/>
  <c r="G51" i="130"/>
  <c r="H51" i="130"/>
  <c r="I51" i="130"/>
  <c r="J51" i="130"/>
  <c r="K51" i="130"/>
  <c r="L51" i="130"/>
  <c r="M51" i="130"/>
  <c r="D25" i="37"/>
  <c r="D20" i="131" s="1"/>
  <c r="E25" i="37"/>
  <c r="F25" i="37"/>
  <c r="G25" i="37"/>
  <c r="H25" i="37"/>
  <c r="H34" i="37" s="1"/>
  <c r="H29" i="131" s="1"/>
  <c r="I25" i="37"/>
  <c r="J25" i="37"/>
  <c r="K25" i="37"/>
  <c r="L25" i="37"/>
  <c r="L20" i="131" s="1"/>
  <c r="M25" i="37"/>
  <c r="N25" i="37"/>
  <c r="O25" i="37"/>
  <c r="P25" i="37"/>
  <c r="P34" i="37" s="1"/>
  <c r="P29" i="131" s="1"/>
  <c r="Q25" i="37"/>
  <c r="R25" i="37"/>
  <c r="S25" i="37"/>
  <c r="T25" i="37"/>
  <c r="T20" i="131" s="1"/>
  <c r="U25" i="37"/>
  <c r="V25" i="37"/>
  <c r="W25" i="37"/>
  <c r="X25" i="37"/>
  <c r="X34" i="37" s="1"/>
  <c r="X29" i="131" s="1"/>
  <c r="Y25" i="37"/>
  <c r="Z25" i="37"/>
  <c r="AA25" i="37"/>
  <c r="AB25" i="37"/>
  <c r="AB20" i="131" s="1"/>
  <c r="AC25" i="37"/>
  <c r="AD25" i="37"/>
  <c r="AE25" i="37"/>
  <c r="AF25" i="37"/>
  <c r="AF34" i="37" s="1"/>
  <c r="AF29" i="131" s="1"/>
  <c r="AG25" i="37"/>
  <c r="AH25" i="37"/>
  <c r="AI25" i="37"/>
  <c r="AJ25" i="37"/>
  <c r="AJ20" i="131" s="1"/>
  <c r="AK25" i="37"/>
  <c r="AL25" i="37"/>
  <c r="AM25" i="37"/>
  <c r="AN25" i="37"/>
  <c r="AN34" i="37" s="1"/>
  <c r="AN29" i="131" s="1"/>
  <c r="AO25" i="37"/>
  <c r="AP25" i="37"/>
  <c r="AQ25" i="37"/>
  <c r="AR25" i="37"/>
  <c r="AR20" i="131" s="1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Q28" i="37"/>
  <c r="AR28" i="37"/>
  <c r="D31" i="37"/>
  <c r="E31" i="37"/>
  <c r="F31" i="37"/>
  <c r="F34" i="37" s="1"/>
  <c r="F29" i="131" s="1"/>
  <c r="G31" i="37"/>
  <c r="G34" i="37" s="1"/>
  <c r="G29" i="131" s="1"/>
  <c r="H31" i="37"/>
  <c r="I31" i="37"/>
  <c r="J31" i="37"/>
  <c r="K31" i="37"/>
  <c r="L31" i="37"/>
  <c r="M31" i="37"/>
  <c r="N31" i="37"/>
  <c r="N34" i="37" s="1"/>
  <c r="N29" i="131" s="1"/>
  <c r="O31" i="37"/>
  <c r="O34" i="37" s="1"/>
  <c r="O29" i="131" s="1"/>
  <c r="P31" i="37"/>
  <c r="Q31" i="37"/>
  <c r="R31" i="37"/>
  <c r="S31" i="37"/>
  <c r="T31" i="37"/>
  <c r="U31" i="37"/>
  <c r="V31" i="37"/>
  <c r="V34" i="37" s="1"/>
  <c r="V29" i="131" s="1"/>
  <c r="W31" i="37"/>
  <c r="W34" i="37" s="1"/>
  <c r="W29" i="131" s="1"/>
  <c r="X31" i="37"/>
  <c r="Y31" i="37"/>
  <c r="Z31" i="37"/>
  <c r="AA31" i="37"/>
  <c r="AB31" i="37"/>
  <c r="AC31" i="37"/>
  <c r="AD31" i="37"/>
  <c r="AD34" i="37" s="1"/>
  <c r="AD29" i="131" s="1"/>
  <c r="AE31" i="37"/>
  <c r="AE34" i="37" s="1"/>
  <c r="AE29" i="131" s="1"/>
  <c r="AF31" i="37"/>
  <c r="AG31" i="37"/>
  <c r="AH31" i="37"/>
  <c r="AI31" i="37"/>
  <c r="AJ31" i="37"/>
  <c r="AK31" i="37"/>
  <c r="AL31" i="37"/>
  <c r="AL34" i="37" s="1"/>
  <c r="AL29" i="131" s="1"/>
  <c r="AM31" i="37"/>
  <c r="AM34" i="37" s="1"/>
  <c r="AM29" i="131" s="1"/>
  <c r="AN31" i="37"/>
  <c r="AO31" i="37"/>
  <c r="AP31" i="37"/>
  <c r="AQ31" i="37"/>
  <c r="AR31" i="37"/>
  <c r="I34" i="37"/>
  <c r="J34" i="37"/>
  <c r="J29" i="131" s="1"/>
  <c r="Q34" i="37"/>
  <c r="R34" i="37"/>
  <c r="R29" i="131" s="1"/>
  <c r="Y34" i="37"/>
  <c r="Z34" i="37"/>
  <c r="Z29" i="131" s="1"/>
  <c r="AG34" i="37"/>
  <c r="AH34" i="37"/>
  <c r="AH29" i="131" s="1"/>
  <c r="AO34" i="37"/>
  <c r="AP34" i="37"/>
  <c r="AP29" i="131" s="1"/>
  <c r="D37" i="37"/>
  <c r="D46" i="37" s="1"/>
  <c r="E37" i="37"/>
  <c r="F37" i="37"/>
  <c r="G37" i="37"/>
  <c r="H37" i="37"/>
  <c r="I37" i="37"/>
  <c r="J37" i="37"/>
  <c r="K37" i="37"/>
  <c r="L37" i="37"/>
  <c r="L46" i="37" s="1"/>
  <c r="M37" i="37"/>
  <c r="N37" i="37"/>
  <c r="O37" i="37"/>
  <c r="P37" i="37"/>
  <c r="Q37" i="37"/>
  <c r="R37" i="37"/>
  <c r="S37" i="37"/>
  <c r="T37" i="37"/>
  <c r="T46" i="37" s="1"/>
  <c r="U37" i="37"/>
  <c r="V37" i="37"/>
  <c r="W37" i="37"/>
  <c r="X37" i="37"/>
  <c r="Y37" i="37"/>
  <c r="Z37" i="37"/>
  <c r="AA37" i="37"/>
  <c r="AB37" i="37"/>
  <c r="AB46" i="37" s="1"/>
  <c r="AC37" i="37"/>
  <c r="AD37" i="37"/>
  <c r="AE37" i="37"/>
  <c r="AF37" i="37"/>
  <c r="AG37" i="37"/>
  <c r="AH37" i="37"/>
  <c r="AI37" i="37"/>
  <c r="AJ37" i="37"/>
  <c r="AJ46" i="37" s="1"/>
  <c r="AK37" i="37"/>
  <c r="AL37" i="37"/>
  <c r="AM37" i="37"/>
  <c r="AN37" i="37"/>
  <c r="AO37" i="37"/>
  <c r="AP37" i="37"/>
  <c r="AQ37" i="37"/>
  <c r="AR37" i="37"/>
  <c r="AR46" i="37" s="1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T40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Q40" i="37"/>
  <c r="AR40" i="37"/>
  <c r="D43" i="37"/>
  <c r="E43" i="37"/>
  <c r="F43" i="37"/>
  <c r="G43" i="37"/>
  <c r="H43" i="37"/>
  <c r="I43" i="37"/>
  <c r="J43" i="37"/>
  <c r="J46" i="37" s="1"/>
  <c r="K43" i="37"/>
  <c r="K46" i="37" s="1"/>
  <c r="L43" i="37"/>
  <c r="M43" i="37"/>
  <c r="N43" i="37"/>
  <c r="O43" i="37"/>
  <c r="P43" i="37"/>
  <c r="Q43" i="37"/>
  <c r="R43" i="37"/>
  <c r="R46" i="37" s="1"/>
  <c r="S43" i="37"/>
  <c r="S46" i="37" s="1"/>
  <c r="T43" i="37"/>
  <c r="U43" i="37"/>
  <c r="V43" i="37"/>
  <c r="W43" i="37"/>
  <c r="X43" i="37"/>
  <c r="Y43" i="37"/>
  <c r="Z43" i="37"/>
  <c r="Z46" i="37" s="1"/>
  <c r="AA43" i="37"/>
  <c r="AA46" i="37" s="1"/>
  <c r="AB43" i="37"/>
  <c r="AC43" i="37"/>
  <c r="AD43" i="37"/>
  <c r="AE43" i="37"/>
  <c r="AF43" i="37"/>
  <c r="AG43" i="37"/>
  <c r="AH43" i="37"/>
  <c r="AH46" i="37" s="1"/>
  <c r="AI43" i="37"/>
  <c r="AI46" i="37" s="1"/>
  <c r="AJ43" i="37"/>
  <c r="AK43" i="37"/>
  <c r="AL43" i="37"/>
  <c r="AM43" i="37"/>
  <c r="AN43" i="37"/>
  <c r="AO43" i="37"/>
  <c r="AP43" i="37"/>
  <c r="AP46" i="37" s="1"/>
  <c r="AQ43" i="37"/>
  <c r="AQ46" i="37" s="1"/>
  <c r="AR43" i="37"/>
  <c r="E46" i="37"/>
  <c r="F46" i="37"/>
  <c r="M46" i="37"/>
  <c r="N46" i="37"/>
  <c r="U46" i="37"/>
  <c r="V46" i="37"/>
  <c r="AC46" i="37"/>
  <c r="AD46" i="37"/>
  <c r="AK46" i="37"/>
  <c r="AL46" i="37"/>
  <c r="D7" i="131"/>
  <c r="E7" i="131"/>
  <c r="F7" i="131"/>
  <c r="G7" i="131"/>
  <c r="H7" i="131"/>
  <c r="I7" i="131"/>
  <c r="J7" i="131"/>
  <c r="K7" i="131"/>
  <c r="L7" i="131"/>
  <c r="M7" i="131"/>
  <c r="N7" i="131"/>
  <c r="O7" i="131"/>
  <c r="P7" i="131"/>
  <c r="Q7" i="131"/>
  <c r="R7" i="131"/>
  <c r="S7" i="131"/>
  <c r="T7" i="131"/>
  <c r="U7" i="131"/>
  <c r="V7" i="131"/>
  <c r="W7" i="131"/>
  <c r="X7" i="131"/>
  <c r="Y7" i="131"/>
  <c r="Z7" i="131"/>
  <c r="AA7" i="131"/>
  <c r="AB7" i="131"/>
  <c r="AC7" i="131"/>
  <c r="AD7" i="131"/>
  <c r="AE7" i="131"/>
  <c r="AF7" i="131"/>
  <c r="AG7" i="131"/>
  <c r="AH7" i="131"/>
  <c r="AI7" i="131"/>
  <c r="AJ7" i="131"/>
  <c r="AK7" i="131"/>
  <c r="AL7" i="131"/>
  <c r="AM7" i="131"/>
  <c r="AN7" i="131"/>
  <c r="AO7" i="131"/>
  <c r="AP7" i="131"/>
  <c r="AQ7" i="131"/>
  <c r="AR7" i="131"/>
  <c r="D8" i="131"/>
  <c r="E8" i="131"/>
  <c r="F8" i="131"/>
  <c r="G8" i="131"/>
  <c r="H8" i="131"/>
  <c r="I8" i="131"/>
  <c r="J8" i="131"/>
  <c r="K8" i="131"/>
  <c r="L8" i="131"/>
  <c r="M8" i="131"/>
  <c r="N8" i="131"/>
  <c r="O8" i="131"/>
  <c r="P8" i="131"/>
  <c r="Q8" i="131"/>
  <c r="R8" i="131"/>
  <c r="S8" i="131"/>
  <c r="T8" i="131"/>
  <c r="U8" i="131"/>
  <c r="V8" i="131"/>
  <c r="W8" i="131"/>
  <c r="X8" i="131"/>
  <c r="Y8" i="131"/>
  <c r="Z8" i="131"/>
  <c r="AA8" i="131"/>
  <c r="AB8" i="131"/>
  <c r="AC8" i="131"/>
  <c r="AD8" i="131"/>
  <c r="AE8" i="131"/>
  <c r="AF8" i="131"/>
  <c r="AG8" i="131"/>
  <c r="AH8" i="131"/>
  <c r="AI8" i="131"/>
  <c r="AJ8" i="131"/>
  <c r="AK8" i="131"/>
  <c r="AL8" i="131"/>
  <c r="AM8" i="131"/>
  <c r="AN8" i="131"/>
  <c r="AO8" i="131"/>
  <c r="AP8" i="131"/>
  <c r="AQ8" i="131"/>
  <c r="AR8" i="131"/>
  <c r="D9" i="131"/>
  <c r="E9" i="131"/>
  <c r="F9" i="131"/>
  <c r="G9" i="131"/>
  <c r="H9" i="131"/>
  <c r="I9" i="131"/>
  <c r="J9" i="131"/>
  <c r="K9" i="131"/>
  <c r="L9" i="131"/>
  <c r="M9" i="131"/>
  <c r="N9" i="131"/>
  <c r="O9" i="131"/>
  <c r="P9" i="131"/>
  <c r="Q9" i="131"/>
  <c r="R9" i="131"/>
  <c r="S9" i="131"/>
  <c r="T9" i="131"/>
  <c r="U9" i="131"/>
  <c r="V9" i="131"/>
  <c r="W9" i="131"/>
  <c r="X9" i="131"/>
  <c r="Y9" i="131"/>
  <c r="Z9" i="131"/>
  <c r="AA9" i="131"/>
  <c r="AB9" i="131"/>
  <c r="AC9" i="131"/>
  <c r="AD9" i="131"/>
  <c r="AE9" i="131"/>
  <c r="AF9" i="131"/>
  <c r="AG9" i="131"/>
  <c r="AH9" i="131"/>
  <c r="AI9" i="131"/>
  <c r="AJ9" i="131"/>
  <c r="AK9" i="131"/>
  <c r="AL9" i="131"/>
  <c r="AM9" i="131"/>
  <c r="AN9" i="131"/>
  <c r="AO9" i="131"/>
  <c r="AP9" i="131"/>
  <c r="AQ9" i="131"/>
  <c r="AR9" i="131"/>
  <c r="D10" i="131"/>
  <c r="E10" i="131"/>
  <c r="F10" i="131"/>
  <c r="G10" i="131"/>
  <c r="H10" i="131"/>
  <c r="I10" i="131"/>
  <c r="J10" i="131"/>
  <c r="K10" i="131"/>
  <c r="L10" i="131"/>
  <c r="M10" i="131"/>
  <c r="N10" i="131"/>
  <c r="O10" i="131"/>
  <c r="P10" i="131"/>
  <c r="Q10" i="131"/>
  <c r="R10" i="131"/>
  <c r="S10" i="131"/>
  <c r="T10" i="131"/>
  <c r="U10" i="131"/>
  <c r="V10" i="131"/>
  <c r="W10" i="131"/>
  <c r="X10" i="131"/>
  <c r="Y10" i="131"/>
  <c r="Z10" i="131"/>
  <c r="AA10" i="131"/>
  <c r="AB10" i="131"/>
  <c r="AC10" i="131"/>
  <c r="AD10" i="131"/>
  <c r="AE10" i="131"/>
  <c r="AF10" i="131"/>
  <c r="AG10" i="131"/>
  <c r="AH10" i="131"/>
  <c r="AI10" i="131"/>
  <c r="AJ10" i="131"/>
  <c r="AK10" i="131"/>
  <c r="AL10" i="131"/>
  <c r="AM10" i="131"/>
  <c r="AN10" i="131"/>
  <c r="AO10" i="131"/>
  <c r="AP10" i="131"/>
  <c r="AQ10" i="131"/>
  <c r="AR10" i="131"/>
  <c r="D11" i="131"/>
  <c r="E11" i="131"/>
  <c r="F11" i="131"/>
  <c r="G11" i="131"/>
  <c r="H11" i="131"/>
  <c r="I11" i="131"/>
  <c r="J11" i="131"/>
  <c r="K11" i="131"/>
  <c r="L11" i="131"/>
  <c r="M11" i="131"/>
  <c r="N11" i="131"/>
  <c r="O11" i="131"/>
  <c r="P11" i="131"/>
  <c r="Q11" i="131"/>
  <c r="R11" i="131"/>
  <c r="S11" i="131"/>
  <c r="T11" i="131"/>
  <c r="U11" i="131"/>
  <c r="V11" i="131"/>
  <c r="W11" i="131"/>
  <c r="X11" i="131"/>
  <c r="Y11" i="131"/>
  <c r="Z11" i="131"/>
  <c r="AA11" i="131"/>
  <c r="AB11" i="131"/>
  <c r="AC11" i="131"/>
  <c r="AD11" i="131"/>
  <c r="AE11" i="131"/>
  <c r="AF11" i="131"/>
  <c r="AG11" i="131"/>
  <c r="AH11" i="131"/>
  <c r="AI11" i="131"/>
  <c r="AJ11" i="131"/>
  <c r="AK11" i="131"/>
  <c r="AL11" i="131"/>
  <c r="AM11" i="131"/>
  <c r="AN11" i="131"/>
  <c r="AO11" i="131"/>
  <c r="AP11" i="131"/>
  <c r="AQ11" i="131"/>
  <c r="AR11" i="131"/>
  <c r="D12" i="131"/>
  <c r="E12" i="131"/>
  <c r="F12" i="131"/>
  <c r="G12" i="131"/>
  <c r="H12" i="131"/>
  <c r="I12" i="131"/>
  <c r="J12" i="131"/>
  <c r="K12" i="131"/>
  <c r="L12" i="131"/>
  <c r="M12" i="131"/>
  <c r="N12" i="131"/>
  <c r="O12" i="131"/>
  <c r="P12" i="131"/>
  <c r="Q12" i="131"/>
  <c r="R12" i="131"/>
  <c r="S12" i="131"/>
  <c r="T12" i="131"/>
  <c r="U12" i="131"/>
  <c r="V12" i="131"/>
  <c r="W12" i="131"/>
  <c r="X12" i="131"/>
  <c r="Y12" i="131"/>
  <c r="Z12" i="131"/>
  <c r="AA12" i="131"/>
  <c r="AB12" i="131"/>
  <c r="AC12" i="131"/>
  <c r="AD12" i="131"/>
  <c r="AE12" i="131"/>
  <c r="AF12" i="131"/>
  <c r="AG12" i="131"/>
  <c r="AH12" i="131"/>
  <c r="AI12" i="131"/>
  <c r="AJ12" i="131"/>
  <c r="AK12" i="131"/>
  <c r="AL12" i="131"/>
  <c r="AM12" i="131"/>
  <c r="AN12" i="131"/>
  <c r="AO12" i="131"/>
  <c r="AP12" i="131"/>
  <c r="AQ12" i="131"/>
  <c r="AR12" i="131"/>
  <c r="D13" i="131"/>
  <c r="E13" i="131"/>
  <c r="F13" i="131"/>
  <c r="G13" i="131"/>
  <c r="H13" i="131"/>
  <c r="I13" i="131"/>
  <c r="J13" i="131"/>
  <c r="K13" i="131"/>
  <c r="L13" i="131"/>
  <c r="M13" i="131"/>
  <c r="N13" i="131"/>
  <c r="O13" i="131"/>
  <c r="P13" i="131"/>
  <c r="Q13" i="131"/>
  <c r="R13" i="131"/>
  <c r="S13" i="131"/>
  <c r="T13" i="131"/>
  <c r="U13" i="131"/>
  <c r="V13" i="131"/>
  <c r="W13" i="131"/>
  <c r="X13" i="131"/>
  <c r="Y13" i="131"/>
  <c r="Z13" i="131"/>
  <c r="AA13" i="131"/>
  <c r="AB13" i="131"/>
  <c r="AC13" i="131"/>
  <c r="AD13" i="131"/>
  <c r="AE13" i="131"/>
  <c r="AF13" i="131"/>
  <c r="AG13" i="131"/>
  <c r="AH13" i="131"/>
  <c r="AI13" i="131"/>
  <c r="AJ13" i="131"/>
  <c r="AK13" i="131"/>
  <c r="AL13" i="131"/>
  <c r="AM13" i="131"/>
  <c r="AN13" i="131"/>
  <c r="AO13" i="131"/>
  <c r="AP13" i="131"/>
  <c r="AQ13" i="131"/>
  <c r="AR13" i="131"/>
  <c r="D14" i="131"/>
  <c r="E14" i="131"/>
  <c r="F14" i="131"/>
  <c r="G14" i="131"/>
  <c r="H14" i="131"/>
  <c r="I14" i="131"/>
  <c r="J14" i="131"/>
  <c r="K14" i="131"/>
  <c r="L14" i="131"/>
  <c r="M14" i="131"/>
  <c r="N14" i="131"/>
  <c r="O14" i="131"/>
  <c r="P14" i="131"/>
  <c r="Q14" i="131"/>
  <c r="R14" i="131"/>
  <c r="S14" i="131"/>
  <c r="T14" i="131"/>
  <c r="U14" i="131"/>
  <c r="V14" i="131"/>
  <c r="W14" i="131"/>
  <c r="X14" i="131"/>
  <c r="Y14" i="131"/>
  <c r="Z14" i="131"/>
  <c r="AA14" i="131"/>
  <c r="AB14" i="131"/>
  <c r="AC14" i="131"/>
  <c r="AD14" i="131"/>
  <c r="AE14" i="131"/>
  <c r="AF14" i="131"/>
  <c r="AG14" i="131"/>
  <c r="AH14" i="131"/>
  <c r="AI14" i="131"/>
  <c r="AJ14" i="131"/>
  <c r="AK14" i="131"/>
  <c r="AL14" i="131"/>
  <c r="AM14" i="131"/>
  <c r="AN14" i="131"/>
  <c r="AO14" i="131"/>
  <c r="AP14" i="131"/>
  <c r="AQ14" i="131"/>
  <c r="AR14" i="131"/>
  <c r="D15" i="131"/>
  <c r="E15" i="131"/>
  <c r="F15" i="131"/>
  <c r="G15" i="131"/>
  <c r="H15" i="131"/>
  <c r="I15" i="131"/>
  <c r="J15" i="131"/>
  <c r="K15" i="131"/>
  <c r="L15" i="131"/>
  <c r="M15" i="131"/>
  <c r="N15" i="131"/>
  <c r="O15" i="131"/>
  <c r="P15" i="131"/>
  <c r="Q15" i="131"/>
  <c r="R15" i="131"/>
  <c r="S15" i="131"/>
  <c r="T15" i="131"/>
  <c r="U15" i="131"/>
  <c r="V15" i="131"/>
  <c r="W15" i="131"/>
  <c r="X15" i="131"/>
  <c r="Y15" i="131"/>
  <c r="Z15" i="131"/>
  <c r="AA15" i="131"/>
  <c r="AB15" i="131"/>
  <c r="AC15" i="131"/>
  <c r="AD15" i="131"/>
  <c r="AE15" i="131"/>
  <c r="AF15" i="131"/>
  <c r="AG15" i="131"/>
  <c r="AH15" i="131"/>
  <c r="AI15" i="131"/>
  <c r="AJ15" i="131"/>
  <c r="AK15" i="131"/>
  <c r="AL15" i="131"/>
  <c r="AM15" i="131"/>
  <c r="AN15" i="131"/>
  <c r="AO15" i="131"/>
  <c r="AP15" i="131"/>
  <c r="AQ15" i="131"/>
  <c r="AR15" i="131"/>
  <c r="D16" i="131"/>
  <c r="E16" i="131"/>
  <c r="F16" i="131"/>
  <c r="G16" i="131"/>
  <c r="H16" i="131"/>
  <c r="I16" i="131"/>
  <c r="J16" i="131"/>
  <c r="K16" i="131"/>
  <c r="L16" i="131"/>
  <c r="M16" i="131"/>
  <c r="N16" i="131"/>
  <c r="O16" i="131"/>
  <c r="P16" i="131"/>
  <c r="Q16" i="131"/>
  <c r="R16" i="131"/>
  <c r="S16" i="131"/>
  <c r="T16" i="131"/>
  <c r="U16" i="131"/>
  <c r="V16" i="131"/>
  <c r="W16" i="131"/>
  <c r="X16" i="131"/>
  <c r="Y16" i="131"/>
  <c r="Z16" i="131"/>
  <c r="AA16" i="131"/>
  <c r="AB16" i="131"/>
  <c r="AC16" i="131"/>
  <c r="AD16" i="131"/>
  <c r="AE16" i="131"/>
  <c r="AF16" i="131"/>
  <c r="AG16" i="131"/>
  <c r="AH16" i="131"/>
  <c r="AI16" i="131"/>
  <c r="AJ16" i="131"/>
  <c r="AK16" i="131"/>
  <c r="AL16" i="131"/>
  <c r="AM16" i="131"/>
  <c r="AN16" i="131"/>
  <c r="AO16" i="131"/>
  <c r="AP16" i="131"/>
  <c r="AQ16" i="131"/>
  <c r="AR16" i="131"/>
  <c r="D17" i="131"/>
  <c r="E17" i="131"/>
  <c r="F17" i="131"/>
  <c r="G17" i="131"/>
  <c r="H17" i="131"/>
  <c r="I17" i="131"/>
  <c r="J17" i="131"/>
  <c r="K17" i="131"/>
  <c r="L17" i="131"/>
  <c r="M17" i="131"/>
  <c r="N17" i="131"/>
  <c r="O17" i="131"/>
  <c r="P17" i="131"/>
  <c r="Q17" i="131"/>
  <c r="R17" i="131"/>
  <c r="S17" i="131"/>
  <c r="T17" i="131"/>
  <c r="U17" i="131"/>
  <c r="V17" i="131"/>
  <c r="W17" i="131"/>
  <c r="X17" i="131"/>
  <c r="Y17" i="131"/>
  <c r="Z17" i="131"/>
  <c r="AA17" i="131"/>
  <c r="AB17" i="131"/>
  <c r="AC17" i="131"/>
  <c r="AD17" i="131"/>
  <c r="AE17" i="131"/>
  <c r="AF17" i="131"/>
  <c r="AG17" i="131"/>
  <c r="AH17" i="131"/>
  <c r="AI17" i="131"/>
  <c r="AJ17" i="131"/>
  <c r="AK17" i="131"/>
  <c r="AL17" i="131"/>
  <c r="AM17" i="131"/>
  <c r="AN17" i="131"/>
  <c r="AO17" i="131"/>
  <c r="AP17" i="131"/>
  <c r="AQ17" i="131"/>
  <c r="AR17" i="131"/>
  <c r="D18" i="131"/>
  <c r="E18" i="131"/>
  <c r="F18" i="131"/>
  <c r="G18" i="131"/>
  <c r="H18" i="131"/>
  <c r="I18" i="131"/>
  <c r="J18" i="131"/>
  <c r="K18" i="131"/>
  <c r="L18" i="131"/>
  <c r="M18" i="131"/>
  <c r="N18" i="131"/>
  <c r="O18" i="131"/>
  <c r="P18" i="131"/>
  <c r="Q18" i="131"/>
  <c r="R18" i="131"/>
  <c r="S18" i="131"/>
  <c r="T18" i="131"/>
  <c r="U18" i="131"/>
  <c r="V18" i="131"/>
  <c r="W18" i="131"/>
  <c r="X18" i="131"/>
  <c r="Y18" i="131"/>
  <c r="Z18" i="131"/>
  <c r="AA18" i="131"/>
  <c r="AB18" i="131"/>
  <c r="AC18" i="131"/>
  <c r="AD18" i="131"/>
  <c r="AE18" i="131"/>
  <c r="AF18" i="131"/>
  <c r="AG18" i="131"/>
  <c r="AH18" i="131"/>
  <c r="AI18" i="131"/>
  <c r="AJ18" i="131"/>
  <c r="AK18" i="131"/>
  <c r="AL18" i="131"/>
  <c r="AM18" i="131"/>
  <c r="AN18" i="131"/>
  <c r="AO18" i="131"/>
  <c r="AP18" i="131"/>
  <c r="AQ18" i="131"/>
  <c r="AR18" i="131"/>
  <c r="D19" i="131"/>
  <c r="E19" i="131"/>
  <c r="F19" i="131"/>
  <c r="G19" i="131"/>
  <c r="H19" i="131"/>
  <c r="I19" i="131"/>
  <c r="J19" i="131"/>
  <c r="K19" i="131"/>
  <c r="L19" i="131"/>
  <c r="M19" i="131"/>
  <c r="N19" i="131"/>
  <c r="O19" i="131"/>
  <c r="P19" i="131"/>
  <c r="Q19" i="131"/>
  <c r="R19" i="131"/>
  <c r="S19" i="131"/>
  <c r="T19" i="131"/>
  <c r="U19" i="131"/>
  <c r="V19" i="131"/>
  <c r="W19" i="131"/>
  <c r="X19" i="131"/>
  <c r="Y19" i="131"/>
  <c r="Z19" i="131"/>
  <c r="AA19" i="131"/>
  <c r="AB19" i="131"/>
  <c r="AC19" i="131"/>
  <c r="AD19" i="131"/>
  <c r="AE19" i="131"/>
  <c r="AF19" i="131"/>
  <c r="AG19" i="131"/>
  <c r="AH19" i="131"/>
  <c r="AI19" i="131"/>
  <c r="AJ19" i="131"/>
  <c r="AK19" i="131"/>
  <c r="AL19" i="131"/>
  <c r="AM19" i="131"/>
  <c r="AN19" i="131"/>
  <c r="AO19" i="131"/>
  <c r="AP19" i="131"/>
  <c r="AQ19" i="131"/>
  <c r="AR19" i="131"/>
  <c r="F20" i="131"/>
  <c r="G20" i="131"/>
  <c r="H20" i="131"/>
  <c r="I20" i="131"/>
  <c r="J20" i="131"/>
  <c r="K20" i="131"/>
  <c r="N20" i="131"/>
  <c r="O20" i="131"/>
  <c r="P20" i="131"/>
  <c r="Q20" i="131"/>
  <c r="R20" i="131"/>
  <c r="S20" i="131"/>
  <c r="V20" i="131"/>
  <c r="W20" i="131"/>
  <c r="X20" i="131"/>
  <c r="Y20" i="131"/>
  <c r="Z20" i="131"/>
  <c r="AA20" i="131"/>
  <c r="AD20" i="131"/>
  <c r="AE20" i="131"/>
  <c r="AF20" i="131"/>
  <c r="AG20" i="131"/>
  <c r="AH20" i="131"/>
  <c r="AI20" i="131"/>
  <c r="AL20" i="131"/>
  <c r="AM20" i="131"/>
  <c r="AN20" i="131"/>
  <c r="AO20" i="131"/>
  <c r="AP20" i="131"/>
  <c r="AQ20" i="131"/>
  <c r="D21" i="131"/>
  <c r="E21" i="131"/>
  <c r="F21" i="131"/>
  <c r="G21" i="131"/>
  <c r="H21" i="131"/>
  <c r="I21" i="131"/>
  <c r="J21" i="131"/>
  <c r="K21" i="131"/>
  <c r="L21" i="131"/>
  <c r="M21" i="131"/>
  <c r="N21" i="131"/>
  <c r="O21" i="131"/>
  <c r="P21" i="131"/>
  <c r="Q21" i="131"/>
  <c r="R21" i="131"/>
  <c r="S21" i="131"/>
  <c r="T21" i="131"/>
  <c r="U21" i="131"/>
  <c r="V21" i="131"/>
  <c r="W21" i="131"/>
  <c r="X21" i="131"/>
  <c r="Y21" i="131"/>
  <c r="Z21" i="131"/>
  <c r="AA21" i="131"/>
  <c r="AB21" i="131"/>
  <c r="AC21" i="131"/>
  <c r="AD21" i="131"/>
  <c r="AE21" i="131"/>
  <c r="AF21" i="131"/>
  <c r="AG21" i="131"/>
  <c r="AH21" i="131"/>
  <c r="AI21" i="131"/>
  <c r="AJ21" i="131"/>
  <c r="AK21" i="131"/>
  <c r="AL21" i="131"/>
  <c r="AM21" i="131"/>
  <c r="AN21" i="131"/>
  <c r="AO21" i="131"/>
  <c r="AP21" i="131"/>
  <c r="AQ21" i="131"/>
  <c r="AR21" i="131"/>
  <c r="D22" i="131"/>
  <c r="E22" i="131"/>
  <c r="F22" i="131"/>
  <c r="G22" i="131"/>
  <c r="H22" i="131"/>
  <c r="I22" i="131"/>
  <c r="J22" i="131"/>
  <c r="K22" i="131"/>
  <c r="L22" i="131"/>
  <c r="M22" i="131"/>
  <c r="N22" i="131"/>
  <c r="O22" i="131"/>
  <c r="P22" i="131"/>
  <c r="Q22" i="131"/>
  <c r="R22" i="131"/>
  <c r="S22" i="131"/>
  <c r="T22" i="131"/>
  <c r="U22" i="131"/>
  <c r="V22" i="131"/>
  <c r="W22" i="131"/>
  <c r="X22" i="131"/>
  <c r="Y22" i="131"/>
  <c r="Z22" i="131"/>
  <c r="AA22" i="131"/>
  <c r="AB22" i="131"/>
  <c r="AC22" i="131"/>
  <c r="AD22" i="131"/>
  <c r="AE22" i="131"/>
  <c r="AF22" i="131"/>
  <c r="AG22" i="131"/>
  <c r="AH22" i="131"/>
  <c r="AI22" i="131"/>
  <c r="AJ22" i="131"/>
  <c r="AK22" i="131"/>
  <c r="AL22" i="131"/>
  <c r="AM22" i="131"/>
  <c r="AN22" i="131"/>
  <c r="AO22" i="131"/>
  <c r="AP22" i="131"/>
  <c r="AQ22" i="131"/>
  <c r="AR22" i="131"/>
  <c r="E23" i="131"/>
  <c r="F23" i="131"/>
  <c r="G23" i="131"/>
  <c r="H23" i="131"/>
  <c r="I23" i="131"/>
  <c r="J23" i="131"/>
  <c r="K23" i="131"/>
  <c r="M23" i="131"/>
  <c r="N23" i="131"/>
  <c r="O23" i="131"/>
  <c r="P23" i="131"/>
  <c r="Q23" i="131"/>
  <c r="R23" i="131"/>
  <c r="S23" i="131"/>
  <c r="U23" i="131"/>
  <c r="V23" i="131"/>
  <c r="W23" i="131"/>
  <c r="X23" i="131"/>
  <c r="Y23" i="131"/>
  <c r="Z23" i="131"/>
  <c r="AA23" i="131"/>
  <c r="AC23" i="131"/>
  <c r="AD23" i="131"/>
  <c r="AE23" i="131"/>
  <c r="AF23" i="131"/>
  <c r="AG23" i="131"/>
  <c r="AH23" i="131"/>
  <c r="AI23" i="131"/>
  <c r="AK23" i="131"/>
  <c r="AL23" i="131"/>
  <c r="AM23" i="131"/>
  <c r="AN23" i="131"/>
  <c r="AO23" i="131"/>
  <c r="AP23" i="131"/>
  <c r="AQ23" i="131"/>
  <c r="D24" i="131"/>
  <c r="E24" i="131"/>
  <c r="F24" i="131"/>
  <c r="G24" i="131"/>
  <c r="H24" i="131"/>
  <c r="I24" i="131"/>
  <c r="J24" i="131"/>
  <c r="K24" i="131"/>
  <c r="L24" i="131"/>
  <c r="M24" i="131"/>
  <c r="N24" i="131"/>
  <c r="O24" i="131"/>
  <c r="P24" i="131"/>
  <c r="Q24" i="131"/>
  <c r="R24" i="131"/>
  <c r="S24" i="131"/>
  <c r="T24" i="131"/>
  <c r="U24" i="131"/>
  <c r="V24" i="131"/>
  <c r="W24" i="131"/>
  <c r="X24" i="131"/>
  <c r="Y24" i="131"/>
  <c r="Z24" i="131"/>
  <c r="AA24" i="131"/>
  <c r="AB24" i="131"/>
  <c r="AC24" i="131"/>
  <c r="AD24" i="131"/>
  <c r="AE24" i="131"/>
  <c r="AF24" i="131"/>
  <c r="AG24" i="131"/>
  <c r="AH24" i="131"/>
  <c r="AI24" i="131"/>
  <c r="AJ24" i="131"/>
  <c r="AK24" i="131"/>
  <c r="AL24" i="131"/>
  <c r="AM24" i="131"/>
  <c r="AN24" i="131"/>
  <c r="AO24" i="131"/>
  <c r="AP24" i="131"/>
  <c r="AQ24" i="131"/>
  <c r="AR24" i="131"/>
  <c r="D25" i="131"/>
  <c r="E25" i="131"/>
  <c r="F25" i="131"/>
  <c r="G25" i="131"/>
  <c r="H25" i="131"/>
  <c r="I25" i="131"/>
  <c r="J25" i="131"/>
  <c r="K25" i="131"/>
  <c r="L25" i="131"/>
  <c r="M25" i="131"/>
  <c r="N25" i="131"/>
  <c r="O25" i="131"/>
  <c r="P25" i="131"/>
  <c r="Q25" i="131"/>
  <c r="R25" i="131"/>
  <c r="S25" i="131"/>
  <c r="T25" i="131"/>
  <c r="U25" i="131"/>
  <c r="V25" i="131"/>
  <c r="W25" i="131"/>
  <c r="X25" i="131"/>
  <c r="Y25" i="131"/>
  <c r="Z25" i="131"/>
  <c r="AA25" i="131"/>
  <c r="AB25" i="131"/>
  <c r="AC25" i="131"/>
  <c r="AD25" i="131"/>
  <c r="AE25" i="131"/>
  <c r="AF25" i="131"/>
  <c r="AG25" i="131"/>
  <c r="AH25" i="131"/>
  <c r="AI25" i="131"/>
  <c r="AJ25" i="131"/>
  <c r="AK25" i="131"/>
  <c r="AL25" i="131"/>
  <c r="AM25" i="131"/>
  <c r="AN25" i="131"/>
  <c r="AO25" i="131"/>
  <c r="AP25" i="131"/>
  <c r="AQ25" i="131"/>
  <c r="AR25" i="131"/>
  <c r="D26" i="131"/>
  <c r="E26" i="131"/>
  <c r="F26" i="131"/>
  <c r="G26" i="131"/>
  <c r="H26" i="131"/>
  <c r="I26" i="131"/>
  <c r="J26" i="131"/>
  <c r="L26" i="131"/>
  <c r="M26" i="131"/>
  <c r="N26" i="131"/>
  <c r="O26" i="131"/>
  <c r="P26" i="131"/>
  <c r="Q26" i="131"/>
  <c r="R26" i="131"/>
  <c r="T26" i="131"/>
  <c r="U26" i="131"/>
  <c r="V26" i="131"/>
  <c r="W26" i="131"/>
  <c r="X26" i="131"/>
  <c r="Y26" i="131"/>
  <c r="Z26" i="131"/>
  <c r="AB26" i="131"/>
  <c r="AC26" i="131"/>
  <c r="AD26" i="131"/>
  <c r="AE26" i="131"/>
  <c r="AF26" i="131"/>
  <c r="AG26" i="131"/>
  <c r="AH26" i="131"/>
  <c r="AJ26" i="131"/>
  <c r="AK26" i="131"/>
  <c r="AL26" i="131"/>
  <c r="AM26" i="131"/>
  <c r="AN26" i="131"/>
  <c r="AO26" i="131"/>
  <c r="AP26" i="131"/>
  <c r="AR26" i="131"/>
  <c r="D27" i="131"/>
  <c r="E27" i="131"/>
  <c r="F27" i="131"/>
  <c r="G27" i="131"/>
  <c r="H27" i="131"/>
  <c r="I27" i="131"/>
  <c r="J27" i="131"/>
  <c r="K27" i="131"/>
  <c r="L27" i="131"/>
  <c r="M27" i="131"/>
  <c r="N27" i="131"/>
  <c r="O27" i="131"/>
  <c r="P27" i="131"/>
  <c r="Q27" i="131"/>
  <c r="R27" i="131"/>
  <c r="S27" i="131"/>
  <c r="T27" i="131"/>
  <c r="U27" i="131"/>
  <c r="V27" i="131"/>
  <c r="W27" i="131"/>
  <c r="X27" i="131"/>
  <c r="Y27" i="131"/>
  <c r="Z27" i="131"/>
  <c r="AA27" i="131"/>
  <c r="AB27" i="131"/>
  <c r="AC27" i="131"/>
  <c r="AD27" i="131"/>
  <c r="AE27" i="131"/>
  <c r="AF27" i="131"/>
  <c r="AG27" i="131"/>
  <c r="AH27" i="131"/>
  <c r="AI27" i="131"/>
  <c r="AJ27" i="131"/>
  <c r="AK27" i="131"/>
  <c r="AL27" i="131"/>
  <c r="AM27" i="131"/>
  <c r="AN27" i="131"/>
  <c r="AO27" i="131"/>
  <c r="AP27" i="131"/>
  <c r="AQ27" i="131"/>
  <c r="AR27" i="131"/>
  <c r="D28" i="131"/>
  <c r="E28" i="131"/>
  <c r="F28" i="131"/>
  <c r="G28" i="131"/>
  <c r="H28" i="131"/>
  <c r="I28" i="131"/>
  <c r="J28" i="131"/>
  <c r="K28" i="131"/>
  <c r="L28" i="131"/>
  <c r="M28" i="131"/>
  <c r="N28" i="131"/>
  <c r="O28" i="131"/>
  <c r="P28" i="131"/>
  <c r="Q28" i="131"/>
  <c r="R28" i="131"/>
  <c r="S28" i="131"/>
  <c r="T28" i="131"/>
  <c r="U28" i="131"/>
  <c r="V28" i="131"/>
  <c r="W28" i="131"/>
  <c r="X28" i="131"/>
  <c r="Y28" i="131"/>
  <c r="Z28" i="131"/>
  <c r="AA28" i="131"/>
  <c r="AB28" i="131"/>
  <c r="AC28" i="131"/>
  <c r="AD28" i="131"/>
  <c r="AE28" i="131"/>
  <c r="AF28" i="131"/>
  <c r="AG28" i="131"/>
  <c r="AH28" i="131"/>
  <c r="AI28" i="131"/>
  <c r="AJ28" i="131"/>
  <c r="AK28" i="131"/>
  <c r="AL28" i="131"/>
  <c r="AM28" i="131"/>
  <c r="AN28" i="131"/>
  <c r="AO28" i="131"/>
  <c r="AP28" i="131"/>
  <c r="AQ28" i="131"/>
  <c r="AR28" i="131"/>
  <c r="I29" i="131"/>
  <c r="Q29" i="131"/>
  <c r="Y29" i="131"/>
  <c r="AG29" i="131"/>
  <c r="AO29" i="131"/>
  <c r="D30" i="131"/>
  <c r="E30" i="131"/>
  <c r="F30" i="131"/>
  <c r="G30" i="131"/>
  <c r="H30" i="131"/>
  <c r="I30" i="131"/>
  <c r="J30" i="131"/>
  <c r="K30" i="131"/>
  <c r="L30" i="131"/>
  <c r="M30" i="131"/>
  <c r="N30" i="131"/>
  <c r="O30" i="131"/>
  <c r="P30" i="131"/>
  <c r="Q30" i="131"/>
  <c r="R30" i="131"/>
  <c r="S30" i="131"/>
  <c r="T30" i="131"/>
  <c r="U30" i="131"/>
  <c r="V30" i="131"/>
  <c r="W30" i="131"/>
  <c r="X30" i="131"/>
  <c r="Y30" i="131"/>
  <c r="Z30" i="131"/>
  <c r="AA30" i="131"/>
  <c r="AB30" i="131"/>
  <c r="AC30" i="131"/>
  <c r="AD30" i="131"/>
  <c r="AE30" i="131"/>
  <c r="AF30" i="131"/>
  <c r="AG30" i="131"/>
  <c r="AH30" i="131"/>
  <c r="AI30" i="131"/>
  <c r="AJ30" i="131"/>
  <c r="AK30" i="131"/>
  <c r="AL30" i="131"/>
  <c r="AM30" i="131"/>
  <c r="AN30" i="131"/>
  <c r="AO30" i="131"/>
  <c r="AP30" i="131"/>
  <c r="AQ30" i="131"/>
  <c r="AR30" i="131"/>
  <c r="D31" i="131"/>
  <c r="E31" i="131"/>
  <c r="F31" i="131"/>
  <c r="G31" i="131"/>
  <c r="H31" i="131"/>
  <c r="I31" i="131"/>
  <c r="J31" i="131"/>
  <c r="K31" i="131"/>
  <c r="L31" i="131"/>
  <c r="M31" i="131"/>
  <c r="N31" i="131"/>
  <c r="O31" i="131"/>
  <c r="P31" i="131"/>
  <c r="Q31" i="131"/>
  <c r="R31" i="131"/>
  <c r="S31" i="131"/>
  <c r="T31" i="131"/>
  <c r="U31" i="131"/>
  <c r="V31" i="131"/>
  <c r="W31" i="131"/>
  <c r="X31" i="131"/>
  <c r="Y31" i="131"/>
  <c r="Z31" i="131"/>
  <c r="AA31" i="131"/>
  <c r="AB31" i="131"/>
  <c r="AC31" i="131"/>
  <c r="AD31" i="131"/>
  <c r="AE31" i="131"/>
  <c r="AF31" i="131"/>
  <c r="AG31" i="131"/>
  <c r="AH31" i="131"/>
  <c r="AI31" i="131"/>
  <c r="AJ31" i="131"/>
  <c r="AK31" i="131"/>
  <c r="AL31" i="131"/>
  <c r="AM31" i="131"/>
  <c r="AN31" i="131"/>
  <c r="AO31" i="131"/>
  <c r="AP31" i="131"/>
  <c r="AQ31" i="131"/>
  <c r="AR31" i="131"/>
  <c r="D32" i="131"/>
  <c r="E32" i="131"/>
  <c r="F32" i="131"/>
  <c r="G32" i="131"/>
  <c r="H32" i="131"/>
  <c r="J32" i="131"/>
  <c r="K32" i="131"/>
  <c r="L32" i="131"/>
  <c r="M32" i="131"/>
  <c r="N32" i="131"/>
  <c r="O32" i="131"/>
  <c r="P32" i="131"/>
  <c r="R32" i="131"/>
  <c r="S32" i="131"/>
  <c r="T32" i="131"/>
  <c r="U32" i="131"/>
  <c r="V32" i="131"/>
  <c r="W32" i="131"/>
  <c r="X32" i="131"/>
  <c r="Z32" i="131"/>
  <c r="AA32" i="131"/>
  <c r="AB32" i="131"/>
  <c r="AC32" i="131"/>
  <c r="AD32" i="131"/>
  <c r="AE32" i="131"/>
  <c r="AF32" i="131"/>
  <c r="AH32" i="131"/>
  <c r="AI32" i="131"/>
  <c r="AJ32" i="131"/>
  <c r="AK32" i="131"/>
  <c r="AL32" i="131"/>
  <c r="AM32" i="131"/>
  <c r="AN32" i="131"/>
  <c r="AP32" i="131"/>
  <c r="AQ32" i="131"/>
  <c r="AR32" i="131"/>
  <c r="D33" i="131"/>
  <c r="E33" i="131"/>
  <c r="F33" i="131"/>
  <c r="G33" i="131"/>
  <c r="H33" i="131"/>
  <c r="I33" i="131"/>
  <c r="J33" i="131"/>
  <c r="K33" i="131"/>
  <c r="L33" i="131"/>
  <c r="M33" i="131"/>
  <c r="N33" i="131"/>
  <c r="O33" i="131"/>
  <c r="P33" i="131"/>
  <c r="Q33" i="131"/>
  <c r="R33" i="131"/>
  <c r="S33" i="131"/>
  <c r="T33" i="131"/>
  <c r="U33" i="131"/>
  <c r="V33" i="131"/>
  <c r="W33" i="131"/>
  <c r="X33" i="131"/>
  <c r="Y33" i="131"/>
  <c r="Z33" i="131"/>
  <c r="AA33" i="131"/>
  <c r="AB33" i="131"/>
  <c r="AC33" i="131"/>
  <c r="AD33" i="131"/>
  <c r="AE33" i="131"/>
  <c r="AF33" i="131"/>
  <c r="AG33" i="131"/>
  <c r="AH33" i="131"/>
  <c r="AI33" i="131"/>
  <c r="AJ33" i="131"/>
  <c r="AK33" i="131"/>
  <c r="AL33" i="131"/>
  <c r="AM33" i="131"/>
  <c r="AN33" i="131"/>
  <c r="AO33" i="131"/>
  <c r="AP33" i="131"/>
  <c r="AQ33" i="131"/>
  <c r="AR33" i="131"/>
  <c r="D34" i="131"/>
  <c r="E34" i="131"/>
  <c r="F34" i="131"/>
  <c r="G34" i="131"/>
  <c r="H34" i="131"/>
  <c r="I34" i="131"/>
  <c r="J34" i="131"/>
  <c r="K34" i="131"/>
  <c r="L34" i="131"/>
  <c r="M34" i="131"/>
  <c r="N34" i="131"/>
  <c r="O34" i="131"/>
  <c r="P34" i="131"/>
  <c r="Q34" i="131"/>
  <c r="R34" i="131"/>
  <c r="S34" i="131"/>
  <c r="T34" i="131"/>
  <c r="U34" i="131"/>
  <c r="V34" i="131"/>
  <c r="W34" i="131"/>
  <c r="X34" i="131"/>
  <c r="Y34" i="131"/>
  <c r="Z34" i="131"/>
  <c r="AA34" i="131"/>
  <c r="AB34" i="131"/>
  <c r="AC34" i="131"/>
  <c r="AD34" i="131"/>
  <c r="AE34" i="131"/>
  <c r="AF34" i="131"/>
  <c r="AG34" i="131"/>
  <c r="AH34" i="131"/>
  <c r="AI34" i="131"/>
  <c r="AJ34" i="131"/>
  <c r="AK34" i="131"/>
  <c r="AL34" i="131"/>
  <c r="AM34" i="131"/>
  <c r="AN34" i="131"/>
  <c r="AO34" i="131"/>
  <c r="AP34" i="131"/>
  <c r="AQ34" i="131"/>
  <c r="AR34" i="131"/>
  <c r="D35" i="131"/>
  <c r="E35" i="131"/>
  <c r="F35" i="131"/>
  <c r="G35" i="131"/>
  <c r="I35" i="131"/>
  <c r="J35" i="131"/>
  <c r="K35" i="131"/>
  <c r="L35" i="131"/>
  <c r="M35" i="131"/>
  <c r="N35" i="131"/>
  <c r="O35" i="131"/>
  <c r="Q35" i="131"/>
  <c r="R35" i="131"/>
  <c r="S35" i="131"/>
  <c r="T35" i="131"/>
  <c r="U35" i="131"/>
  <c r="V35" i="131"/>
  <c r="W35" i="131"/>
  <c r="Y35" i="131"/>
  <c r="Z35" i="131"/>
  <c r="AA35" i="131"/>
  <c r="AB35" i="131"/>
  <c r="AC35" i="131"/>
  <c r="AD35" i="131"/>
  <c r="AE35" i="131"/>
  <c r="AG35" i="131"/>
  <c r="AH35" i="131"/>
  <c r="AI35" i="131"/>
  <c r="AJ35" i="131"/>
  <c r="AK35" i="131"/>
  <c r="AL35" i="131"/>
  <c r="AM35" i="131"/>
  <c r="AO35" i="131"/>
  <c r="AP35" i="131"/>
  <c r="AQ35" i="131"/>
  <c r="AR35" i="131"/>
  <c r="D36" i="131"/>
  <c r="E36" i="131"/>
  <c r="F36" i="131"/>
  <c r="G36" i="131"/>
  <c r="H36" i="131"/>
  <c r="I36" i="131"/>
  <c r="J36" i="131"/>
  <c r="K36" i="131"/>
  <c r="L36" i="131"/>
  <c r="M36" i="131"/>
  <c r="N36" i="131"/>
  <c r="O36" i="131"/>
  <c r="P36" i="131"/>
  <c r="Q36" i="131"/>
  <c r="R36" i="131"/>
  <c r="S36" i="131"/>
  <c r="T36" i="131"/>
  <c r="U36" i="131"/>
  <c r="V36" i="131"/>
  <c r="W36" i="131"/>
  <c r="X36" i="131"/>
  <c r="Y36" i="131"/>
  <c r="Z36" i="131"/>
  <c r="AA36" i="131"/>
  <c r="AB36" i="131"/>
  <c r="AC36" i="131"/>
  <c r="AD36" i="131"/>
  <c r="AE36" i="131"/>
  <c r="AF36" i="131"/>
  <c r="AG36" i="131"/>
  <c r="AH36" i="131"/>
  <c r="AI36" i="131"/>
  <c r="AJ36" i="131"/>
  <c r="AK36" i="131"/>
  <c r="AL36" i="131"/>
  <c r="AM36" i="131"/>
  <c r="AN36" i="131"/>
  <c r="AO36" i="131"/>
  <c r="AP36" i="131"/>
  <c r="AQ36" i="131"/>
  <c r="AR36" i="131"/>
  <c r="D37" i="131"/>
  <c r="E37" i="131"/>
  <c r="F37" i="131"/>
  <c r="G37" i="131"/>
  <c r="H37" i="131"/>
  <c r="I37" i="131"/>
  <c r="J37" i="131"/>
  <c r="K37" i="131"/>
  <c r="L37" i="131"/>
  <c r="M37" i="131"/>
  <c r="N37" i="131"/>
  <c r="O37" i="131"/>
  <c r="P37" i="131"/>
  <c r="Q37" i="131"/>
  <c r="R37" i="131"/>
  <c r="S37" i="131"/>
  <c r="T37" i="131"/>
  <c r="U37" i="131"/>
  <c r="V37" i="131"/>
  <c r="W37" i="131"/>
  <c r="X37" i="131"/>
  <c r="Y37" i="131"/>
  <c r="Z37" i="131"/>
  <c r="AA37" i="131"/>
  <c r="AB37" i="131"/>
  <c r="AC37" i="131"/>
  <c r="AD37" i="131"/>
  <c r="AE37" i="131"/>
  <c r="AF37" i="131"/>
  <c r="AG37" i="131"/>
  <c r="AH37" i="131"/>
  <c r="AI37" i="131"/>
  <c r="AJ37" i="131"/>
  <c r="AK37" i="131"/>
  <c r="AL37" i="131"/>
  <c r="AM37" i="131"/>
  <c r="AN37" i="131"/>
  <c r="AO37" i="131"/>
  <c r="AP37" i="131"/>
  <c r="AQ37" i="131"/>
  <c r="AR37" i="131"/>
  <c r="D38" i="131"/>
  <c r="E38" i="131"/>
  <c r="F38" i="131"/>
  <c r="H38" i="131"/>
  <c r="I38" i="131"/>
  <c r="J38" i="131"/>
  <c r="K38" i="131"/>
  <c r="L38" i="131"/>
  <c r="M38" i="131"/>
  <c r="N38" i="131"/>
  <c r="P38" i="131"/>
  <c r="Q38" i="131"/>
  <c r="R38" i="131"/>
  <c r="S38" i="131"/>
  <c r="T38" i="131"/>
  <c r="U38" i="131"/>
  <c r="V38" i="131"/>
  <c r="X38" i="131"/>
  <c r="Y38" i="131"/>
  <c r="Z38" i="131"/>
  <c r="AA38" i="131"/>
  <c r="AB38" i="131"/>
  <c r="AC38" i="131"/>
  <c r="AD38" i="131"/>
  <c r="AF38" i="131"/>
  <c r="AG38" i="131"/>
  <c r="AH38" i="131"/>
  <c r="AI38" i="131"/>
  <c r="AJ38" i="131"/>
  <c r="AK38" i="131"/>
  <c r="AL38" i="131"/>
  <c r="AN38" i="131"/>
  <c r="AO38" i="131"/>
  <c r="AP38" i="131"/>
  <c r="AQ38" i="131"/>
  <c r="AR38" i="131"/>
  <c r="D39" i="131"/>
  <c r="E39" i="131"/>
  <c r="F39" i="131"/>
  <c r="G39" i="131"/>
  <c r="H39" i="131"/>
  <c r="I39" i="131"/>
  <c r="J39" i="131"/>
  <c r="K39" i="131"/>
  <c r="L39" i="131"/>
  <c r="M39" i="131"/>
  <c r="N39" i="131"/>
  <c r="O39" i="131"/>
  <c r="P39" i="131"/>
  <c r="Q39" i="131"/>
  <c r="R39" i="131"/>
  <c r="S39" i="131"/>
  <c r="T39" i="131"/>
  <c r="U39" i="131"/>
  <c r="V39" i="131"/>
  <c r="W39" i="131"/>
  <c r="X39" i="131"/>
  <c r="Y39" i="131"/>
  <c r="Z39" i="131"/>
  <c r="AA39" i="131"/>
  <c r="AB39" i="131"/>
  <c r="AC39" i="131"/>
  <c r="AD39" i="131"/>
  <c r="AE39" i="131"/>
  <c r="AF39" i="131"/>
  <c r="AG39" i="131"/>
  <c r="AH39" i="131"/>
  <c r="AI39" i="131"/>
  <c r="AJ39" i="131"/>
  <c r="AK39" i="131"/>
  <c r="AL39" i="131"/>
  <c r="AM39" i="131"/>
  <c r="AN39" i="131"/>
  <c r="AO39" i="131"/>
  <c r="AP39" i="131"/>
  <c r="AQ39" i="131"/>
  <c r="AR39" i="131"/>
  <c r="D40" i="131"/>
  <c r="E40" i="131"/>
  <c r="F40" i="131"/>
  <c r="G40" i="131"/>
  <c r="H40" i="131"/>
  <c r="I40" i="131"/>
  <c r="J40" i="131"/>
  <c r="K40" i="131"/>
  <c r="L40" i="131"/>
  <c r="M40" i="131"/>
  <c r="N40" i="131"/>
  <c r="O40" i="131"/>
  <c r="P40" i="131"/>
  <c r="Q40" i="131"/>
  <c r="R40" i="131"/>
  <c r="S40" i="131"/>
  <c r="T40" i="131"/>
  <c r="U40" i="131"/>
  <c r="V40" i="131"/>
  <c r="W40" i="131"/>
  <c r="X40" i="131"/>
  <c r="Y40" i="131"/>
  <c r="Z40" i="131"/>
  <c r="AA40" i="131"/>
  <c r="AB40" i="131"/>
  <c r="AC40" i="131"/>
  <c r="AD40" i="131"/>
  <c r="AE40" i="131"/>
  <c r="AF40" i="131"/>
  <c r="AG40" i="131"/>
  <c r="AH40" i="131"/>
  <c r="AI40" i="131"/>
  <c r="AJ40" i="131"/>
  <c r="AK40" i="131"/>
  <c r="AL40" i="131"/>
  <c r="AM40" i="131"/>
  <c r="AN40" i="131"/>
  <c r="AO40" i="131"/>
  <c r="AP40" i="131"/>
  <c r="AQ40" i="131"/>
  <c r="AR40" i="131"/>
  <c r="E41" i="131"/>
  <c r="M41" i="131"/>
  <c r="U41" i="131"/>
  <c r="AC41" i="131"/>
  <c r="AK41" i="131"/>
  <c r="D42" i="131"/>
  <c r="E42" i="131"/>
  <c r="F42" i="131"/>
  <c r="G42" i="131"/>
  <c r="H42" i="131"/>
  <c r="I42" i="131"/>
  <c r="J42" i="131"/>
  <c r="K42" i="131"/>
  <c r="L42" i="131"/>
  <c r="M42" i="131"/>
  <c r="N42" i="131"/>
  <c r="O42" i="131"/>
  <c r="P42" i="131"/>
  <c r="Q42" i="131"/>
  <c r="R42" i="131"/>
  <c r="S42" i="131"/>
  <c r="T42" i="131"/>
  <c r="U42" i="131"/>
  <c r="V42" i="131"/>
  <c r="W42" i="131"/>
  <c r="X42" i="131"/>
  <c r="Y42" i="131"/>
  <c r="Z42" i="131"/>
  <c r="AA42" i="131"/>
  <c r="AB42" i="131"/>
  <c r="AC42" i="131"/>
  <c r="AD42" i="131"/>
  <c r="AE42" i="131"/>
  <c r="AF42" i="131"/>
  <c r="AG42" i="131"/>
  <c r="AH42" i="131"/>
  <c r="AI42" i="131"/>
  <c r="AJ42" i="131"/>
  <c r="AK42" i="131"/>
  <c r="AL42" i="131"/>
  <c r="AM42" i="131"/>
  <c r="AN42" i="131"/>
  <c r="AO42" i="131"/>
  <c r="AP42" i="131"/>
  <c r="AQ42" i="131"/>
  <c r="AR42" i="131"/>
  <c r="D44" i="131"/>
  <c r="E44" i="131"/>
  <c r="F44" i="131"/>
  <c r="G44" i="131"/>
  <c r="H44" i="131"/>
  <c r="I44" i="131"/>
  <c r="J44" i="131"/>
  <c r="K44" i="131"/>
  <c r="L44" i="131"/>
  <c r="M44" i="131"/>
  <c r="N44" i="131"/>
  <c r="O44" i="131"/>
  <c r="P44" i="131"/>
  <c r="Q44" i="131"/>
  <c r="R44" i="131"/>
  <c r="S44" i="131"/>
  <c r="T44" i="131"/>
  <c r="U44" i="131"/>
  <c r="V44" i="131"/>
  <c r="W44" i="131"/>
  <c r="X44" i="131"/>
  <c r="Y44" i="131"/>
  <c r="Z44" i="131"/>
  <c r="AA44" i="131"/>
  <c r="AB44" i="131"/>
  <c r="AC44" i="131"/>
  <c r="AD44" i="131"/>
  <c r="AE44" i="131"/>
  <c r="AF44" i="131"/>
  <c r="AG44" i="131"/>
  <c r="AH44" i="131"/>
  <c r="AI44" i="131"/>
  <c r="AJ44" i="131"/>
  <c r="AK44" i="131"/>
  <c r="AL44" i="131"/>
  <c r="AM44" i="131"/>
  <c r="AN44" i="131"/>
  <c r="AO44" i="131"/>
  <c r="AP44" i="131"/>
  <c r="AQ44" i="131"/>
  <c r="AR44" i="131"/>
  <c r="F15" i="123"/>
  <c r="E18" i="123"/>
  <c r="F18" i="123"/>
  <c r="E19" i="123"/>
  <c r="F19" i="123"/>
  <c r="E20" i="123"/>
  <c r="F20" i="123"/>
  <c r="E24" i="123"/>
  <c r="F24" i="123"/>
  <c r="E25" i="123"/>
  <c r="F25" i="123"/>
  <c r="E31" i="123"/>
  <c r="F31" i="123"/>
  <c r="G31" i="123"/>
  <c r="H31" i="123"/>
  <c r="I31" i="123"/>
  <c r="J11" i="51"/>
  <c r="J15" i="51" s="1"/>
  <c r="J12" i="51"/>
  <c r="D13" i="51"/>
  <c r="E13" i="51"/>
  <c r="J13" i="51" s="1"/>
  <c r="J14" i="51"/>
  <c r="D15" i="51"/>
  <c r="E15" i="51"/>
  <c r="F15" i="51"/>
  <c r="G15" i="51"/>
  <c r="H15" i="51"/>
  <c r="I15" i="51"/>
  <c r="J17" i="51"/>
  <c r="J18" i="51"/>
  <c r="J19" i="51"/>
  <c r="J20" i="51" s="1"/>
  <c r="D20" i="51"/>
  <c r="E20" i="51"/>
  <c r="F20" i="51"/>
  <c r="G20" i="51"/>
  <c r="H20" i="51"/>
  <c r="I20" i="51"/>
  <c r="J11" i="122"/>
  <c r="J15" i="122" s="1"/>
  <c r="J12" i="122"/>
  <c r="D13" i="122"/>
  <c r="D15" i="122" s="1"/>
  <c r="E13" i="122"/>
  <c r="J13" i="122"/>
  <c r="J14" i="122"/>
  <c r="E15" i="122"/>
  <c r="F15" i="122"/>
  <c r="G15" i="122"/>
  <c r="H15" i="122"/>
  <c r="I15" i="122"/>
  <c r="J17" i="122"/>
  <c r="J20" i="122" s="1"/>
  <c r="J18" i="122"/>
  <c r="J19" i="122"/>
  <c r="D20" i="122"/>
  <c r="E20" i="122"/>
  <c r="F20" i="122"/>
  <c r="G20" i="122"/>
  <c r="H20" i="122"/>
  <c r="I20" i="122"/>
  <c r="AI34" i="37" l="1"/>
  <c r="AI29" i="131" s="1"/>
  <c r="AI26" i="131"/>
  <c r="AJ23" i="131"/>
  <c r="AJ34" i="37"/>
  <c r="AJ29" i="131" s="1"/>
  <c r="U34" i="37"/>
  <c r="U20" i="131"/>
  <c r="E46" i="129"/>
  <c r="S34" i="37"/>
  <c r="S29" i="131" s="1"/>
  <c r="S26" i="131"/>
  <c r="T23" i="131"/>
  <c r="T34" i="37"/>
  <c r="T29" i="131" s="1"/>
  <c r="E34" i="37"/>
  <c r="E20" i="131"/>
  <c r="F48" i="36"/>
  <c r="F46" i="130"/>
  <c r="AD48" i="37"/>
  <c r="AD41" i="131"/>
  <c r="F48" i="37"/>
  <c r="F41" i="131"/>
  <c r="AR23" i="131"/>
  <c r="AR34" i="37"/>
  <c r="AR29" i="131" s="1"/>
  <c r="AC34" i="37"/>
  <c r="AC20" i="131"/>
  <c r="D52" i="36"/>
  <c r="D52" i="130" s="1"/>
  <c r="D48" i="130"/>
  <c r="AQ41" i="131"/>
  <c r="AI41" i="131"/>
  <c r="AI48" i="37"/>
  <c r="AA41" i="131"/>
  <c r="AA48" i="37"/>
  <c r="S41" i="131"/>
  <c r="S48" i="37"/>
  <c r="K41" i="131"/>
  <c r="K48" i="35"/>
  <c r="K46" i="129"/>
  <c r="AL48" i="37"/>
  <c r="AL41" i="131"/>
  <c r="AA34" i="37"/>
  <c r="AA29" i="131" s="1"/>
  <c r="AA26" i="131"/>
  <c r="AB23" i="131"/>
  <c r="AB34" i="37"/>
  <c r="AB29" i="131" s="1"/>
  <c r="M34" i="37"/>
  <c r="M20" i="131"/>
  <c r="V48" i="37"/>
  <c r="V41" i="131"/>
  <c r="AP41" i="131"/>
  <c r="AP48" i="37"/>
  <c r="AH41" i="131"/>
  <c r="AH48" i="37"/>
  <c r="Z41" i="131"/>
  <c r="Z48" i="37"/>
  <c r="R41" i="131"/>
  <c r="R48" i="37"/>
  <c r="J41" i="131"/>
  <c r="J48" i="37"/>
  <c r="AR41" i="131"/>
  <c r="AR48" i="37"/>
  <c r="AJ41" i="131"/>
  <c r="AJ48" i="37"/>
  <c r="AB41" i="131"/>
  <c r="AB48" i="37"/>
  <c r="T41" i="131"/>
  <c r="T48" i="37"/>
  <c r="L41" i="131"/>
  <c r="L48" i="37"/>
  <c r="D41" i="131"/>
  <c r="J48" i="36"/>
  <c r="J46" i="130"/>
  <c r="L48" i="36"/>
  <c r="L34" i="130"/>
  <c r="D23" i="131"/>
  <c r="D34" i="37"/>
  <c r="D29" i="131" s="1"/>
  <c r="AQ34" i="37"/>
  <c r="AQ29" i="131" s="1"/>
  <c r="AQ26" i="131"/>
  <c r="L23" i="131"/>
  <c r="L34" i="37"/>
  <c r="L29" i="131" s="1"/>
  <c r="N48" i="37"/>
  <c r="N41" i="131"/>
  <c r="I48" i="130"/>
  <c r="I52" i="36"/>
  <c r="I52" i="130" s="1"/>
  <c r="H48" i="36"/>
  <c r="H46" i="130"/>
  <c r="H48" i="129"/>
  <c r="H50" i="35"/>
  <c r="H50" i="129" s="1"/>
  <c r="K34" i="37"/>
  <c r="K29" i="131" s="1"/>
  <c r="K26" i="131"/>
  <c r="AK34" i="37"/>
  <c r="AK20" i="131"/>
  <c r="AM46" i="37"/>
  <c r="AM38" i="131"/>
  <c r="AE46" i="37"/>
  <c r="AE38" i="131"/>
  <c r="W46" i="37"/>
  <c r="W38" i="131"/>
  <c r="O46" i="37"/>
  <c r="O38" i="131"/>
  <c r="G46" i="37"/>
  <c r="G38" i="131"/>
  <c r="AN35" i="131"/>
  <c r="AN46" i="37"/>
  <c r="AF35" i="131"/>
  <c r="AF46" i="37"/>
  <c r="X35" i="131"/>
  <c r="X46" i="37"/>
  <c r="P35" i="131"/>
  <c r="P46" i="37"/>
  <c r="H35" i="131"/>
  <c r="H46" i="37"/>
  <c r="AO46" i="37"/>
  <c r="AO32" i="131"/>
  <c r="AG46" i="37"/>
  <c r="AG32" i="131"/>
  <c r="Y46" i="37"/>
  <c r="Y32" i="131"/>
  <c r="Q46" i="37"/>
  <c r="Q32" i="131"/>
  <c r="I46" i="37"/>
  <c r="I32" i="131"/>
  <c r="E48" i="36"/>
  <c r="G48" i="36"/>
  <c r="G46" i="130"/>
  <c r="L43" i="129"/>
  <c r="M43" i="36"/>
  <c r="M43" i="130" s="1"/>
  <c r="F48" i="76"/>
  <c r="F46" i="128"/>
  <c r="I40" i="128"/>
  <c r="M40" i="76"/>
  <c r="M40" i="128" s="1"/>
  <c r="H31" i="130"/>
  <c r="F28" i="130"/>
  <c r="L25" i="130"/>
  <c r="E46" i="76"/>
  <c r="D34" i="128"/>
  <c r="G43" i="130"/>
  <c r="K33" i="130"/>
  <c r="G31" i="130"/>
  <c r="K29" i="130"/>
  <c r="E28" i="130"/>
  <c r="G48" i="35"/>
  <c r="L40" i="35"/>
  <c r="L40" i="129" s="1"/>
  <c r="E34" i="35"/>
  <c r="E34" i="129" s="1"/>
  <c r="I34" i="35"/>
  <c r="I34" i="129" s="1"/>
  <c r="I28" i="129"/>
  <c r="L25" i="35"/>
  <c r="L25" i="129" s="1"/>
  <c r="J50" i="76"/>
  <c r="J50" i="128" s="1"/>
  <c r="J48" i="128"/>
  <c r="D34" i="124"/>
  <c r="M34" i="30"/>
  <c r="M34" i="124" s="1"/>
  <c r="F43" i="130"/>
  <c r="K28" i="36"/>
  <c r="F46" i="35"/>
  <c r="D34" i="35"/>
  <c r="L31" i="35"/>
  <c r="L31" i="129" s="1"/>
  <c r="F34" i="35"/>
  <c r="F34" i="129" s="1"/>
  <c r="F31" i="129"/>
  <c r="G48" i="128"/>
  <c r="I46" i="76"/>
  <c r="M45" i="126"/>
  <c r="M44" i="32"/>
  <c r="M44" i="126" s="1"/>
  <c r="M26" i="126"/>
  <c r="M25" i="32"/>
  <c r="M25" i="126" s="1"/>
  <c r="M13" i="32"/>
  <c r="M13" i="126" s="1"/>
  <c r="M14" i="126"/>
  <c r="K37" i="36"/>
  <c r="K31" i="36"/>
  <c r="M26" i="36"/>
  <c r="M26" i="130" s="1"/>
  <c r="M41" i="32"/>
  <c r="M41" i="126" s="1"/>
  <c r="M32" i="126"/>
  <c r="M31" i="32"/>
  <c r="K31" i="126"/>
  <c r="K34" i="32"/>
  <c r="K34" i="126" s="1"/>
  <c r="M20" i="126"/>
  <c r="M19" i="32"/>
  <c r="K22" i="32"/>
  <c r="K22" i="126" s="1"/>
  <c r="K19" i="126"/>
  <c r="E28" i="129"/>
  <c r="L28" i="35"/>
  <c r="L28" i="129" s="1"/>
  <c r="D48" i="76"/>
  <c r="M47" i="32"/>
  <c r="D22" i="125"/>
  <c r="L22" i="31"/>
  <c r="L22" i="125" s="1"/>
  <c r="D46" i="130"/>
  <c r="D46" i="35"/>
  <c r="J34" i="35"/>
  <c r="J34" i="129" s="1"/>
  <c r="J31" i="129"/>
  <c r="M28" i="32"/>
  <c r="M28" i="126" s="1"/>
  <c r="M16" i="32"/>
  <c r="M16" i="126" s="1"/>
  <c r="L50" i="31"/>
  <c r="L50" i="125" s="1"/>
  <c r="D50" i="125"/>
  <c r="K34" i="76"/>
  <c r="K34" i="128" s="1"/>
  <c r="H50" i="76"/>
  <c r="H50" i="128" s="1"/>
  <c r="F50" i="31"/>
  <c r="F50" i="125" s="1"/>
  <c r="E22" i="31"/>
  <c r="E22" i="125" s="1"/>
  <c r="M31" i="76"/>
  <c r="M31" i="128" s="1"/>
  <c r="M25" i="76"/>
  <c r="M25" i="128" s="1"/>
  <c r="D50" i="30"/>
  <c r="L31" i="128"/>
  <c r="D31" i="128"/>
  <c r="F34" i="31"/>
  <c r="M22" i="32" l="1"/>
  <c r="M22" i="126" s="1"/>
  <c r="M19" i="126"/>
  <c r="K34" i="36"/>
  <c r="K31" i="130"/>
  <c r="M31" i="36"/>
  <c r="M31" i="130" s="1"/>
  <c r="K48" i="76"/>
  <c r="K28" i="130"/>
  <c r="M28" i="36"/>
  <c r="M28" i="130" s="1"/>
  <c r="Y48" i="37"/>
  <c r="Y41" i="131"/>
  <c r="G48" i="37"/>
  <c r="G41" i="131"/>
  <c r="AM48" i="37"/>
  <c r="AM41" i="131"/>
  <c r="H48" i="130"/>
  <c r="H52" i="36"/>
  <c r="H52" i="130" s="1"/>
  <c r="J52" i="36"/>
  <c r="J52" i="130" s="1"/>
  <c r="J48" i="130"/>
  <c r="V43" i="131"/>
  <c r="V50" i="37"/>
  <c r="V45" i="131" s="1"/>
  <c r="AL50" i="37"/>
  <c r="AL45" i="131" s="1"/>
  <c r="AL43" i="131"/>
  <c r="AC29" i="131"/>
  <c r="AC48" i="37"/>
  <c r="F52" i="36"/>
  <c r="F52" i="130" s="1"/>
  <c r="F48" i="130"/>
  <c r="E48" i="35"/>
  <c r="M37" i="36"/>
  <c r="M37" i="130" s="1"/>
  <c r="K37" i="130"/>
  <c r="I48" i="76"/>
  <c r="I46" i="128"/>
  <c r="G52" i="36"/>
  <c r="G52" i="130" s="1"/>
  <c r="G48" i="130"/>
  <c r="X48" i="37"/>
  <c r="X41" i="131"/>
  <c r="D48" i="37"/>
  <c r="AJ43" i="131"/>
  <c r="AJ50" i="37"/>
  <c r="AJ45" i="131" s="1"/>
  <c r="Z43" i="131"/>
  <c r="Z50" i="37"/>
  <c r="Z45" i="131" s="1"/>
  <c r="AI43" i="131"/>
  <c r="AI50" i="37"/>
  <c r="AI45" i="131" s="1"/>
  <c r="M25" i="36"/>
  <c r="M25" i="130" s="1"/>
  <c r="M34" i="76"/>
  <c r="M34" i="128" s="1"/>
  <c r="E52" i="36"/>
  <c r="E52" i="130" s="1"/>
  <c r="E48" i="130"/>
  <c r="AG48" i="37"/>
  <c r="AG41" i="131"/>
  <c r="O48" i="37"/>
  <c r="O41" i="131"/>
  <c r="AK29" i="131"/>
  <c r="AK48" i="37"/>
  <c r="M48" i="37"/>
  <c r="M29" i="131"/>
  <c r="K50" i="35"/>
  <c r="K50" i="129" s="1"/>
  <c r="K48" i="129"/>
  <c r="E48" i="37"/>
  <c r="E29" i="131"/>
  <c r="G48" i="129"/>
  <c r="G50" i="35"/>
  <c r="G50" i="129" s="1"/>
  <c r="AF48" i="37"/>
  <c r="AF41" i="131"/>
  <c r="L43" i="131"/>
  <c r="L50" i="37"/>
  <c r="L45" i="131" s="1"/>
  <c r="AR43" i="131"/>
  <c r="AR50" i="37"/>
  <c r="AR45" i="131" s="1"/>
  <c r="AH43" i="131"/>
  <c r="AH50" i="37"/>
  <c r="AH45" i="131" s="1"/>
  <c r="K48" i="37"/>
  <c r="AQ48" i="37"/>
  <c r="U29" i="131"/>
  <c r="U48" i="37"/>
  <c r="M50" i="32"/>
  <c r="M50" i="126" s="1"/>
  <c r="M47" i="126"/>
  <c r="M34" i="32"/>
  <c r="M34" i="126" s="1"/>
  <c r="M31" i="126"/>
  <c r="I48" i="35"/>
  <c r="E48" i="76"/>
  <c r="E46" i="128"/>
  <c r="M46" i="76"/>
  <c r="I48" i="37"/>
  <c r="I41" i="131"/>
  <c r="AO48" i="37"/>
  <c r="AO41" i="131"/>
  <c r="W48" i="37"/>
  <c r="W41" i="131"/>
  <c r="N50" i="37"/>
  <c r="N45" i="131" s="1"/>
  <c r="N43" i="131"/>
  <c r="F50" i="37"/>
  <c r="F45" i="131" s="1"/>
  <c r="F43" i="131"/>
  <c r="D50" i="76"/>
  <c r="D50" i="128" s="1"/>
  <c r="D48" i="128"/>
  <c r="J48" i="35"/>
  <c r="F50" i="76"/>
  <c r="F50" i="128" s="1"/>
  <c r="F48" i="128"/>
  <c r="H41" i="131"/>
  <c r="H48" i="37"/>
  <c r="AN48" i="37"/>
  <c r="AN41" i="131"/>
  <c r="L52" i="36"/>
  <c r="L52" i="130" s="1"/>
  <c r="L48" i="130"/>
  <c r="T43" i="131"/>
  <c r="T50" i="37"/>
  <c r="T45" i="131" s="1"/>
  <c r="J43" i="131"/>
  <c r="J50" i="37"/>
  <c r="J45" i="131" s="1"/>
  <c r="AP43" i="131"/>
  <c r="AP50" i="37"/>
  <c r="AP45" i="131" s="1"/>
  <c r="S43" i="131"/>
  <c r="S50" i="37"/>
  <c r="S45" i="131" s="1"/>
  <c r="D50" i="124"/>
  <c r="M50" i="30"/>
  <c r="M50" i="124" s="1"/>
  <c r="L34" i="31"/>
  <c r="L34" i="125" s="1"/>
  <c r="F34" i="125"/>
  <c r="L46" i="35"/>
  <c r="D48" i="35"/>
  <c r="D46" i="129"/>
  <c r="L34" i="35"/>
  <c r="L34" i="129" s="1"/>
  <c r="D34" i="129"/>
  <c r="K46" i="36"/>
  <c r="Q48" i="37"/>
  <c r="Q41" i="131"/>
  <c r="AE48" i="37"/>
  <c r="AE41" i="131"/>
  <c r="M40" i="36"/>
  <c r="M40" i="130" s="1"/>
  <c r="AD50" i="37"/>
  <c r="AD45" i="131" s="1"/>
  <c r="AD43" i="131"/>
  <c r="F48" i="35"/>
  <c r="F46" i="129"/>
  <c r="P48" i="37"/>
  <c r="P41" i="131"/>
  <c r="AB43" i="131"/>
  <c r="AB50" i="37"/>
  <c r="AB45" i="131" s="1"/>
  <c r="R43" i="131"/>
  <c r="R50" i="37"/>
  <c r="R45" i="131" s="1"/>
  <c r="AA43" i="131"/>
  <c r="AA50" i="37"/>
  <c r="AA45" i="131" s="1"/>
  <c r="F50" i="35" l="1"/>
  <c r="F50" i="129" s="1"/>
  <c r="F48" i="129"/>
  <c r="AC50" i="37"/>
  <c r="AC45" i="131" s="1"/>
  <c r="AC43" i="131"/>
  <c r="U50" i="37"/>
  <c r="U45" i="131" s="1"/>
  <c r="U43" i="131"/>
  <c r="AG43" i="131"/>
  <c r="AG50" i="37"/>
  <c r="AG45" i="131" s="1"/>
  <c r="E48" i="128"/>
  <c r="E50" i="76"/>
  <c r="E50" i="128" s="1"/>
  <c r="AQ43" i="131"/>
  <c r="AQ50" i="37"/>
  <c r="AQ45" i="131" s="1"/>
  <c r="I48" i="128"/>
  <c r="I50" i="76"/>
  <c r="I50" i="128" s="1"/>
  <c r="K50" i="76"/>
  <c r="K50" i="128" s="1"/>
  <c r="K48" i="128"/>
  <c r="M48" i="76"/>
  <c r="M46" i="128"/>
  <c r="I48" i="129"/>
  <c r="I50" i="35"/>
  <c r="I50" i="129" s="1"/>
  <c r="K43" i="131"/>
  <c r="K50" i="37"/>
  <c r="K45" i="131" s="1"/>
  <c r="AF43" i="131"/>
  <c r="AF50" i="37"/>
  <c r="AF45" i="131" s="1"/>
  <c r="M50" i="37"/>
  <c r="M45" i="131" s="1"/>
  <c r="M43" i="131"/>
  <c r="AM50" i="37"/>
  <c r="AM45" i="131" s="1"/>
  <c r="AM43" i="131"/>
  <c r="AK50" i="37"/>
  <c r="AK45" i="131" s="1"/>
  <c r="AK43" i="131"/>
  <c r="D43" i="131"/>
  <c r="D50" i="37"/>
  <c r="D45" i="131" s="1"/>
  <c r="M46" i="36"/>
  <c r="M46" i="130" s="1"/>
  <c r="K48" i="36"/>
  <c r="K46" i="130"/>
  <c r="L48" i="35"/>
  <c r="L46" i="129"/>
  <c r="AO43" i="131"/>
  <c r="AO50" i="37"/>
  <c r="AO45" i="131" s="1"/>
  <c r="E50" i="35"/>
  <c r="E50" i="129" s="1"/>
  <c r="E48" i="129"/>
  <c r="G50" i="37"/>
  <c r="G45" i="131" s="1"/>
  <c r="G43" i="131"/>
  <c r="K34" i="130"/>
  <c r="M34" i="36"/>
  <c r="M34" i="130" s="1"/>
  <c r="J50" i="35"/>
  <c r="J50" i="129" s="1"/>
  <c r="J48" i="129"/>
  <c r="D50" i="35"/>
  <c r="D50" i="129" s="1"/>
  <c r="D48" i="129"/>
  <c r="AE50" i="37"/>
  <c r="AE45" i="131" s="1"/>
  <c r="AE43" i="131"/>
  <c r="P43" i="131"/>
  <c r="P50" i="37"/>
  <c r="P45" i="131" s="1"/>
  <c r="AN43" i="131"/>
  <c r="AN50" i="37"/>
  <c r="AN45" i="131" s="1"/>
  <c r="X43" i="131"/>
  <c r="X50" i="37"/>
  <c r="X45" i="131" s="1"/>
  <c r="W50" i="37"/>
  <c r="W45" i="131" s="1"/>
  <c r="W43" i="131"/>
  <c r="Q43" i="131"/>
  <c r="Q50" i="37"/>
  <c r="Q45" i="131" s="1"/>
  <c r="H43" i="131"/>
  <c r="H50" i="37"/>
  <c r="H45" i="131" s="1"/>
  <c r="I43" i="131"/>
  <c r="I50" i="37"/>
  <c r="I45" i="131" s="1"/>
  <c r="E50" i="37"/>
  <c r="E45" i="131" s="1"/>
  <c r="E43" i="131"/>
  <c r="O50" i="37"/>
  <c r="O45" i="131" s="1"/>
  <c r="O43" i="131"/>
  <c r="Y43" i="131"/>
  <c r="Y50" i="37"/>
  <c r="Y45" i="131" s="1"/>
  <c r="L50" i="35" l="1"/>
  <c r="L50" i="129" s="1"/>
  <c r="L48" i="129"/>
  <c r="K52" i="36"/>
  <c r="K52" i="130" s="1"/>
  <c r="K48" i="130"/>
  <c r="M48" i="36"/>
  <c r="M48" i="128"/>
  <c r="M50" i="76"/>
  <c r="M50" i="128" s="1"/>
  <c r="M52" i="36" l="1"/>
  <c r="M52" i="130" s="1"/>
  <c r="M48" i="130"/>
</calcChain>
</file>

<file path=xl/sharedStrings.xml><?xml version="1.0" encoding="utf-8"?>
<sst xmlns="http://schemas.openxmlformats.org/spreadsheetml/2006/main" count="1211" uniqueCount="320">
  <si>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</si>
  <si>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</si>
  <si>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</si>
  <si>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</si>
  <si>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</si>
  <si>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</si>
  <si>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</si>
  <si>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</si>
  <si>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</si>
  <si>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</si>
  <si>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</si>
  <si>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</si>
  <si>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</si>
  <si>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</si>
  <si>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</si>
  <si>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</si>
  <si>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</si>
  <si>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</si>
  <si>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</si>
  <si>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</si>
  <si>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</si>
  <si>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</si>
  <si>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</si>
  <si>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</si>
  <si>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</si>
  <si>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</si>
  <si>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</si>
  <si>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</si>
  <si>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</si>
  <si>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</si>
  <si>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</si>
  <si>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</si>
  <si>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</si>
  <si>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</si>
  <si>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</si>
  <si>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</si>
  <si>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Total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</si>
  <si>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</si>
  <si>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</si>
  <si>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</si>
  <si>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</si>
  <si>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</si>
  <si>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</si>
  <si>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</si>
  <si>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</si>
  <si>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</si>
  <si>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</si>
  <si>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</si>
  <si>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</si>
  <si>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</si>
  <si>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</si>
  <si>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</si>
  <si>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</si>
  <si>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</si>
  <si>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</si>
  <si>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</si>
  <si>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</si>
  <si>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</si>
  <si>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</si>
  <si>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</si>
  <si>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</si>
  <si>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</si>
  <si>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</si>
  <si>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</si>
  <si>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</si>
  <si>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</si>
  <si>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</si>
  <si>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</si>
  <si>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</si>
  <si>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</si>
  <si>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</si>
  <si>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</si>
  <si>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</si>
  <si>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</si>
  <si>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</si>
  <si>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</si>
  <si>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</si>
  <si>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</si>
  <si>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</si>
  <si>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</si>
  <si>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</si>
  <si>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</si>
  <si>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</si>
  <si>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</si>
  <si>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</si>
  <si>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</si>
  <si>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</si>
  <si>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</si>
  <si>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</si>
  <si>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</si>
  <si>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</si>
  <si>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</si>
  <si>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</si>
  <si>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</si>
  <si>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</si>
  <si>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</si>
  <si>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</si>
  <si>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</si>
  <si>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</si>
  <si>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</si>
  <si>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</si>
  <si>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</si>
  <si>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</si>
  <si>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</si>
  <si>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</si>
  <si>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</si>
  <si>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</si>
  <si>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</si>
  <si>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</si>
  <si>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</si>
  <si>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</si>
  <si>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</si>
  <si>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</si>
  <si>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</si>
  <si>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</si>
  <si>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</si>
  <si>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</si>
  <si>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Turnover in nominal or notional principal amounts in April 2007</t>
  </si>
  <si>
    <t xml:space="preserve">     with reporting dealers</t>
  </si>
  <si>
    <t xml:space="preserve">     with other financial institutions</t>
  </si>
  <si>
    <t xml:space="preserve">     with non-financial customers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</si>
  <si>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</si>
  <si>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</si>
  <si>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</si>
  <si>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</si>
  <si>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</si>
  <si>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</si>
  <si>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</si>
  <si>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</si>
  <si>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</si>
  <si>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</si>
  <si>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</si>
  <si>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</si>
  <si>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Table C</t>
  </si>
  <si>
    <t>EXECUTION METHOD</t>
  </si>
  <si>
    <t>Execution method</t>
  </si>
  <si>
    <t>Interdealer direct</t>
  </si>
  <si>
    <t>Customer direct</t>
  </si>
  <si>
    <t xml:space="preserve">Electronic Broking System </t>
  </si>
  <si>
    <t>Electronic Trading Systems</t>
  </si>
  <si>
    <t>Voice broker</t>
  </si>
  <si>
    <t xml:space="preserve">Multi-bank dealing systems     </t>
  </si>
  <si>
    <t xml:space="preserve">Single bank proprietary platforms   </t>
  </si>
  <si>
    <t>Instrument</t>
  </si>
  <si>
    <t xml:space="preserve">   Spot</t>
  </si>
  <si>
    <t xml:space="preserve">   Outright forwards</t>
  </si>
  <si>
    <t xml:space="preserve">   FX Swaps</t>
  </si>
  <si>
    <t xml:space="preserve">   OTC FX options</t>
  </si>
  <si>
    <t>Counterparty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</si>
  <si>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</si>
  <si>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</si>
  <si>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</si>
  <si>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</si>
  <si>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</si>
  <si>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</si>
  <si>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</si>
  <si>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</si>
  <si>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</si>
  <si>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</si>
  <si>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</si>
  <si>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</si>
  <si>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</si>
  <si>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</si>
  <si>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</si>
  <si>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</si>
  <si>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</si>
  <si>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</si>
  <si>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</si>
  <si>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</si>
  <si>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</si>
  <si>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</si>
  <si>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</si>
  <si>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</si>
  <si>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</si>
  <si>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</si>
  <si>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</si>
  <si>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</si>
  <si>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</si>
  <si>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</si>
  <si>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</si>
  <si>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</si>
  <si>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</si>
  <si>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</si>
  <si>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</si>
  <si>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</si>
  <si>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</si>
  <si>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</si>
  <si>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</si>
  <si>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</si>
  <si>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</si>
  <si>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</si>
  <si>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</si>
  <si>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</si>
  <si>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</si>
  <si>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</si>
  <si>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(По данным отчетности № 0409701 "Отчет о конверсионных операциях", полученной от кредитных организаций г. Москвы и г. Санкт-Петербурга)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</si>
  <si>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</si>
  <si>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</si>
  <si>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</si>
  <si>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</si>
  <si>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</si>
  <si>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</si>
  <si>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</si>
  <si>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</si>
  <si>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</si>
  <si>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</si>
  <si>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</si>
  <si>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</si>
  <si>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</si>
  <si>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</si>
  <si>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</si>
  <si>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</si>
  <si>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</si>
  <si>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</si>
  <si>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</si>
  <si>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</si>
  <si>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</si>
  <si>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</si>
  <si>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</si>
  <si>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</si>
  <si>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</si>
  <si>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</si>
  <si>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</si>
  <si>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</si>
  <si>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</si>
  <si>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</si>
  <si>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</si>
  <si>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</si>
  <si>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</si>
  <si>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</si>
  <si>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</si>
  <si>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</si>
  <si>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</si>
  <si>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</si>
  <si>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</si>
  <si>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</si>
  <si>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</si>
  <si>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</si>
  <si>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</si>
  <si>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</si>
  <si>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</si>
  <si>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</si>
  <si>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</si>
  <si>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</si>
  <si>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</si>
  <si>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</si>
  <si>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3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</si>
  <si>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</si>
  <si>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</si>
  <si>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</si>
  <si>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t xml:space="preserve">до 7 дней </t>
    </r>
    <r>
      <rPr>
        <vertAlign val="superscript"/>
        <sz val="11"/>
        <rFont val="TimesNewRomanPS"/>
        <charset val="204"/>
      </rPr>
      <t>7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</si>
  <si>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</si>
  <si>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</si>
  <si>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</si>
  <si>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</si>
  <si>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</si>
  <si>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</si>
  <si>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</si>
  <si>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</si>
  <si>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</si>
  <si>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</si>
  <si>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</si>
  <si>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</si>
  <si>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r>
      <t xml:space="preserve">до 7 дней </t>
    </r>
    <r>
      <rPr>
        <vertAlign val="superscript"/>
        <sz val="11"/>
        <rFont val="TimesNewRomanPS"/>
        <charset val="204"/>
      </rPr>
      <t>6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</si>
  <si>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</si>
  <si>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</si>
  <si>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</si>
  <si>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</si>
  <si>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</si>
  <si>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</si>
  <si>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</si>
  <si>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</si>
  <si>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</si>
  <si>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</si>
  <si>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</si>
  <si>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</si>
  <si>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</si>
  <si>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</si>
  <si>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</si>
  <si>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</si>
  <si>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</si>
  <si>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с)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</si>
  <si>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r>
      <t>c)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</si>
  <si>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4.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</si>
  <si>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t>ИСПОЛЬЗУЕМЫЕ ТЕХНОЛОГИИ</t>
  </si>
  <si>
    <t>Межбанк напрямую</t>
  </si>
  <si>
    <t>Напрямую с клиентом</t>
  </si>
  <si>
    <t>Электронные брокера</t>
  </si>
  <si>
    <t>Электронные торговые системы</t>
  </si>
  <si>
    <t>Голосовые брокера</t>
  </si>
  <si>
    <t>Биржи</t>
  </si>
  <si>
    <t>Собственной разработки (Интернет-системы и т.п.)</t>
  </si>
  <si>
    <t>Инструменты</t>
  </si>
  <si>
    <t xml:space="preserve">Кассовые сделки (TOD,TOM и SPOT) </t>
  </si>
  <si>
    <t xml:space="preserve">Форвардные контракты </t>
  </si>
  <si>
    <t>Валютные свопы</t>
  </si>
  <si>
    <t>Итого</t>
  </si>
  <si>
    <t>Стороны по сделкам</t>
  </si>
  <si>
    <t>банки-респонденты</t>
  </si>
  <si>
    <t>прочие кредитные организации</t>
  </si>
  <si>
    <t>нефинансовые организации (клиенты)</t>
  </si>
  <si>
    <t>(в миллионах долларов США)</t>
  </si>
  <si>
    <t>Виды операций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</si>
  <si>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</si>
  <si>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 в терминах и определениях, используемых Банком международных расчетов (адаптированных к национальному деловому обороту).</t>
    </r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</si>
  <si>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</si>
  <si>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</si>
  <si>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</si>
  <si>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r>
      <t>1.</t>
    </r>
    <r>
      <rPr>
        <b/>
        <sz val="11"/>
        <rFont val="Times New Roman"/>
        <family val="1"/>
      </rPr>
      <t>      Число рабочих дней отчетного периода (апрель 2007)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</si>
  <si>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</si>
  <si>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</si>
  <si>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</si>
  <si>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4.</t>
    </r>
    <r>
      <rPr>
        <b/>
        <sz val="7"/>
        <rFont val="Times New Roman"/>
        <family val="1"/>
      </rPr>
      <t>      </t>
    </r>
    <r>
      <rPr>
        <b/>
        <sz val="10"/>
        <rFont val="Arial"/>
        <family val="2"/>
      </rPr>
      <t>Оборот по расчетным (без поставки базового актива) форвардным контрактам и сделкам (non-deliverable forwards, NDF)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</si>
  <si>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</si>
  <si>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t>в том числе (по расчетным  периодам):</t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</si>
  <si>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</si>
  <si>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t>Структура оборота валют по кассовым сделкам и форвардным контрактам в апреле 2007 года (млн.долл. США)</t>
  </si>
  <si>
    <t>Обзор внутреннего валютного рынка Российской Федерации</t>
  </si>
  <si>
    <t>Дополнительные сведения к представленному обзору</t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</si>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</sst>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8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</font>
    <font>
      <b/>
      <sz val="11"/>
      <name val="Helvetica 65"/>
    </font>
    <font>
      <b/>
      <sz val="12"/>
      <color indexed="12"/>
      <name val="Arial"/>
    </font>
    <font>
      <b/>
      <sz val="14"/>
      <name val="Helvetica 65"/>
    </font>
    <font>
      <i/>
      <sz val="10"/>
      <name val="TimesNewRomanPS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10"/>
      <name val="TimesNewRomanPS"/>
      <charset val="204"/>
    </font>
    <font>
      <sz val="14"/>
      <color indexed="10"/>
      <name val="TimesNewRomanPS"/>
    </font>
    <font>
      <sz val="10"/>
      <name val="Helvetica 65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79" fontId="29" fillId="0" borderId="0" applyFont="0" applyFill="0" applyBorder="0" applyAlignment="0" applyProtection="0"/>
    <xf numFmtId="0" fontId="29" fillId="0" borderId="0"/>
    <xf numFmtId="0" fontId="29" fillId="0" borderId="0"/>
    <xf numFmtId="9" fontId="1" fillId="0" borderId="0" applyFont="0" applyFill="0" applyBorder="0" applyAlignment="0" applyProtection="0"/>
  </cellStyleXfs>
  <cellXfs count="5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6" fillId="2" borderId="11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 wrapText="1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0" fontId="39" fillId="2" borderId="19" xfId="0" applyFont="1" applyFill="1" applyBorder="1" applyAlignment="1">
      <alignment vertical="justify" textRotation="90" wrapText="1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40" fillId="2" borderId="0" xfId="0" applyNumberFormat="1" applyFont="1" applyFill="1" applyAlignment="1">
      <alignment horizontal="left" vertical="center"/>
    </xf>
    <xf numFmtId="0" fontId="41" fillId="2" borderId="0" xfId="0" quotePrefix="1" applyFont="1" applyFill="1" applyAlignment="1">
      <alignment horizontal="left" vertical="center"/>
    </xf>
    <xf numFmtId="0" fontId="41" fillId="2" borderId="0" xfId="0" quotePrefix="1" applyFont="1" applyFill="1" applyBorder="1" applyAlignment="1">
      <alignment horizontal="left" vertical="center"/>
    </xf>
    <xf numFmtId="0" fontId="42" fillId="2" borderId="0" xfId="0" applyFont="1" applyFill="1" applyAlignment="1">
      <alignment vertical="center"/>
    </xf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41" fillId="2" borderId="0" xfId="0" quotePrefix="1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3" fontId="41" fillId="2" borderId="0" xfId="0" quotePrefix="1" applyNumberFormat="1" applyFont="1" applyFill="1" applyAlignment="1">
      <alignment vertical="center"/>
    </xf>
    <xf numFmtId="0" fontId="44" fillId="2" borderId="0" xfId="0" applyFont="1" applyFill="1" applyAlignment="1">
      <alignment vertical="center"/>
    </xf>
    <xf numFmtId="3" fontId="42" fillId="2" borderId="0" xfId="0" applyNumberFormat="1" applyFont="1" applyFill="1" applyAlignment="1">
      <alignment vertical="center"/>
    </xf>
    <xf numFmtId="0" fontId="40" fillId="2" borderId="0" xfId="0" applyFont="1" applyFill="1" applyAlignment="1">
      <alignment horizontal="centerContinuous" vertical="center"/>
    </xf>
    <xf numFmtId="0" fontId="44" fillId="2" borderId="0" xfId="0" quotePrefix="1" applyFont="1" applyFill="1" applyAlignment="1">
      <alignment vertical="center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1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3" fillId="2" borderId="0" xfId="0" quotePrefix="1" applyFont="1" applyFill="1" applyBorder="1" applyAlignment="1" applyProtection="1">
      <alignment horizontal="left" vertical="center"/>
      <protection locked="0"/>
    </xf>
    <xf numFmtId="0" fontId="29" fillId="2" borderId="0" xfId="2" applyFill="1" applyProtection="1">
      <protection locked="0"/>
    </xf>
    <xf numFmtId="0" fontId="32" fillId="2" borderId="0" xfId="2" applyFont="1" applyFill="1" applyAlignment="1" applyProtection="1">
      <alignment horizontal="center"/>
      <protection locked="0"/>
    </xf>
    <xf numFmtId="0" fontId="29" fillId="2" borderId="0" xfId="2" applyFill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Continuous" vertical="center"/>
      <protection locked="0"/>
    </xf>
    <xf numFmtId="0" fontId="32" fillId="2" borderId="0" xfId="2" applyFont="1" applyFill="1" applyAlignment="1" applyProtection="1">
      <protection locked="0"/>
    </xf>
    <xf numFmtId="0" fontId="33" fillId="2" borderId="0" xfId="2" applyFont="1" applyFill="1" applyAlignment="1" applyProtection="1">
      <protection locked="0"/>
    </xf>
    <xf numFmtId="0" fontId="31" fillId="2" borderId="0" xfId="2" applyFont="1" applyFill="1" applyProtection="1">
      <protection locked="0"/>
    </xf>
    <xf numFmtId="0" fontId="35" fillId="2" borderId="23" xfId="2" applyFont="1" applyFill="1" applyBorder="1" applyAlignment="1" applyProtection="1">
      <protection locked="0"/>
    </xf>
    <xf numFmtId="0" fontId="29" fillId="2" borderId="0" xfId="2" applyFill="1" applyAlignment="1" applyProtection="1">
      <alignment wrapText="1"/>
      <protection locked="0"/>
    </xf>
    <xf numFmtId="0" fontId="31" fillId="2" borderId="24" xfId="2" applyFont="1" applyFill="1" applyBorder="1" applyAlignment="1" applyProtection="1">
      <alignment horizontal="center" vertical="center" wrapText="1"/>
      <protection locked="0"/>
    </xf>
    <xf numFmtId="0" fontId="29" fillId="2" borderId="25" xfId="2" applyFill="1" applyBorder="1" applyProtection="1">
      <protection locked="0"/>
    </xf>
    <xf numFmtId="0" fontId="35" fillId="2" borderId="26" xfId="2" applyFont="1" applyFill="1" applyBorder="1" applyAlignment="1" applyProtection="1">
      <alignment vertical="center"/>
      <protection locked="0"/>
    </xf>
    <xf numFmtId="0" fontId="29" fillId="2" borderId="27" xfId="2" applyFill="1" applyBorder="1" applyProtection="1">
      <protection locked="0"/>
    </xf>
    <xf numFmtId="0" fontId="31" fillId="2" borderId="28" xfId="2" quotePrefix="1" applyFont="1" applyFill="1" applyBorder="1" applyAlignment="1" applyProtection="1">
      <alignment horizontal="left"/>
      <protection locked="0"/>
    </xf>
    <xf numFmtId="3" fontId="43" fillId="2" borderId="29" xfId="2" applyNumberFormat="1" applyFont="1" applyFill="1" applyBorder="1" applyAlignment="1" applyProtection="1">
      <alignment horizontal="center"/>
      <protection locked="0"/>
    </xf>
    <xf numFmtId="3" fontId="43" fillId="2" borderId="30" xfId="2" applyNumberFormat="1" applyFont="1" applyFill="1" applyBorder="1" applyAlignment="1" applyProtection="1">
      <alignment horizontal="center"/>
      <protection locked="0"/>
    </xf>
    <xf numFmtId="3" fontId="43" fillId="2" borderId="31" xfId="2" applyNumberFormat="1" applyFont="1" applyFill="1" applyBorder="1" applyAlignment="1" applyProtection="1">
      <alignment horizontal="center"/>
      <protection locked="0"/>
    </xf>
    <xf numFmtId="0" fontId="34" fillId="2" borderId="32" xfId="2" applyFont="1" applyFill="1" applyBorder="1" applyAlignment="1" applyProtection="1">
      <alignment horizontal="right"/>
      <protection locked="0"/>
    </xf>
    <xf numFmtId="0" fontId="29" fillId="2" borderId="33" xfId="2" applyFill="1" applyBorder="1" applyProtection="1">
      <protection locked="0"/>
    </xf>
    <xf numFmtId="0" fontId="31" fillId="2" borderId="34" xfId="2" quotePrefix="1" applyFont="1" applyFill="1" applyBorder="1" applyAlignment="1" applyProtection="1">
      <alignment horizontal="left"/>
      <protection locked="0"/>
    </xf>
    <xf numFmtId="3" fontId="43" fillId="2" borderId="35" xfId="2" applyNumberFormat="1" applyFont="1" applyFill="1" applyBorder="1" applyAlignment="1" applyProtection="1">
      <alignment horizontal="center"/>
      <protection locked="0"/>
    </xf>
    <xf numFmtId="3" fontId="43" fillId="2" borderId="36" xfId="2" applyNumberFormat="1" applyFont="1" applyFill="1" applyBorder="1" applyAlignment="1" applyProtection="1">
      <alignment horizontal="center"/>
      <protection locked="0"/>
    </xf>
    <xf numFmtId="3" fontId="43" fillId="2" borderId="37" xfId="2" applyNumberFormat="1" applyFont="1" applyFill="1" applyBorder="1" applyAlignment="1" applyProtection="1">
      <alignment horizontal="center"/>
      <protection locked="0"/>
    </xf>
    <xf numFmtId="0" fontId="29" fillId="2" borderId="38" xfId="2" applyFill="1" applyBorder="1" applyProtection="1">
      <protection locked="0"/>
    </xf>
    <xf numFmtId="0" fontId="35" fillId="2" borderId="39" xfId="2" applyFont="1" applyFill="1" applyBorder="1" applyAlignment="1" applyProtection="1">
      <alignment horizontal="left"/>
      <protection locked="0"/>
    </xf>
    <xf numFmtId="0" fontId="29" fillId="2" borderId="40" xfId="2" applyFill="1" applyBorder="1" applyProtection="1">
      <protection locked="0"/>
    </xf>
    <xf numFmtId="0" fontId="35" fillId="2" borderId="41" xfId="2" applyFont="1" applyFill="1" applyBorder="1" applyAlignment="1" applyProtection="1">
      <alignment vertical="center"/>
      <protection locked="0"/>
    </xf>
    <xf numFmtId="0" fontId="34" fillId="2" borderId="0" xfId="2" quotePrefix="1" applyFont="1" applyFill="1" applyAlignment="1" applyProtection="1">
      <alignment horizontal="right"/>
      <protection locked="0"/>
    </xf>
    <xf numFmtId="3" fontId="43" fillId="2" borderId="42" xfId="2" applyNumberFormat="1" applyFont="1" applyFill="1" applyBorder="1" applyAlignment="1" applyProtection="1">
      <alignment horizontal="center"/>
      <protection locked="0"/>
    </xf>
    <xf numFmtId="0" fontId="34" fillId="2" borderId="32" xfId="2" quotePrefix="1" applyFont="1" applyFill="1" applyBorder="1" applyAlignment="1" applyProtection="1">
      <alignment horizontal="right"/>
      <protection locked="0"/>
    </xf>
    <xf numFmtId="3" fontId="43" fillId="2" borderId="43" xfId="2" applyNumberFormat="1" applyFont="1" applyFill="1" applyBorder="1" applyAlignment="1" applyProtection="1">
      <alignment horizontal="center"/>
      <protection locked="0"/>
    </xf>
    <xf numFmtId="0" fontId="29" fillId="2" borderId="44" xfId="2" applyFill="1" applyBorder="1" applyProtection="1">
      <protection locked="0"/>
    </xf>
    <xf numFmtId="0" fontId="35" fillId="2" borderId="45" xfId="2" applyFont="1" applyFill="1" applyBorder="1" applyProtection="1">
      <protection locked="0"/>
    </xf>
    <xf numFmtId="0" fontId="34" fillId="2" borderId="0" xfId="2" applyFont="1" applyFill="1" applyAlignment="1" applyProtection="1">
      <alignment horizontal="center"/>
      <protection locked="0"/>
    </xf>
    <xf numFmtId="0" fontId="34" fillId="2" borderId="0" xfId="2" applyFont="1" applyFill="1" applyProtection="1"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8" fillId="2" borderId="0" xfId="0" quotePrefix="1" applyFont="1" applyFill="1" applyAlignment="1" applyProtection="1">
      <alignment horizontal="left" vertical="center"/>
      <protection locked="0"/>
    </xf>
    <xf numFmtId="0" fontId="38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48" xfId="0" applyNumberFormat="1" applyFont="1" applyFill="1" applyBorder="1" applyAlignment="1" applyProtection="1">
      <alignment horizontal="center" vertical="center"/>
    </xf>
    <xf numFmtId="3" fontId="42" fillId="2" borderId="0" xfId="0" applyNumberFormat="1" applyFont="1" applyFill="1" applyAlignment="1">
      <alignment horizontal="left" vertical="center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42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Border="1" applyAlignment="1">
      <alignment vertical="center"/>
    </xf>
    <xf numFmtId="3" fontId="40" fillId="2" borderId="0" xfId="0" applyNumberFormat="1" applyFont="1" applyFill="1" applyBorder="1" applyAlignment="1">
      <alignment horizontal="centerContinuous" vertical="center"/>
    </xf>
    <xf numFmtId="3" fontId="43" fillId="3" borderId="30" xfId="2" applyNumberFormat="1" applyFont="1" applyFill="1" applyBorder="1" applyAlignment="1" applyProtection="1">
      <alignment horizontal="center"/>
    </xf>
    <xf numFmtId="3" fontId="43" fillId="3" borderId="37" xfId="2" quotePrefix="1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 vertical="center"/>
    </xf>
    <xf numFmtId="3" fontId="21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49" xfId="0" applyFont="1" applyFill="1" applyBorder="1" applyAlignment="1">
      <alignment vertical="center" textRotation="90" wrapText="1"/>
    </xf>
    <xf numFmtId="0" fontId="36" fillId="2" borderId="8" xfId="0" applyFont="1" applyFill="1" applyBorder="1" applyAlignment="1">
      <alignment horizontal="center" vertical="center"/>
    </xf>
    <xf numFmtId="3" fontId="40" fillId="2" borderId="0" xfId="0" applyNumberFormat="1" applyFont="1" applyFill="1" applyAlignment="1">
      <alignment horizontal="centerContinuous" vertical="center"/>
    </xf>
    <xf numFmtId="0" fontId="52" fillId="2" borderId="0" xfId="0" applyFont="1" applyFill="1" applyAlignment="1">
      <alignment horizontal="left" vertical="center"/>
    </xf>
    <xf numFmtId="0" fontId="50" fillId="2" borderId="0" xfId="0" applyFont="1" applyFill="1" applyAlignment="1">
      <alignment horizontal="center" vertical="center"/>
    </xf>
    <xf numFmtId="0" fontId="36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3" fontId="43" fillId="2" borderId="32" xfId="2" applyNumberFormat="1" applyFont="1" applyFill="1" applyBorder="1" applyAlignment="1" applyProtection="1">
      <alignment horizontal="center"/>
    </xf>
    <xf numFmtId="3" fontId="43" fillId="2" borderId="0" xfId="2" applyNumberFormat="1" applyFont="1" applyFill="1" applyBorder="1" applyAlignment="1" applyProtection="1">
      <alignment horizontal="center"/>
    </xf>
    <xf numFmtId="0" fontId="31" fillId="2" borderId="32" xfId="2" applyFont="1" applyFill="1" applyBorder="1" applyAlignment="1" applyProtection="1">
      <alignment horizontal="center"/>
    </xf>
    <xf numFmtId="0" fontId="31" fillId="2" borderId="0" xfId="2" applyFont="1" applyFill="1" applyBorder="1" applyAlignment="1" applyProtection="1">
      <alignment horizontal="center"/>
    </xf>
    <xf numFmtId="0" fontId="31" fillId="2" borderId="26" xfId="2" applyFont="1" applyFill="1" applyBorder="1" applyAlignment="1" applyProtection="1">
      <alignment horizont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vertical="center"/>
      <protection locked="0"/>
    </xf>
    <xf numFmtId="208" fontId="21" fillId="2" borderId="15" xfId="0" applyNumberFormat="1" applyFont="1" applyFill="1" applyBorder="1" applyAlignment="1" applyProtection="1">
      <alignment horizontal="center" vertical="center"/>
      <protection locked="0"/>
    </xf>
    <xf numFmtId="208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21" fillId="2" borderId="15" xfId="0" applyNumberFormat="1" applyFont="1" applyFill="1" applyBorder="1" applyAlignment="1" applyProtection="1">
      <alignment horizontal="center" vertical="center"/>
      <protection locked="0"/>
    </xf>
    <xf numFmtId="208" fontId="21" fillId="2" borderId="50" xfId="0" applyNumberFormat="1" applyFont="1" applyFill="1" applyBorder="1" applyAlignment="1" applyProtection="1">
      <alignment horizontal="center" vertical="center"/>
      <protection locked="0"/>
    </xf>
    <xf numFmtId="208" fontId="21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left" vertical="center"/>
    </xf>
    <xf numFmtId="0" fontId="15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7" fillId="2" borderId="0" xfId="3" applyFont="1" applyFill="1" applyAlignment="1">
      <alignment vertical="center"/>
    </xf>
    <xf numFmtId="0" fontId="29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2" fillId="2" borderId="0" xfId="3" applyFont="1" applyFill="1" applyAlignment="1">
      <alignment vertical="center"/>
    </xf>
    <xf numFmtId="3" fontId="42" fillId="2" borderId="0" xfId="3" applyNumberFormat="1" applyFont="1" applyFill="1" applyAlignment="1">
      <alignment vertical="center"/>
    </xf>
    <xf numFmtId="0" fontId="44" fillId="2" borderId="0" xfId="3" quotePrefix="1" applyFont="1" applyFill="1" applyAlignment="1">
      <alignment vertical="center"/>
    </xf>
    <xf numFmtId="0" fontId="16" fillId="2" borderId="0" xfId="3" applyFont="1" applyFill="1" applyBorder="1" applyAlignment="1">
      <alignment horizontal="centerContinuous" vertical="center"/>
    </xf>
    <xf numFmtId="3" fontId="48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51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1" fillId="2" borderId="0" xfId="3" applyFont="1" applyFill="1" applyAlignment="1">
      <alignment vertical="center"/>
    </xf>
    <xf numFmtId="0" fontId="46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1" fillId="2" borderId="4" xfId="3" applyFont="1" applyFill="1" applyBorder="1" applyAlignment="1">
      <alignment horizontal="centerContinuous" vertical="center"/>
    </xf>
    <xf numFmtId="0" fontId="21" fillId="2" borderId="5" xfId="3" applyFont="1" applyFill="1" applyBorder="1" applyAlignment="1">
      <alignment horizontal="centerContinuous" vertical="center"/>
    </xf>
    <xf numFmtId="0" fontId="21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1" fillId="2" borderId="15" xfId="3" applyNumberFormat="1" applyFont="1" applyFill="1" applyBorder="1" applyAlignment="1" applyProtection="1">
      <alignment horizontal="center" vertical="center"/>
      <protection locked="0"/>
    </xf>
    <xf numFmtId="208" fontId="21" fillId="2" borderId="15" xfId="3" applyNumberFormat="1" applyFont="1" applyFill="1" applyBorder="1" applyAlignment="1" applyProtection="1">
      <alignment horizontal="center" vertical="center"/>
      <protection locked="0"/>
    </xf>
    <xf numFmtId="0" fontId="21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2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1" fillId="2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vertical="center"/>
    </xf>
    <xf numFmtId="3" fontId="21" fillId="2" borderId="0" xfId="3" applyNumberFormat="1" applyFont="1" applyFill="1" applyBorder="1" applyAlignment="1">
      <alignment vertical="center"/>
    </xf>
    <xf numFmtId="0" fontId="29" fillId="2" borderId="0" xfId="3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8" fillId="2" borderId="0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/>
    </xf>
    <xf numFmtId="3" fontId="45" fillId="2" borderId="18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3" fontId="36" fillId="2" borderId="18" xfId="0" applyNumberFormat="1" applyFont="1" applyFill="1" applyBorder="1" applyAlignment="1">
      <alignment vertical="center"/>
    </xf>
    <xf numFmtId="3" fontId="36" fillId="2" borderId="18" xfId="0" applyNumberFormat="1" applyFont="1" applyFill="1" applyBorder="1" applyAlignment="1">
      <alignment horizontal="center" vertical="center"/>
    </xf>
    <xf numFmtId="0" fontId="47" fillId="2" borderId="0" xfId="0" quotePrefix="1" applyFont="1" applyFill="1" applyAlignment="1">
      <alignment vertical="center" wrapText="1"/>
    </xf>
    <xf numFmtId="0" fontId="16" fillId="2" borderId="0" xfId="3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42" fillId="2" borderId="0" xfId="0" quotePrefix="1" applyFont="1" applyFill="1" applyAlignment="1">
      <alignment vertical="center"/>
    </xf>
    <xf numFmtId="0" fontId="1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40" fillId="2" borderId="0" xfId="0" applyFont="1" applyFill="1" applyAlignment="1">
      <alignment vertical="center"/>
    </xf>
    <xf numFmtId="0" fontId="44" fillId="2" borderId="0" xfId="0" quotePrefix="1" applyFont="1" applyFill="1" applyAlignment="1" applyProtection="1">
      <alignment vertical="center"/>
      <protection locked="0"/>
    </xf>
    <xf numFmtId="0" fontId="44" fillId="2" borderId="0" xfId="0" quotePrefix="1" applyFont="1" applyFill="1" applyAlignment="1" applyProtection="1">
      <alignment vertical="center" wrapText="1"/>
      <protection locked="0"/>
    </xf>
    <xf numFmtId="0" fontId="44" fillId="2" borderId="0" xfId="0" applyFont="1" applyFill="1" applyAlignment="1">
      <alignment vertical="center" wrapText="1"/>
    </xf>
    <xf numFmtId="0" fontId="29" fillId="2" borderId="0" xfId="2" applyFont="1" applyFill="1" applyAlignment="1" applyProtection="1">
      <protection locked="0"/>
    </xf>
    <xf numFmtId="0" fontId="53" fillId="4" borderId="0" xfId="2" applyFont="1" applyFill="1" applyAlignment="1">
      <alignment horizontal="right"/>
    </xf>
    <xf numFmtId="0" fontId="29" fillId="4" borderId="0" xfId="2" applyFill="1"/>
    <xf numFmtId="0" fontId="54" fillId="2" borderId="0" xfId="0" quotePrefix="1" applyFont="1" applyFill="1" applyBorder="1" applyAlignment="1">
      <alignment horizontal="left" vertical="center"/>
    </xf>
    <xf numFmtId="0" fontId="31" fillId="2" borderId="0" xfId="2" applyFont="1" applyFill="1"/>
    <xf numFmtId="0" fontId="29" fillId="2" borderId="0" xfId="2" applyFill="1"/>
    <xf numFmtId="0" fontId="54" fillId="2" borderId="0" xfId="0" quotePrefix="1" applyFont="1" applyFill="1" applyBorder="1" applyAlignment="1">
      <alignment horizontal="right" vertical="center"/>
    </xf>
    <xf numFmtId="0" fontId="53" fillId="2" borderId="0" xfId="2" applyFont="1" applyFill="1" applyAlignment="1">
      <alignment horizontal="right"/>
    </xf>
    <xf numFmtId="0" fontId="32" fillId="2" borderId="0" xfId="2" quotePrefix="1" applyFont="1" applyFill="1" applyAlignment="1">
      <alignment horizontal="center"/>
    </xf>
    <xf numFmtId="0" fontId="55" fillId="2" borderId="0" xfId="2" applyFont="1" applyFill="1"/>
    <xf numFmtId="0" fontId="32" fillId="2" borderId="0" xfId="2" applyFont="1" applyFill="1" applyAlignment="1">
      <alignment horizontal="center"/>
    </xf>
    <xf numFmtId="0" fontId="33" fillId="2" borderId="0" xfId="2" applyFont="1" applyFill="1" applyAlignment="1">
      <alignment horizontal="center"/>
    </xf>
    <xf numFmtId="0" fontId="29" fillId="2" borderId="0" xfId="2" applyFill="1" applyBorder="1"/>
    <xf numFmtId="0" fontId="56" fillId="2" borderId="0" xfId="2" applyFont="1" applyFill="1"/>
    <xf numFmtId="0" fontId="54" fillId="2" borderId="0" xfId="0" quotePrefix="1" applyFont="1" applyFill="1" applyAlignment="1">
      <alignment horizontal="right" vertical="center"/>
    </xf>
    <xf numFmtId="0" fontId="32" fillId="2" borderId="0" xfId="2" quotePrefix="1" applyFont="1" applyFill="1" applyAlignment="1"/>
    <xf numFmtId="0" fontId="32" fillId="2" borderId="0" xfId="2" applyFont="1" applyFill="1" applyAlignment="1"/>
    <xf numFmtId="0" fontId="33" fillId="2" borderId="0" xfId="2" applyFont="1" applyFill="1" applyAlignment="1"/>
    <xf numFmtId="0" fontId="32" fillId="2" borderId="0" xfId="2" applyFont="1" applyFill="1" applyAlignment="1">
      <alignment horizontal="left"/>
    </xf>
    <xf numFmtId="0" fontId="53" fillId="2" borderId="52" xfId="2" applyFont="1" applyFill="1" applyBorder="1" applyAlignment="1">
      <alignment horizontal="right"/>
    </xf>
    <xf numFmtId="0" fontId="29" fillId="2" borderId="53" xfId="2" applyFill="1" applyBorder="1"/>
    <xf numFmtId="0" fontId="32" fillId="2" borderId="53" xfId="2" applyFont="1" applyFill="1" applyBorder="1" applyAlignment="1">
      <alignment horizontal="left"/>
    </xf>
    <xf numFmtId="0" fontId="33" fillId="2" borderId="54" xfId="2" applyFont="1" applyFill="1" applyBorder="1" applyAlignment="1">
      <alignment horizontal="center" vertical="center" wrapText="1"/>
    </xf>
    <xf numFmtId="0" fontId="53" fillId="2" borderId="32" xfId="2" applyFont="1" applyFill="1" applyBorder="1" applyAlignment="1">
      <alignment horizontal="right"/>
    </xf>
    <xf numFmtId="0" fontId="33" fillId="2" borderId="55" xfId="2" applyFont="1" applyFill="1" applyBorder="1" applyAlignment="1">
      <alignment horizontal="center" vertical="center" wrapText="1"/>
    </xf>
    <xf numFmtId="0" fontId="29" fillId="2" borderId="0" xfId="2" applyFont="1" applyFill="1" applyBorder="1"/>
    <xf numFmtId="0" fontId="32" fillId="2" borderId="0" xfId="2" applyFont="1" applyFill="1" applyBorder="1" applyAlignment="1">
      <alignment horizontal="left"/>
    </xf>
    <xf numFmtId="0" fontId="29" fillId="2" borderId="0" xfId="2" applyFill="1" applyBorder="1" applyAlignment="1"/>
    <xf numFmtId="0" fontId="29" fillId="2" borderId="0" xfId="2" applyFill="1" applyBorder="1" applyAlignment="1" applyProtection="1">
      <protection locked="0"/>
    </xf>
    <xf numFmtId="0" fontId="29" fillId="2" borderId="55" xfId="2" applyFill="1" applyBorder="1"/>
    <xf numFmtId="0" fontId="58" fillId="2" borderId="0" xfId="2" quotePrefix="1" applyFont="1" applyFill="1" applyBorder="1" applyAlignment="1">
      <alignment horizontal="left" vertical="center"/>
    </xf>
    <xf numFmtId="0" fontId="58" fillId="2" borderId="0" xfId="2" applyFont="1" applyFill="1" applyBorder="1" applyAlignment="1">
      <alignment horizontal="justify" vertical="center"/>
    </xf>
    <xf numFmtId="0" fontId="29" fillId="2" borderId="52" xfId="2" applyFill="1" applyBorder="1" applyAlignment="1" applyProtection="1">
      <alignment horizontal="center" vertical="center" wrapText="1"/>
      <protection locked="0"/>
    </xf>
    <xf numFmtId="3" fontId="29" fillId="2" borderId="56" xfId="2" applyNumberFormat="1" applyFont="1" applyFill="1" applyBorder="1" applyAlignment="1" applyProtection="1">
      <alignment horizontal="center" vertical="center"/>
      <protection locked="0"/>
    </xf>
    <xf numFmtId="3" fontId="29" fillId="2" borderId="57" xfId="2" applyNumberFormat="1" applyFont="1" applyFill="1" applyBorder="1" applyAlignment="1" applyProtection="1">
      <alignment horizontal="center" vertical="center"/>
      <protection locked="0"/>
    </xf>
    <xf numFmtId="3" fontId="29" fillId="2" borderId="58" xfId="2" applyNumberFormat="1" applyFont="1" applyFill="1" applyBorder="1" applyAlignment="1" applyProtection="1">
      <alignment horizontal="center" vertical="center"/>
      <protection locked="0"/>
    </xf>
    <xf numFmtId="0" fontId="53" fillId="2" borderId="23" xfId="2" applyFont="1" applyFill="1" applyBorder="1" applyAlignment="1">
      <alignment horizontal="right"/>
    </xf>
    <xf numFmtId="0" fontId="29" fillId="2" borderId="59" xfId="2" applyFill="1" applyBorder="1"/>
    <xf numFmtId="0" fontId="29" fillId="2" borderId="60" xfId="2" applyFill="1" applyBorder="1"/>
    <xf numFmtId="0" fontId="55" fillId="2" borderId="0" xfId="2" applyFont="1" applyFill="1" applyBorder="1" applyAlignment="1">
      <alignment vertical="center"/>
    </xf>
    <xf numFmtId="1" fontId="60" fillId="2" borderId="0" xfId="0" quotePrefix="1" applyNumberFormat="1" applyFont="1" applyFill="1" applyAlignment="1">
      <alignment horizontal="right" vertical="center"/>
    </xf>
    <xf numFmtId="0" fontId="61" fillId="2" borderId="0" xfId="2" applyFont="1" applyFill="1" applyAlignment="1">
      <alignment vertical="center"/>
    </xf>
    <xf numFmtId="1" fontId="62" fillId="2" borderId="0" xfId="2" applyNumberFormat="1" applyFont="1" applyFill="1" applyAlignment="1">
      <alignment horizontal="right"/>
    </xf>
    <xf numFmtId="0" fontId="61" fillId="2" borderId="0" xfId="2" quotePrefix="1" applyFont="1" applyFill="1" applyAlignment="1">
      <alignment horizontal="left" vertical="center"/>
    </xf>
    <xf numFmtId="0" fontId="34" fillId="2" borderId="0" xfId="2" applyFont="1" applyFill="1" applyBorder="1"/>
    <xf numFmtId="0" fontId="29" fillId="2" borderId="61" xfId="2" applyFill="1" applyBorder="1" applyAlignment="1" applyProtection="1">
      <alignment horizontal="center" vertical="center" wrapText="1"/>
      <protection locked="0"/>
    </xf>
    <xf numFmtId="3" fontId="34" fillId="4" borderId="61" xfId="1" quotePrefix="1" applyNumberFormat="1" applyFont="1" applyFill="1" applyBorder="1" applyAlignment="1" applyProtection="1">
      <alignment horizontal="center" vertical="center"/>
      <protection locked="0"/>
    </xf>
    <xf numFmtId="208" fontId="58" fillId="2" borderId="32" xfId="2" applyNumberFormat="1" applyFont="1" applyFill="1" applyBorder="1" applyAlignment="1">
      <alignment horizontal="right"/>
    </xf>
    <xf numFmtId="208" fontId="58" fillId="2" borderId="0" xfId="2" applyNumberFormat="1" applyFont="1" applyFill="1" applyBorder="1" applyAlignment="1">
      <alignment horizontal="right"/>
    </xf>
    <xf numFmtId="208" fontId="58" fillId="2" borderId="55" xfId="2" applyNumberFormat="1" applyFont="1" applyFill="1" applyBorder="1" applyAlignment="1">
      <alignment horizontal="right"/>
    </xf>
    <xf numFmtId="0" fontId="34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/>
    <xf numFmtId="0" fontId="34" fillId="2" borderId="0" xfId="2" quotePrefix="1" applyFont="1" applyFill="1" applyBorder="1" applyAlignment="1">
      <alignment horizontal="left"/>
    </xf>
    <xf numFmtId="0" fontId="34" fillId="2" borderId="0" xfId="2" applyFont="1" applyFill="1" applyBorder="1" applyAlignment="1">
      <alignment horizontal="justify"/>
    </xf>
    <xf numFmtId="3" fontId="29" fillId="2" borderId="0" xfId="2" applyNumberFormat="1" applyFont="1" applyFill="1" applyBorder="1" applyAlignment="1">
      <alignment horizontal="center" vertical="center"/>
    </xf>
    <xf numFmtId="3" fontId="34" fillId="2" borderId="62" xfId="2" applyNumberFormat="1" applyFont="1" applyFill="1" applyBorder="1" applyAlignment="1" applyProtection="1">
      <alignment horizontal="center" vertical="center"/>
      <protection locked="0"/>
    </xf>
    <xf numFmtId="0" fontId="64" fillId="2" borderId="63" xfId="2" applyFont="1" applyFill="1" applyBorder="1" applyAlignment="1">
      <alignment horizontal="center" vertical="center" wrapText="1"/>
    </xf>
    <xf numFmtId="0" fontId="64" fillId="2" borderId="64" xfId="2" applyFont="1" applyFill="1" applyBorder="1" applyAlignment="1">
      <alignment horizontal="center" vertical="center" wrapText="1"/>
    </xf>
    <xf numFmtId="0" fontId="64" fillId="2" borderId="65" xfId="2" applyFont="1" applyFill="1" applyBorder="1" applyAlignment="1">
      <alignment horizontal="center" vertical="center" wrapText="1"/>
    </xf>
    <xf numFmtId="3" fontId="29" fillId="2" borderId="66" xfId="2" applyNumberFormat="1" applyFont="1" applyFill="1" applyBorder="1" applyAlignment="1" applyProtection="1">
      <alignment horizontal="center" vertical="center"/>
      <protection locked="0"/>
    </xf>
    <xf numFmtId="3" fontId="29" fillId="2" borderId="67" xfId="2" applyNumberFormat="1" applyFont="1" applyFill="1" applyBorder="1" applyAlignment="1" applyProtection="1">
      <alignment horizontal="center" vertical="center"/>
      <protection locked="0"/>
    </xf>
    <xf numFmtId="3" fontId="29" fillId="2" borderId="68" xfId="2" applyNumberFormat="1" applyFont="1" applyFill="1" applyBorder="1" applyAlignment="1" applyProtection="1">
      <alignment horizontal="center" vertical="center"/>
      <protection locked="0"/>
    </xf>
    <xf numFmtId="3" fontId="29" fillId="2" borderId="69" xfId="2" applyNumberFormat="1" applyFont="1" applyFill="1" applyBorder="1" applyAlignment="1" applyProtection="1">
      <alignment horizontal="center" vertical="center"/>
      <protection locked="0"/>
    </xf>
    <xf numFmtId="0" fontId="64" fillId="2" borderId="0" xfId="2" applyFont="1" applyFill="1" applyBorder="1" applyAlignment="1">
      <alignment horizontal="justify"/>
    </xf>
    <xf numFmtId="0" fontId="64" fillId="2" borderId="0" xfId="2" applyFont="1" applyFill="1" applyBorder="1"/>
    <xf numFmtId="0" fontId="30" fillId="2" borderId="0" xfId="2" applyFont="1" applyFill="1" applyBorder="1" applyAlignment="1"/>
    <xf numFmtId="3" fontId="43" fillId="3" borderId="37" xfId="2" applyNumberFormat="1" applyFont="1" applyFill="1" applyBorder="1" applyAlignment="1" applyProtection="1">
      <alignment horizontal="center"/>
      <protection locked="0"/>
    </xf>
    <xf numFmtId="3" fontId="43" fillId="2" borderId="35" xfId="2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9" fillId="2" borderId="0" xfId="0" quotePrefix="1" applyFont="1" applyFill="1" applyBorder="1" applyAlignment="1" applyProtection="1">
      <alignment horizontal="left" vertical="center"/>
      <protection locked="0"/>
    </xf>
    <xf numFmtId="0" fontId="49" fillId="2" borderId="0" xfId="0" applyFont="1" applyFill="1" applyBorder="1" applyAlignment="1" applyProtection="1">
      <alignment vertical="center"/>
      <protection locked="0"/>
    </xf>
    <xf numFmtId="0" fontId="29" fillId="2" borderId="0" xfId="2" applyFill="1" applyBorder="1" applyAlignment="1">
      <alignment horizontal="center" vertical="center" wrapText="1"/>
    </xf>
    <xf numFmtId="0" fontId="59" fillId="2" borderId="0" xfId="2" quotePrefix="1" applyFont="1" applyFill="1" applyBorder="1" applyAlignment="1">
      <alignment horizontal="left"/>
    </xf>
    <xf numFmtId="0" fontId="43" fillId="2" borderId="0" xfId="2" applyFont="1" applyFill="1" applyBorder="1" applyAlignment="1"/>
    <xf numFmtId="0" fontId="29" fillId="2" borderId="0" xfId="2" applyFill="1" applyBorder="1" applyAlignment="1">
      <alignment wrapText="1"/>
    </xf>
    <xf numFmtId="3" fontId="29" fillId="2" borderId="62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6" fillId="4" borderId="18" xfId="0" applyFont="1" applyFill="1" applyBorder="1" applyAlignment="1">
      <alignment horizontal="center" vertical="center"/>
    </xf>
    <xf numFmtId="0" fontId="36" fillId="4" borderId="18" xfId="0" quotePrefix="1" applyFont="1" applyFill="1" applyBorder="1" applyAlignment="1">
      <alignment horizontal="center" vertical="center"/>
    </xf>
    <xf numFmtId="0" fontId="36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4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51" xfId="0" applyNumberFormat="1" applyFont="1" applyFill="1" applyBorder="1" applyAlignment="1" applyProtection="1">
      <alignment horizontal="center" vertical="center"/>
    </xf>
    <xf numFmtId="3" fontId="21" fillId="2" borderId="51" xfId="0" applyNumberFormat="1" applyFont="1" applyFill="1" applyBorder="1" applyAlignment="1" applyProtection="1">
      <alignment horizontal="center" vertical="center"/>
      <protection locked="0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212" fontId="43" fillId="2" borderId="35" xfId="2" applyNumberFormat="1" applyFont="1" applyFill="1" applyBorder="1" applyAlignment="1" applyProtection="1">
      <alignment horizontal="center"/>
      <protection locked="0"/>
    </xf>
    <xf numFmtId="212" fontId="43" fillId="2" borderId="70" xfId="2" applyNumberFormat="1" applyFont="1" applyFill="1" applyBorder="1" applyAlignment="1" applyProtection="1">
      <alignment horizontal="center"/>
      <protection locked="0"/>
    </xf>
    <xf numFmtId="212" fontId="43" fillId="2" borderId="71" xfId="2" applyNumberFormat="1" applyFont="1" applyFill="1" applyBorder="1" applyAlignment="1" applyProtection="1">
      <alignment horizontal="center"/>
      <protection locked="0"/>
    </xf>
    <xf numFmtId="0" fontId="29" fillId="2" borderId="0" xfId="2" applyFont="1" applyFill="1" applyBorder="1" applyAlignment="1">
      <alignment vertical="center"/>
    </xf>
    <xf numFmtId="0" fontId="29" fillId="2" borderId="72" xfId="2" applyFont="1" applyFill="1" applyBorder="1" applyAlignment="1" applyProtection="1">
      <alignment horizontal="center" vertical="center" wrapText="1"/>
      <protection locked="0"/>
    </xf>
    <xf numFmtId="0" fontId="29" fillId="2" borderId="52" xfId="2" applyFont="1" applyFill="1" applyBorder="1" applyAlignment="1" applyProtection="1">
      <alignment horizontal="center" vertical="center" wrapText="1"/>
      <protection locked="0"/>
    </xf>
    <xf numFmtId="9" fontId="34" fillId="2" borderId="36" xfId="4" applyFont="1" applyFill="1" applyBorder="1" applyAlignment="1" applyProtection="1">
      <alignment horizontal="center" vertical="center"/>
      <protection locked="0"/>
    </xf>
    <xf numFmtId="0" fontId="29" fillId="2" borderId="54" xfId="2" applyFont="1" applyFill="1" applyBorder="1" applyAlignment="1" applyProtection="1">
      <alignment horizontal="center" vertical="center" wrapText="1"/>
      <protection locked="0"/>
    </xf>
    <xf numFmtId="212" fontId="21" fillId="2" borderId="15" xfId="3" applyNumberFormat="1" applyFont="1" applyFill="1" applyBorder="1" applyAlignment="1" applyProtection="1">
      <alignment horizontal="center" vertical="center"/>
      <protection locked="0"/>
    </xf>
    <xf numFmtId="212" fontId="21" fillId="2" borderId="15" xfId="0" applyNumberFormat="1" applyFont="1" applyFill="1" applyBorder="1" applyAlignment="1" applyProtection="1">
      <alignment horizontal="center" vertical="center"/>
      <protection locked="0"/>
    </xf>
    <xf numFmtId="210" fontId="21" fillId="2" borderId="47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40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42" fillId="4" borderId="0" xfId="0" applyNumberFormat="1" applyFont="1" applyFill="1" applyAlignment="1" applyProtection="1">
      <alignment horizontal="right" vertical="center"/>
      <protection locked="0"/>
    </xf>
    <xf numFmtId="0" fontId="44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8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4" fillId="2" borderId="37" xfId="4" applyNumberFormat="1" applyFont="1" applyFill="1" applyBorder="1" applyAlignment="1" applyProtection="1">
      <alignment horizontal="center" vertical="center"/>
      <protection locked="0"/>
    </xf>
    <xf numFmtId="212" fontId="43" fillId="2" borderId="62" xfId="2" applyNumberFormat="1" applyFont="1" applyFill="1" applyBorder="1" applyAlignment="1" applyProtection="1">
      <alignment horizontal="center"/>
      <protection locked="0"/>
    </xf>
    <xf numFmtId="212" fontId="43" fillId="2" borderId="73" xfId="2" applyNumberFormat="1" applyFont="1" applyFill="1" applyBorder="1" applyAlignment="1" applyProtection="1">
      <alignment horizontal="center"/>
      <protection locked="0"/>
    </xf>
    <xf numFmtId="3" fontId="43" fillId="2" borderId="7" xfId="2" applyNumberFormat="1" applyFont="1" applyFill="1" applyBorder="1" applyAlignment="1" applyProtection="1">
      <alignment horizontal="center"/>
    </xf>
    <xf numFmtId="212" fontId="43" fillId="2" borderId="74" xfId="2" applyNumberFormat="1" applyFont="1" applyFill="1" applyBorder="1" applyAlignment="1" applyProtection="1">
      <alignment horizontal="center"/>
      <protection locked="0"/>
    </xf>
    <xf numFmtId="3" fontId="43" fillId="2" borderId="75" xfId="2" applyNumberFormat="1" applyFont="1" applyFill="1" applyBorder="1" applyAlignment="1" applyProtection="1">
      <alignment horizontal="center"/>
    </xf>
    <xf numFmtId="212" fontId="43" fillId="2" borderId="76" xfId="2" applyNumberFormat="1" applyFont="1" applyFill="1" applyBorder="1" applyAlignment="1" applyProtection="1">
      <alignment horizontal="center"/>
      <protection locked="0"/>
    </xf>
    <xf numFmtId="212" fontId="43" fillId="2" borderId="77" xfId="2" applyNumberFormat="1" applyFont="1" applyFill="1" applyBorder="1" applyAlignment="1" applyProtection="1">
      <alignment horizontal="center"/>
      <protection locked="0"/>
    </xf>
    <xf numFmtId="212" fontId="21" fillId="2" borderId="47" xfId="3" applyNumberFormat="1" applyFont="1" applyFill="1" applyBorder="1" applyAlignment="1" applyProtection="1">
      <alignment horizontal="center" vertical="center"/>
      <protection locked="0"/>
    </xf>
    <xf numFmtId="212" fontId="21" fillId="2" borderId="47" xfId="0" applyNumberFormat="1" applyFont="1" applyFill="1" applyBorder="1" applyAlignment="1" applyProtection="1">
      <alignment horizontal="center" vertical="center"/>
      <protection locked="0"/>
    </xf>
    <xf numFmtId="212" fontId="21" fillId="2" borderId="19" xfId="0" applyNumberFormat="1" applyFont="1" applyFill="1" applyBorder="1" applyAlignment="1" applyProtection="1">
      <alignment horizontal="center" vertical="center"/>
      <protection locked="0"/>
    </xf>
    <xf numFmtId="9" fontId="21" fillId="2" borderId="0" xfId="4" applyFont="1" applyFill="1" applyBorder="1" applyAlignment="1">
      <alignment vertical="center"/>
    </xf>
    <xf numFmtId="0" fontId="69" fillId="2" borderId="0" xfId="2" applyFont="1" applyFill="1" applyBorder="1" applyAlignment="1">
      <alignment horizontal="left" vertical="center"/>
    </xf>
    <xf numFmtId="0" fontId="29" fillId="2" borderId="61" xfId="2" applyFont="1" applyFill="1" applyBorder="1" applyAlignment="1" applyProtection="1">
      <alignment horizontal="center" vertical="center" wrapText="1"/>
      <protection locked="0"/>
    </xf>
    <xf numFmtId="0" fontId="29" fillId="2" borderId="0" xfId="2" applyFont="1" applyFill="1" applyBorder="1" applyAlignment="1"/>
    <xf numFmtId="0" fontId="29" fillId="2" borderId="0" xfId="2" applyFont="1" applyFill="1" applyBorder="1" applyAlignment="1">
      <alignment wrapText="1"/>
    </xf>
    <xf numFmtId="0" fontId="70" fillId="0" borderId="0" xfId="0" applyFont="1" applyAlignment="1">
      <alignment horizontal="center" wrapText="1"/>
    </xf>
    <xf numFmtId="0" fontId="71" fillId="2" borderId="0" xfId="0" applyFont="1" applyFill="1" applyAlignment="1">
      <alignment horizontal="center"/>
    </xf>
    <xf numFmtId="0" fontId="74" fillId="2" borderId="0" xfId="0" applyFont="1" applyFill="1" applyAlignment="1">
      <alignment horizontal="center" vertical="center"/>
    </xf>
    <xf numFmtId="0" fontId="71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vertical="center"/>
    </xf>
    <xf numFmtId="0" fontId="8" fillId="2" borderId="79" xfId="0" applyFont="1" applyFill="1" applyBorder="1" applyAlignment="1">
      <alignment vertical="center" textRotation="90" wrapText="1"/>
    </xf>
    <xf numFmtId="3" fontId="21" fillId="0" borderId="80" xfId="0" applyNumberFormat="1" applyFont="1" applyFill="1" applyBorder="1" applyAlignment="1">
      <alignment horizontal="center" vertical="center"/>
    </xf>
    <xf numFmtId="3" fontId="21" fillId="0" borderId="81" xfId="0" applyNumberFormat="1" applyFont="1" applyFill="1" applyBorder="1" applyAlignment="1">
      <alignment horizontal="center" vertical="center"/>
    </xf>
    <xf numFmtId="3" fontId="21" fillId="0" borderId="14" xfId="0" applyNumberFormat="1" applyFont="1" applyFill="1" applyBorder="1" applyAlignment="1">
      <alignment horizontal="center" vertical="center"/>
    </xf>
    <xf numFmtId="3" fontId="21" fillId="2" borderId="82" xfId="3" applyNumberFormat="1" applyFont="1" applyFill="1" applyBorder="1" applyAlignment="1" applyProtection="1">
      <alignment horizontal="center" vertical="center"/>
      <protection locked="0"/>
    </xf>
    <xf numFmtId="3" fontId="21" fillId="2" borderId="82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2" fillId="2" borderId="0" xfId="0" applyFont="1" applyFill="1" applyBorder="1" applyAlignment="1">
      <alignment vertical="center"/>
    </xf>
    <xf numFmtId="0" fontId="83" fillId="2" borderId="0" xfId="0" applyFont="1" applyFill="1" applyBorder="1" applyAlignment="1">
      <alignment vertical="center"/>
    </xf>
    <xf numFmtId="0" fontId="71" fillId="0" borderId="0" xfId="0" applyFont="1" applyAlignment="1">
      <alignment horizontal="center" vertical="center"/>
    </xf>
    <xf numFmtId="0" fontId="32" fillId="0" borderId="0" xfId="0" quotePrefix="1" applyFont="1" applyFill="1" applyAlignment="1">
      <alignment vertical="center" wrapText="1"/>
    </xf>
    <xf numFmtId="0" fontId="31" fillId="2" borderId="28" xfId="2" applyFont="1" applyFill="1" applyBorder="1" applyAlignment="1" applyProtection="1">
      <alignment horizontal="left"/>
      <protection locked="0"/>
    </xf>
    <xf numFmtId="0" fontId="80" fillId="2" borderId="33" xfId="2" applyFont="1" applyFill="1" applyBorder="1" applyProtection="1">
      <protection locked="0"/>
    </xf>
    <xf numFmtId="0" fontId="31" fillId="2" borderId="34" xfId="2" applyFont="1" applyFill="1" applyBorder="1" applyAlignment="1" applyProtection="1">
      <alignment horizontal="left"/>
      <protection locked="0"/>
    </xf>
    <xf numFmtId="0" fontId="80" fillId="2" borderId="0" xfId="2" applyFont="1" applyFill="1" applyProtection="1">
      <protection locked="0"/>
    </xf>
    <xf numFmtId="0" fontId="8" fillId="2" borderId="83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84" xfId="3" applyFont="1" applyFill="1" applyBorder="1" applyAlignment="1">
      <alignment horizontal="centerContinuous" vertical="center" wrapText="1"/>
    </xf>
    <xf numFmtId="0" fontId="64" fillId="2" borderId="53" xfId="2" applyFont="1" applyFill="1" applyBorder="1" applyAlignment="1">
      <alignment horizontal="center"/>
    </xf>
    <xf numFmtId="0" fontId="33" fillId="2" borderId="0" xfId="2" applyFont="1" applyFill="1" applyBorder="1" applyAlignment="1">
      <alignment horizontal="center" vertical="center" wrapText="1"/>
    </xf>
    <xf numFmtId="0" fontId="34" fillId="2" borderId="85" xfId="2" applyFont="1" applyFill="1" applyBorder="1" applyAlignment="1">
      <alignment horizontal="left" vertical="center" wrapText="1"/>
    </xf>
    <xf numFmtId="0" fontId="34" fillId="2" borderId="72" xfId="2" applyFont="1" applyFill="1" applyBorder="1" applyAlignment="1">
      <alignment horizontal="left" vertical="center" wrapText="1"/>
    </xf>
    <xf numFmtId="0" fontId="34" fillId="2" borderId="86" xfId="2" applyFont="1" applyFill="1" applyBorder="1" applyAlignment="1">
      <alignment horizontal="center" vertical="center" wrapText="1"/>
    </xf>
    <xf numFmtId="0" fontId="29" fillId="2" borderId="87" xfId="2" applyFill="1" applyBorder="1" applyAlignment="1">
      <alignment vertical="center"/>
    </xf>
    <xf numFmtId="0" fontId="34" fillId="2" borderId="88" xfId="2" applyFont="1" applyFill="1" applyBorder="1" applyAlignment="1">
      <alignment horizontal="center" vertical="center" wrapText="1"/>
    </xf>
    <xf numFmtId="0" fontId="34" fillId="2" borderId="89" xfId="2" applyFont="1" applyFill="1" applyBorder="1" applyAlignment="1">
      <alignment horizontal="center" vertical="center" wrapText="1"/>
    </xf>
    <xf numFmtId="0" fontId="34" fillId="2" borderId="90" xfId="2" applyFont="1" applyFill="1" applyBorder="1" applyAlignment="1">
      <alignment horizontal="center" vertical="center" wrapText="1"/>
    </xf>
    <xf numFmtId="0" fontId="34" fillId="2" borderId="52" xfId="2" applyFont="1" applyFill="1" applyBorder="1" applyAlignment="1">
      <alignment horizontal="center" vertical="top" wrapText="1"/>
    </xf>
    <xf numFmtId="0" fontId="34" fillId="2" borderId="54" xfId="2" applyFont="1" applyFill="1" applyBorder="1" applyAlignment="1">
      <alignment horizontal="center" vertical="top" wrapText="1"/>
    </xf>
    <xf numFmtId="0" fontId="34" fillId="2" borderId="23" xfId="2" applyFont="1" applyFill="1" applyBorder="1" applyAlignment="1">
      <alignment horizontal="center" vertical="top" wrapText="1"/>
    </xf>
    <xf numFmtId="0" fontId="34" fillId="2" borderId="60" xfId="2" applyFont="1" applyFill="1" applyBorder="1" applyAlignment="1">
      <alignment horizontal="center" vertical="top" wrapText="1"/>
    </xf>
    <xf numFmtId="0" fontId="33" fillId="5" borderId="85" xfId="2" applyFont="1" applyFill="1" applyBorder="1" applyAlignment="1">
      <alignment horizontal="center" vertical="center"/>
    </xf>
    <xf numFmtId="0" fontId="33" fillId="5" borderId="72" xfId="2" applyFont="1" applyFill="1" applyBorder="1" applyAlignment="1">
      <alignment horizontal="center" vertical="center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78" fillId="2" borderId="0" xfId="0" applyFont="1" applyFill="1" applyAlignment="1">
      <alignment wrapText="1"/>
    </xf>
    <xf numFmtId="0" fontId="1" fillId="0" borderId="0" xfId="0" applyFont="1" applyAlignment="1"/>
    <xf numFmtId="0" fontId="7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87" fillId="0" borderId="0" xfId="0" applyFont="1" applyAlignment="1"/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0" fillId="2" borderId="11" xfId="0" applyFont="1" applyFill="1" applyBorder="1" applyAlignment="1" applyProtection="1">
      <alignment horizontal="center" vertical="center"/>
      <protection locked="0"/>
    </xf>
    <xf numFmtId="0" fontId="80" fillId="0" borderId="14" xfId="0" applyFont="1" applyBorder="1" applyAlignment="1">
      <alignment horizontal="center" vertical="center"/>
    </xf>
    <xf numFmtId="0" fontId="31" fillId="2" borderId="91" xfId="2" applyFont="1" applyFill="1" applyBorder="1" applyAlignment="1" applyProtection="1">
      <alignment horizontal="center" vertical="center" wrapText="1"/>
      <protection locked="0"/>
    </xf>
    <xf numFmtId="0" fontId="31" fillId="2" borderId="92" xfId="2" applyFont="1" applyFill="1" applyBorder="1" applyAlignment="1" applyProtection="1">
      <alignment horizontal="center" vertical="center" wrapText="1"/>
      <protection locked="0"/>
    </xf>
    <xf numFmtId="0" fontId="31" fillId="2" borderId="93" xfId="2" applyFont="1" applyFill="1" applyBorder="1" applyAlignment="1" applyProtection="1">
      <alignment horizontal="center" vertical="center" wrapText="1"/>
      <protection locked="0"/>
    </xf>
    <xf numFmtId="0" fontId="31" fillId="2" borderId="94" xfId="2" applyFont="1" applyFill="1" applyBorder="1" applyAlignment="1" applyProtection="1">
      <alignment horizontal="center" vertical="center" wrapText="1"/>
      <protection locked="0"/>
    </xf>
    <xf numFmtId="0" fontId="35" fillId="2" borderId="85" xfId="2" quotePrefix="1" applyFont="1" applyFill="1" applyBorder="1" applyAlignment="1" applyProtection="1">
      <alignment horizontal="center" vertical="center"/>
      <protection locked="0"/>
    </xf>
    <xf numFmtId="0" fontId="35" fillId="2" borderId="95" xfId="2" applyFont="1" applyFill="1" applyBorder="1" applyAlignment="1" applyProtection="1">
      <alignment horizontal="center" vertical="center"/>
      <protection locked="0"/>
    </xf>
    <xf numFmtId="0" fontId="37" fillId="2" borderId="72" xfId="2" applyFont="1" applyFill="1" applyBorder="1" applyAlignment="1" applyProtection="1">
      <alignment horizontal="center" vertical="center"/>
      <protection locked="0"/>
    </xf>
    <xf numFmtId="0" fontId="31" fillId="2" borderId="89" xfId="2" applyFont="1" applyFill="1" applyBorder="1" applyAlignment="1" applyProtection="1">
      <alignment horizontal="center" vertical="center" wrapText="1"/>
      <protection locked="0"/>
    </xf>
    <xf numFmtId="0" fontId="31" fillId="2" borderId="86" xfId="2" applyFont="1" applyFill="1" applyBorder="1" applyAlignment="1" applyProtection="1">
      <alignment horizontal="center" vertical="center" wrapText="1"/>
      <protection locked="0"/>
    </xf>
    <xf numFmtId="0" fontId="29" fillId="2" borderId="87" xfId="2" applyFill="1" applyBorder="1" applyProtection="1">
      <protection locked="0"/>
    </xf>
    <xf numFmtId="0" fontId="31" fillId="2" borderId="96" xfId="2" applyFont="1" applyFill="1" applyBorder="1" applyAlignment="1" applyProtection="1">
      <alignment horizontal="center" vertical="center" wrapText="1"/>
      <protection locked="0"/>
    </xf>
    <xf numFmtId="0" fontId="31" fillId="2" borderId="24" xfId="2" applyFont="1" applyFill="1" applyBorder="1" applyAlignment="1" applyProtection="1">
      <alignment horizontal="center" vertical="center" wrapText="1"/>
      <protection locked="0"/>
    </xf>
    <xf numFmtId="22" fontId="67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5" fillId="2" borderId="0" xfId="0" applyNumberFormat="1" applyFont="1" applyFill="1" applyBorder="1" applyAlignment="1">
      <alignment horizontal="center" vertical="center"/>
    </xf>
    <xf numFmtId="0" fontId="85" fillId="2" borderId="0" xfId="0" applyFont="1" applyFill="1" applyBorder="1" applyAlignment="1">
      <alignment horizontal="center" vertical="center"/>
    </xf>
    <xf numFmtId="0" fontId="47" fillId="2" borderId="0" xfId="0" quotePrefix="1" applyFont="1" applyFill="1" applyAlignment="1">
      <alignment horizontal="left" vertical="center" wrapText="1"/>
    </xf>
    <xf numFmtId="0" fontId="47" fillId="2" borderId="0" xfId="0" quotePrefix="1" applyFont="1" applyFill="1" applyAlignment="1">
      <alignment vertical="center" wrapText="1"/>
    </xf>
    <xf numFmtId="22" fontId="85" fillId="2" borderId="0" xfId="3" applyNumberFormat="1" applyFont="1" applyFill="1" applyBorder="1" applyAlignment="1">
      <alignment horizontal="center" vertical="center"/>
    </xf>
    <xf numFmtId="0" fontId="85" fillId="2" borderId="0" xfId="3" applyFont="1" applyFill="1" applyBorder="1" applyAlignment="1">
      <alignment horizontal="center" vertical="center"/>
    </xf>
    <xf numFmtId="22" fontId="86" fillId="2" borderId="0" xfId="0" applyNumberFormat="1" applyFont="1" applyFill="1" applyBorder="1" applyAlignment="1">
      <alignment horizontal="center" vertical="center"/>
    </xf>
    <xf numFmtId="0" fontId="86" fillId="2" borderId="0" xfId="0" applyFont="1" applyFill="1" applyBorder="1" applyAlignment="1">
      <alignment horizontal="center" vertical="center"/>
    </xf>
    <xf numFmtId="22" fontId="85" fillId="2" borderId="0" xfId="0" applyNumberFormat="1" applyFont="1" applyFill="1" applyBorder="1" applyAlignment="1" applyProtection="1">
      <alignment horizontal="center" vertical="center"/>
      <protection locked="0"/>
    </xf>
    <xf numFmtId="0" fontId="85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sqref="A1:IV65536"/>
      <selection pane="topRight" sqref="A1:IV65536"/>
      <selection pane="bottomLeft" sqref="A1:IV65536"/>
      <selection pane="bottomRight" activeCell="D3" sqref="D3"/>
    </sheetView>
  </sheetViews>
  <sheetFormatPr defaultColWidth="0" defaultRowHeight="12.75" zeroHeight="1"/>
  <cols>
    <col min="1" max="1" width="2.140625" style="342" customWidth="1"/>
    <col min="2" max="2" width="3.28515625" style="347" customWidth="1"/>
    <col min="3" max="3" width="77.42578125" style="345" customWidth="1"/>
    <col min="4" max="4" width="2.42578125" style="345" customWidth="1"/>
    <col min="5" max="5" width="14.140625" style="345" customWidth="1"/>
    <col min="6" max="6" width="14.5703125" style="345" customWidth="1"/>
    <col min="7" max="7" width="11.42578125" style="345" customWidth="1"/>
    <col min="8" max="8" width="7.5703125" style="345" bestFit="1" customWidth="1"/>
    <col min="9" max="9" width="11.42578125" style="345" customWidth="1"/>
    <col min="10" max="10" width="26.140625" style="345" customWidth="1"/>
    <col min="11" max="11" width="0.85546875" style="345" customWidth="1"/>
    <col min="12" max="12" width="5.140625" style="345" customWidth="1"/>
    <col min="13" max="16384" width="11.42578125" style="345" hidden="1"/>
  </cols>
  <sheetData>
    <row r="1" spans="2:17" s="342" customFormat="1" ht="3" customHeight="1">
      <c r="B1" s="341"/>
    </row>
    <row r="2" spans="2:17" ht="18" customHeight="1">
      <c r="B2" s="343"/>
      <c r="C2" s="344"/>
    </row>
    <row r="3" spans="2:17" ht="18" customHeight="1">
      <c r="B3" s="346"/>
      <c r="D3" s="10" t="s">
        <v>317</v>
      </c>
    </row>
    <row r="4" spans="2:17" ht="18" customHeight="1">
      <c r="B4" s="346"/>
      <c r="D4" s="10"/>
    </row>
    <row r="5" spans="2:17" ht="8.25" customHeight="1">
      <c r="C5" s="348"/>
      <c r="D5" s="349"/>
      <c r="F5" s="350"/>
      <c r="G5" s="350"/>
      <c r="H5" s="351"/>
      <c r="I5" s="350"/>
      <c r="J5" s="352"/>
      <c r="Q5" s="353"/>
    </row>
    <row r="6" spans="2:17" ht="19.5" customHeight="1">
      <c r="B6" s="354"/>
      <c r="C6" s="356" t="s">
        <v>318</v>
      </c>
      <c r="D6" s="10"/>
      <c r="F6" s="356"/>
      <c r="G6" s="356"/>
      <c r="H6" s="357"/>
      <c r="I6" s="356"/>
      <c r="J6" s="352"/>
    </row>
    <row r="7" spans="2:17" ht="9.75" customHeight="1">
      <c r="F7" s="357"/>
      <c r="G7" s="357"/>
      <c r="H7" s="357"/>
      <c r="I7" s="357"/>
      <c r="J7" s="515"/>
    </row>
    <row r="8" spans="2:17" ht="15">
      <c r="B8" s="380"/>
      <c r="C8" s="381"/>
      <c r="H8" s="344"/>
      <c r="J8" s="515"/>
    </row>
    <row r="9" spans="2:17" ht="22.5" customHeight="1">
      <c r="B9" s="382"/>
      <c r="C9" s="383"/>
      <c r="H9" s="344"/>
      <c r="J9" s="515"/>
    </row>
    <row r="10" spans="2:17" ht="18">
      <c r="B10" s="382"/>
      <c r="C10" s="381"/>
      <c r="D10" s="358"/>
      <c r="E10" s="358"/>
      <c r="F10" s="358"/>
      <c r="G10" s="358"/>
      <c r="H10" s="358"/>
      <c r="I10" s="358"/>
      <c r="J10" s="515"/>
    </row>
    <row r="11" spans="2:17" ht="11.25" customHeight="1" thickBot="1">
      <c r="D11" s="358"/>
      <c r="E11" s="358"/>
      <c r="F11" s="358"/>
      <c r="G11" s="358"/>
      <c r="H11" s="358"/>
      <c r="I11" s="358"/>
      <c r="J11" s="515"/>
    </row>
    <row r="12" spans="2:17" ht="7.5" customHeight="1" thickBot="1">
      <c r="B12" s="359"/>
      <c r="C12" s="360"/>
      <c r="D12" s="361"/>
      <c r="E12" s="361"/>
      <c r="F12" s="361"/>
      <c r="G12" s="361"/>
      <c r="H12" s="361"/>
      <c r="I12" s="361"/>
      <c r="J12" s="362"/>
    </row>
    <row r="13" spans="2:17" ht="30.75" customHeight="1" thickBot="1">
      <c r="B13" s="363"/>
      <c r="C13" s="419" t="s">
        <v>184</v>
      </c>
      <c r="D13" s="379"/>
      <c r="E13" s="527" t="s">
        <v>185</v>
      </c>
      <c r="F13" s="528"/>
      <c r="G13" s="379"/>
      <c r="H13" s="379"/>
      <c r="I13" s="379"/>
      <c r="J13" s="364"/>
    </row>
    <row r="14" spans="2:17" ht="19.5" customHeight="1" thickBot="1">
      <c r="B14" s="363"/>
      <c r="C14" s="365" t="s">
        <v>13</v>
      </c>
      <c r="D14" s="366"/>
      <c r="E14" s="366"/>
      <c r="F14" s="366"/>
      <c r="G14" s="366"/>
      <c r="H14" s="366"/>
      <c r="I14" s="366"/>
      <c r="J14" s="364"/>
    </row>
    <row r="15" spans="2:17" ht="36.75" customHeight="1" thickBot="1">
      <c r="B15" s="363"/>
      <c r="C15" s="486" t="s">
        <v>308</v>
      </c>
      <c r="D15" s="371"/>
      <c r="E15" s="487" t="s">
        <v>186</v>
      </c>
      <c r="F15" s="386">
        <f>Complementary_Inf!$F$15</f>
        <v>21</v>
      </c>
      <c r="G15" s="387"/>
      <c r="H15" s="388"/>
      <c r="I15" s="388"/>
      <c r="J15" s="389"/>
    </row>
    <row r="16" spans="2:17" ht="15.75" customHeight="1" thickBot="1">
      <c r="B16" s="363"/>
      <c r="C16" s="367"/>
      <c r="D16" s="367"/>
      <c r="E16" s="368"/>
      <c r="F16" s="368"/>
      <c r="G16" s="367"/>
      <c r="H16" s="367"/>
      <c r="I16" s="367"/>
      <c r="J16" s="369"/>
    </row>
    <row r="17" spans="2:10" ht="54.75" customHeight="1" thickBot="1">
      <c r="B17" s="363"/>
      <c r="C17" s="486" t="s">
        <v>225</v>
      </c>
      <c r="D17" s="371"/>
      <c r="E17" s="452" t="s">
        <v>187</v>
      </c>
      <c r="F17" s="451" t="s">
        <v>188</v>
      </c>
      <c r="G17" s="390"/>
      <c r="H17" s="391"/>
      <c r="I17" s="367"/>
      <c r="J17" s="369"/>
    </row>
    <row r="18" spans="2:10">
      <c r="B18" s="363"/>
      <c r="C18" s="392" t="s">
        <v>226</v>
      </c>
      <c r="D18" s="393"/>
      <c r="E18" s="373">
        <f>Complementary_Inf!$E$18</f>
        <v>40</v>
      </c>
      <c r="F18" s="374">
        <f>Complementary_Inf!$F$18</f>
        <v>40</v>
      </c>
      <c r="G18" s="394"/>
      <c r="H18" s="367"/>
      <c r="I18" s="367"/>
      <c r="J18" s="369"/>
    </row>
    <row r="19" spans="2:10">
      <c r="B19" s="363"/>
      <c r="C19" s="392" t="s">
        <v>227</v>
      </c>
      <c r="D19" s="393"/>
      <c r="E19" s="474">
        <f>Complementary_Inf!$E$19</f>
        <v>0.90616979883020632</v>
      </c>
      <c r="F19" s="453">
        <f>Complementary_Inf!$F$19</f>
        <v>0.90720962022499296</v>
      </c>
      <c r="G19" s="394"/>
      <c r="H19" s="367"/>
      <c r="I19" s="367"/>
      <c r="J19" s="369"/>
    </row>
    <row r="20" spans="2:10" ht="13.5" thickBot="1">
      <c r="B20" s="363"/>
      <c r="C20" s="392" t="s">
        <v>281</v>
      </c>
      <c r="D20" s="393"/>
      <c r="E20" s="395">
        <f>Complementary_Inf!$E$20</f>
        <v>12</v>
      </c>
      <c r="F20" s="375">
        <f>Complementary_Inf!$F$20</f>
        <v>11</v>
      </c>
      <c r="G20" s="394"/>
      <c r="H20" s="367"/>
      <c r="I20" s="367"/>
      <c r="J20" s="369"/>
    </row>
    <row r="21" spans="2:10">
      <c r="B21" s="363"/>
      <c r="C21" s="352"/>
      <c r="D21" s="352"/>
      <c r="E21" s="384"/>
      <c r="F21" s="352"/>
      <c r="G21" s="384"/>
      <c r="H21" s="384"/>
      <c r="I21" s="352"/>
      <c r="J21" s="369"/>
    </row>
    <row r="22" spans="2:10" ht="13.5" thickBot="1">
      <c r="B22" s="363"/>
      <c r="C22" s="352"/>
      <c r="D22" s="352"/>
      <c r="E22" s="384"/>
      <c r="F22" s="352"/>
      <c r="G22" s="384"/>
      <c r="H22" s="384"/>
      <c r="I22" s="352"/>
      <c r="J22" s="369"/>
    </row>
    <row r="23" spans="2:10" ht="39" customHeight="1" thickBot="1">
      <c r="B23" s="363"/>
      <c r="C23" s="370" t="s">
        <v>228</v>
      </c>
      <c r="D23" s="371"/>
      <c r="E23" s="452" t="s">
        <v>187</v>
      </c>
      <c r="F23" s="451" t="s">
        <v>188</v>
      </c>
      <c r="G23" s="414"/>
      <c r="H23" s="367"/>
      <c r="I23" s="367"/>
      <c r="J23" s="369"/>
    </row>
    <row r="24" spans="2:10" ht="22.5" customHeight="1">
      <c r="B24" s="363"/>
      <c r="C24" s="488" t="s">
        <v>229</v>
      </c>
      <c r="D24" s="367"/>
      <c r="E24" s="373">
        <f>Complementary_Inf!$E$24</f>
        <v>3</v>
      </c>
      <c r="F24" s="374">
        <f>Complementary_Inf!$F$24</f>
        <v>3</v>
      </c>
      <c r="G24" s="415" t="s">
        <v>230</v>
      </c>
      <c r="H24" s="416"/>
      <c r="I24" s="416"/>
      <c r="J24" s="369"/>
    </row>
    <row r="25" spans="2:10" ht="21.75" customHeight="1" thickBot="1">
      <c r="B25" s="363"/>
      <c r="C25" s="489" t="s">
        <v>231</v>
      </c>
      <c r="D25" s="417"/>
      <c r="E25" s="418">
        <f>Complementary_Inf!$E$25</f>
        <v>3</v>
      </c>
      <c r="F25" s="375">
        <f>Complementary_Inf!$F$25</f>
        <v>3</v>
      </c>
      <c r="G25" s="415" t="s">
        <v>232</v>
      </c>
      <c r="H25" s="416"/>
      <c r="I25" s="416"/>
      <c r="J25" s="369"/>
    </row>
    <row r="26" spans="2:10">
      <c r="B26" s="363"/>
      <c r="C26" s="352"/>
      <c r="D26" s="352"/>
      <c r="E26" s="384"/>
      <c r="F26" s="352"/>
      <c r="G26" s="384"/>
      <c r="H26" s="384"/>
      <c r="I26" s="352"/>
      <c r="J26" s="369"/>
    </row>
    <row r="27" spans="2:10" ht="13.5" thickBot="1">
      <c r="B27" s="363"/>
      <c r="C27" s="419" t="s">
        <v>312</v>
      </c>
      <c r="D27" s="371"/>
      <c r="E27" s="367"/>
      <c r="F27" s="367"/>
      <c r="G27" s="391"/>
      <c r="H27" s="367"/>
      <c r="I27" s="367"/>
      <c r="J27" s="369"/>
    </row>
    <row r="28" spans="2:10" ht="24.75" hidden="1" customHeight="1" thickBot="1">
      <c r="B28" s="363"/>
      <c r="C28" s="450" t="s">
        <v>189</v>
      </c>
      <c r="D28" s="367"/>
      <c r="E28" s="367"/>
      <c r="F28" s="367"/>
      <c r="G28" s="367"/>
      <c r="H28" s="367"/>
      <c r="I28" s="367"/>
      <c r="J28" s="369"/>
    </row>
    <row r="29" spans="2:10" ht="20.25" customHeight="1">
      <c r="B29" s="363"/>
      <c r="C29" s="523"/>
      <c r="D29" s="524"/>
      <c r="E29" s="518" t="s">
        <v>303</v>
      </c>
      <c r="F29" s="520" t="s">
        <v>233</v>
      </c>
      <c r="G29" s="521"/>
      <c r="H29" s="521"/>
      <c r="I29" s="522"/>
      <c r="J29" s="369"/>
    </row>
    <row r="30" spans="2:10" ht="45.75" thickBot="1">
      <c r="B30" s="363"/>
      <c r="C30" s="525"/>
      <c r="D30" s="526"/>
      <c r="E30" s="519"/>
      <c r="F30" s="396" t="s">
        <v>190</v>
      </c>
      <c r="G30" s="397" t="s">
        <v>191</v>
      </c>
      <c r="H30" s="397" t="s">
        <v>192</v>
      </c>
      <c r="I30" s="398" t="s">
        <v>193</v>
      </c>
      <c r="J30" s="369"/>
    </row>
    <row r="31" spans="2:10" ht="26.25" customHeight="1" thickBot="1">
      <c r="B31" s="363"/>
      <c r="C31" s="516" t="s">
        <v>301</v>
      </c>
      <c r="D31" s="517"/>
      <c r="E31" s="399">
        <f>Complementary_Inf!$E$31</f>
        <v>1425.6398581016813</v>
      </c>
      <c r="F31" s="400">
        <f>Complementary_Inf!$F$31</f>
        <v>1.4773241208854002</v>
      </c>
      <c r="G31" s="401">
        <f>Complementary_Inf!$G$31</f>
        <v>330.99086036005048</v>
      </c>
      <c r="H31" s="401">
        <f>Complementary_Inf!$H$31</f>
        <v>22129.178222506194</v>
      </c>
      <c r="I31" s="402">
        <f>Complementary_Inf!$I$31</f>
        <v>0</v>
      </c>
      <c r="J31" s="369"/>
    </row>
    <row r="32" spans="2:10">
      <c r="B32" s="363"/>
      <c r="C32" s="514" t="s">
        <v>313</v>
      </c>
      <c r="D32" s="514"/>
      <c r="E32" s="514"/>
      <c r="F32" s="367"/>
      <c r="G32" s="367"/>
      <c r="H32" s="367"/>
      <c r="I32" s="367"/>
      <c r="J32" s="369"/>
    </row>
    <row r="33" spans="2:10">
      <c r="B33" s="363"/>
      <c r="C33" s="404"/>
      <c r="D33" s="404"/>
      <c r="E33" s="367"/>
      <c r="F33" s="367"/>
      <c r="G33" s="367"/>
      <c r="H33" s="367"/>
      <c r="I33" s="367"/>
      <c r="J33" s="369"/>
    </row>
    <row r="34" spans="2:10">
      <c r="B34" s="363"/>
      <c r="C34" s="405"/>
      <c r="D34" s="405"/>
      <c r="E34" s="367"/>
      <c r="F34" s="367"/>
      <c r="G34" s="367"/>
      <c r="H34" s="367"/>
      <c r="I34" s="367"/>
      <c r="J34" s="369"/>
    </row>
    <row r="35" spans="2:10">
      <c r="B35" s="363"/>
      <c r="C35" s="352"/>
      <c r="D35" s="352"/>
      <c r="E35" s="352"/>
      <c r="F35" s="352"/>
      <c r="G35" s="352"/>
      <c r="H35" s="352"/>
      <c r="I35" s="352"/>
      <c r="J35" s="369"/>
    </row>
    <row r="36" spans="2:10">
      <c r="B36" s="363"/>
      <c r="C36" s="352"/>
      <c r="D36" s="352"/>
      <c r="E36" s="352"/>
      <c r="F36" s="352"/>
      <c r="G36" s="352"/>
      <c r="H36" s="352"/>
      <c r="I36" s="352"/>
      <c r="J36" s="369"/>
    </row>
    <row r="37" spans="2:10">
      <c r="B37" s="363"/>
      <c r="C37" s="352"/>
      <c r="D37" s="352"/>
      <c r="E37" s="352"/>
      <c r="F37" s="352"/>
      <c r="G37" s="352"/>
      <c r="H37" s="352"/>
      <c r="I37" s="352"/>
      <c r="J37" s="369"/>
    </row>
    <row r="38" spans="2:10" ht="13.5" thickBot="1">
      <c r="B38" s="376"/>
      <c r="C38" s="377"/>
      <c r="D38" s="377"/>
      <c r="E38" s="377"/>
      <c r="F38" s="377"/>
      <c r="G38" s="377"/>
      <c r="H38" s="377"/>
      <c r="I38" s="377"/>
      <c r="J38" s="378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30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L40"/>
  <sheetViews>
    <sheetView workbookViewId="0">
      <selection activeCell="C15" sqref="C15"/>
    </sheetView>
  </sheetViews>
  <sheetFormatPr defaultColWidth="0" defaultRowHeight="12.75" zeroHeight="1"/>
  <cols>
    <col min="1" max="1" width="3.42578125" style="147" customWidth="1"/>
    <col min="2" max="2" width="1" style="147" customWidth="1"/>
    <col min="3" max="3" width="50" style="147" customWidth="1"/>
    <col min="4" max="4" width="13.42578125" style="149" customWidth="1"/>
    <col min="5" max="5" width="13" style="149" customWidth="1"/>
    <col min="6" max="6" width="16.140625" style="149" customWidth="1"/>
    <col min="7" max="7" width="17.28515625" style="149" customWidth="1"/>
    <col min="8" max="8" width="16.5703125" style="149" customWidth="1"/>
    <col min="9" max="9" width="13" style="149" customWidth="1"/>
    <col min="10" max="10" width="15.42578125" style="149" customWidth="1"/>
    <col min="11" max="11" width="4.5703125" style="147" customWidth="1"/>
    <col min="12" max="12" width="10.28515625" style="147" hidden="1" customWidth="1"/>
    <col min="13" max="16384" width="0" style="147" hidden="1"/>
  </cols>
  <sheetData>
    <row r="1" spans="1:11" ht="18" customHeight="1">
      <c r="A1" s="146" t="s">
        <v>133</v>
      </c>
      <c r="D1" s="147"/>
      <c r="E1" s="147"/>
      <c r="F1" s="147"/>
      <c r="G1" s="147"/>
      <c r="H1" s="147"/>
      <c r="I1" s="147"/>
      <c r="J1" s="147"/>
    </row>
    <row r="2" spans="1:11" ht="19.5" customHeight="1">
      <c r="A2" s="340"/>
      <c r="B2" s="340"/>
      <c r="C2" s="340"/>
      <c r="E2" s="148"/>
      <c r="G2" s="150" t="s">
        <v>1</v>
      </c>
      <c r="H2" s="148"/>
      <c r="I2" s="148"/>
    </row>
    <row r="3" spans="1:11" ht="18">
      <c r="A3" s="340"/>
      <c r="B3" s="340"/>
      <c r="C3" s="340"/>
      <c r="E3" s="151"/>
      <c r="G3" s="150" t="s">
        <v>2</v>
      </c>
      <c r="H3" s="151"/>
      <c r="I3" s="151"/>
    </row>
    <row r="4" spans="1:11" ht="15.75">
      <c r="A4" s="340"/>
      <c r="B4" s="340"/>
      <c r="C4" s="340"/>
      <c r="E4" s="152"/>
      <c r="G4" s="153"/>
      <c r="H4" s="152"/>
      <c r="I4" s="152"/>
    </row>
    <row r="5" spans="1:11" ht="20.25" customHeight="1">
      <c r="A5" s="340"/>
      <c r="B5" s="340"/>
      <c r="C5" s="340"/>
      <c r="E5" s="147"/>
      <c r="G5" s="186" t="s">
        <v>284</v>
      </c>
      <c r="H5" s="147"/>
      <c r="I5" s="147"/>
    </row>
    <row r="6" spans="1:11" ht="12" customHeight="1" thickBot="1">
      <c r="A6" s="340"/>
      <c r="B6" s="340"/>
      <c r="C6" s="340"/>
    </row>
    <row r="7" spans="1:11" ht="16.5" hidden="1" thickBot="1">
      <c r="A7" s="340"/>
      <c r="B7" s="340"/>
      <c r="C7" s="340"/>
      <c r="D7" s="552" t="s">
        <v>135</v>
      </c>
      <c r="E7" s="553"/>
      <c r="F7" s="553"/>
      <c r="G7" s="553"/>
      <c r="H7" s="553"/>
      <c r="I7" s="554"/>
      <c r="J7" s="154"/>
    </row>
    <row r="8" spans="1:11" s="155" customFormat="1" ht="30.75" customHeight="1">
      <c r="A8" s="340"/>
      <c r="B8" s="340"/>
      <c r="C8" s="340"/>
      <c r="D8" s="556" t="s">
        <v>285</v>
      </c>
      <c r="E8" s="558" t="s">
        <v>286</v>
      </c>
      <c r="F8" s="558" t="s">
        <v>287</v>
      </c>
      <c r="G8" s="555" t="s">
        <v>288</v>
      </c>
      <c r="H8" s="555"/>
      <c r="I8" s="548" t="s">
        <v>289</v>
      </c>
      <c r="J8" s="550" t="s">
        <v>199</v>
      </c>
    </row>
    <row r="9" spans="1:11" s="155" customFormat="1" ht="75.75" thickBot="1">
      <c r="A9" s="340"/>
      <c r="B9" s="340"/>
      <c r="C9" s="340"/>
      <c r="D9" s="557"/>
      <c r="E9" s="559"/>
      <c r="F9" s="559"/>
      <c r="G9" s="156" t="s">
        <v>290</v>
      </c>
      <c r="H9" s="156" t="s">
        <v>291</v>
      </c>
      <c r="I9" s="549"/>
      <c r="J9" s="551"/>
    </row>
    <row r="10" spans="1:11" ht="15.75">
      <c r="B10" s="157"/>
      <c r="C10" s="158" t="s">
        <v>292</v>
      </c>
      <c r="D10" s="253"/>
      <c r="E10" s="254"/>
      <c r="F10" s="254"/>
      <c r="G10" s="254"/>
      <c r="H10" s="254"/>
      <c r="I10" s="255"/>
      <c r="J10" s="255"/>
    </row>
    <row r="11" spans="1:11" ht="15">
      <c r="B11" s="159"/>
      <c r="C11" s="507" t="s">
        <v>293</v>
      </c>
      <c r="D11" s="161">
        <v>343139.2306767127</v>
      </c>
      <c r="E11" s="162">
        <v>151616.3163811164</v>
      </c>
      <c r="F11" s="162">
        <v>37637.274955620378</v>
      </c>
      <c r="G11" s="162">
        <v>242581.41052896</v>
      </c>
      <c r="H11" s="162">
        <v>20447.764359353965</v>
      </c>
      <c r="I11" s="163">
        <v>84321.626999449247</v>
      </c>
      <c r="J11" s="447">
        <f>SUM(D11:I11)</f>
        <v>879743.6239012127</v>
      </c>
      <c r="K11" s="164"/>
    </row>
    <row r="12" spans="1:11" ht="15">
      <c r="B12" s="508"/>
      <c r="C12" s="166" t="s">
        <v>294</v>
      </c>
      <c r="D12" s="167">
        <v>9497.0613672783838</v>
      </c>
      <c r="E12" s="167">
        <v>4017.9117716946498</v>
      </c>
      <c r="F12" s="167">
        <v>330.67459058629953</v>
      </c>
      <c r="G12" s="167">
        <v>8511.0181116131298</v>
      </c>
      <c r="H12" s="167">
        <v>11.616912786130131</v>
      </c>
      <c r="I12" s="168">
        <v>1519.003511130222</v>
      </c>
      <c r="J12" s="447">
        <f>SUM(D12:I12)</f>
        <v>23887.286265088813</v>
      </c>
      <c r="K12" s="164"/>
    </row>
    <row r="13" spans="1:11" ht="15">
      <c r="B13" s="165"/>
      <c r="C13" s="509" t="s">
        <v>295</v>
      </c>
      <c r="D13" s="169">
        <f>196611.048552847-123272.191724671</f>
        <v>73338.856828175994</v>
      </c>
      <c r="E13" s="167">
        <f>12193.4211864177+123272.191724671</f>
        <v>135465.61291108871</v>
      </c>
      <c r="F13" s="167">
        <v>3920.8748363634345</v>
      </c>
      <c r="G13" s="167">
        <v>127095.01557737564</v>
      </c>
      <c r="H13" s="167">
        <v>5243.0555238412717</v>
      </c>
      <c r="I13" s="168">
        <v>39702.694422691842</v>
      </c>
      <c r="J13" s="447">
        <f>SUM(D13:I13)</f>
        <v>384766.11009953689</v>
      </c>
      <c r="K13" s="164"/>
    </row>
    <row r="14" spans="1:11" ht="15">
      <c r="B14" s="165"/>
      <c r="C14" s="509" t="s">
        <v>215</v>
      </c>
      <c r="D14" s="167">
        <v>361.50167523183688</v>
      </c>
      <c r="E14" s="167">
        <v>104.23363504759234</v>
      </c>
      <c r="F14" s="167">
        <v>0</v>
      </c>
      <c r="G14" s="167">
        <v>0</v>
      </c>
      <c r="H14" s="167">
        <v>0</v>
      </c>
      <c r="I14" s="177">
        <v>0</v>
      </c>
      <c r="J14" s="478">
        <f>SUM(D14:I14)</f>
        <v>465.7353102794292</v>
      </c>
      <c r="K14" s="164"/>
    </row>
    <row r="15" spans="1:11" ht="15.75">
      <c r="B15" s="170"/>
      <c r="C15" s="171" t="s">
        <v>296</v>
      </c>
      <c r="D15" s="448">
        <f t="shared" ref="D15:J15" si="0">SUM(D11:D14)</f>
        <v>426336.65054739895</v>
      </c>
      <c r="E15" s="448">
        <f t="shared" si="0"/>
        <v>291204.07469894737</v>
      </c>
      <c r="F15" s="448">
        <f t="shared" si="0"/>
        <v>41888.824382570114</v>
      </c>
      <c r="G15" s="448">
        <f t="shared" si="0"/>
        <v>378187.44421794877</v>
      </c>
      <c r="H15" s="448">
        <f t="shared" si="0"/>
        <v>25702.436795981364</v>
      </c>
      <c r="I15" s="476">
        <f t="shared" si="0"/>
        <v>125543.32493327132</v>
      </c>
      <c r="J15" s="449">
        <f t="shared" si="0"/>
        <v>1288862.7555761179</v>
      </c>
      <c r="K15" s="164"/>
    </row>
    <row r="16" spans="1:11" ht="15.75">
      <c r="B16" s="172"/>
      <c r="C16" s="173" t="s">
        <v>297</v>
      </c>
      <c r="D16" s="251"/>
      <c r="E16" s="252"/>
      <c r="F16" s="252"/>
      <c r="G16" s="252"/>
      <c r="H16" s="252"/>
      <c r="I16" s="477"/>
      <c r="J16" s="479"/>
      <c r="K16" s="174"/>
    </row>
    <row r="17" spans="2:11" ht="15">
      <c r="B17" s="159"/>
      <c r="C17" s="509" t="s">
        <v>298</v>
      </c>
      <c r="D17" s="161">
        <v>426336.6505473993</v>
      </c>
      <c r="E17" s="233"/>
      <c r="F17" s="162">
        <v>28030.683229477439</v>
      </c>
      <c r="G17" s="162">
        <v>212813.24831763675</v>
      </c>
      <c r="H17" s="162">
        <v>18572.033650421014</v>
      </c>
      <c r="I17" s="175">
        <v>84580.505698210924</v>
      </c>
      <c r="J17" s="478">
        <f>SUM(D17:I17)</f>
        <v>770333.12144314533</v>
      </c>
      <c r="K17" s="176"/>
    </row>
    <row r="18" spans="2:11" ht="15">
      <c r="B18" s="165"/>
      <c r="C18" s="509" t="s">
        <v>299</v>
      </c>
      <c r="D18" s="406"/>
      <c r="E18" s="407">
        <v>123272.19172467101</v>
      </c>
      <c r="F18" s="167">
        <v>7212.9871394208731</v>
      </c>
      <c r="G18" s="167">
        <v>64169.697802477262</v>
      </c>
      <c r="H18" s="167">
        <v>4674.6501735171714</v>
      </c>
      <c r="I18" s="177">
        <v>24233.588645602362</v>
      </c>
      <c r="J18" s="478">
        <f>SUM(D18:I18)</f>
        <v>223563.1154856887</v>
      </c>
      <c r="K18" s="176"/>
    </row>
    <row r="19" spans="2:11" ht="15">
      <c r="B19" s="165"/>
      <c r="C19" s="509" t="s">
        <v>300</v>
      </c>
      <c r="D19" s="234"/>
      <c r="E19" s="167">
        <v>167931.88297427641</v>
      </c>
      <c r="F19" s="167">
        <v>6645.1540136717977</v>
      </c>
      <c r="G19" s="167">
        <v>101204.49809783463</v>
      </c>
      <c r="H19" s="167">
        <v>2455.752972043178</v>
      </c>
      <c r="I19" s="177">
        <v>16729.230589458035</v>
      </c>
      <c r="J19" s="478">
        <f>SUM(D19:I19)</f>
        <v>294966.51864728401</v>
      </c>
      <c r="K19" s="176"/>
    </row>
    <row r="20" spans="2:11" ht="16.5" thickBot="1">
      <c r="B20" s="178"/>
      <c r="C20" s="179" t="s">
        <v>296</v>
      </c>
      <c r="D20" s="475">
        <f t="shared" ref="D20:J20" si="1">SUM(D17:D19)</f>
        <v>426336.6505473993</v>
      </c>
      <c r="E20" s="480">
        <f t="shared" si="1"/>
        <v>291204.07469894743</v>
      </c>
      <c r="F20" s="480">
        <f t="shared" si="1"/>
        <v>41888.824382570107</v>
      </c>
      <c r="G20" s="480">
        <f t="shared" si="1"/>
        <v>378187.44421794865</v>
      </c>
      <c r="H20" s="480">
        <f t="shared" si="1"/>
        <v>25702.436795981361</v>
      </c>
      <c r="I20" s="480">
        <f t="shared" si="1"/>
        <v>125543.32493327132</v>
      </c>
      <c r="J20" s="481">
        <f t="shared" si="1"/>
        <v>1288862.7555761179</v>
      </c>
      <c r="K20" s="176"/>
    </row>
    <row r="21" spans="2:11">
      <c r="D21" s="180"/>
      <c r="E21" s="180"/>
      <c r="F21" s="180"/>
      <c r="G21" s="180"/>
      <c r="H21" s="180"/>
      <c r="I21" s="180"/>
      <c r="J21" s="180"/>
      <c r="K21" s="181"/>
    </row>
    <row r="22" spans="2:11" hidden="1"/>
    <row r="23" spans="2:11" hidden="1">
      <c r="B23" s="147" t="s">
        <v>215</v>
      </c>
    </row>
    <row r="24" spans="2:11" ht="16.5" hidden="1">
      <c r="B24" s="510" t="s">
        <v>236</v>
      </c>
    </row>
    <row r="25" spans="2:11" hidden="1"/>
    <row r="26" spans="2:11" hidden="1"/>
    <row r="27" spans="2:11" hidden="1"/>
    <row r="28" spans="2:11" hidden="1"/>
    <row r="40" spans="2:2" ht="16.5" hidden="1">
      <c r="B40" s="510" t="s">
        <v>237</v>
      </c>
    </row>
  </sheetData>
  <mergeCells count="7">
    <mergeCell ref="I8:I9"/>
    <mergeCell ref="J8:J9"/>
    <mergeCell ref="D7:I7"/>
    <mergeCell ref="G8:H8"/>
    <mergeCell ref="D8:D9"/>
    <mergeCell ref="E8:E9"/>
    <mergeCell ref="F8:F9"/>
  </mergeCells>
  <phoneticPr fontId="30" type="noConversion"/>
  <pageMargins left="0.78740157480314965" right="0.6692913385826772" top="0.98425196850393704" bottom="0.98425196850393704" header="0.51181102362204722" footer="0.51181102362204722"/>
  <pageSetup paperSize="9" scale="75" orientation="landscape" r:id="rId1"/>
  <headerFooter alignWithMargins="0">
    <oddFooter>&amp;C2007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25" activePane="bottomRight" state="frozen"/>
      <selection activeCell="C26" sqref="C26"/>
      <selection pane="topRight" activeCell="C26" sqref="C26"/>
      <selection pane="bottomLeft" activeCell="C26" sqref="C26"/>
      <selection pane="bottomRight" sqref="A1:IV65536"/>
    </sheetView>
  </sheetViews>
  <sheetFormatPr defaultColWidth="0" defaultRowHeight="12.75" customHeight="1" zeroHeight="1"/>
  <cols>
    <col min="1" max="1" width="2.140625" style="342" customWidth="1"/>
    <col min="2" max="2" width="3.28515625" style="347" customWidth="1"/>
    <col min="3" max="3" width="77.42578125" style="345" customWidth="1"/>
    <col min="4" max="4" width="2.42578125" style="345" customWidth="1"/>
    <col min="5" max="5" width="14.140625" style="345" customWidth="1"/>
    <col min="6" max="6" width="13.28515625" style="345" customWidth="1"/>
    <col min="7" max="7" width="11.42578125" style="345" customWidth="1"/>
    <col min="8" max="8" width="7.42578125" style="345" bestFit="1" customWidth="1"/>
    <col min="9" max="9" width="11.42578125" style="345" customWidth="1"/>
    <col min="10" max="10" width="21.140625" style="345" customWidth="1"/>
    <col min="11" max="11" width="0.85546875" style="345" customWidth="1"/>
    <col min="12" max="12" width="5.140625" style="345" customWidth="1"/>
    <col min="13" max="16384" width="11.42578125" style="345" hidden="1"/>
  </cols>
  <sheetData>
    <row r="1" spans="2:17" s="342" customFormat="1" ht="3" customHeight="1">
      <c r="B1" s="341"/>
    </row>
    <row r="2" spans="2:17" ht="18" customHeight="1">
      <c r="B2" s="343" t="s">
        <v>151</v>
      </c>
      <c r="C2" s="344"/>
    </row>
    <row r="3" spans="2:17" ht="18" customHeight="1">
      <c r="B3" s="346"/>
      <c r="D3" s="10" t="s">
        <v>1</v>
      </c>
    </row>
    <row r="4" spans="2:17" ht="18" customHeight="1">
      <c r="B4" s="346"/>
      <c r="D4" s="10" t="s">
        <v>2</v>
      </c>
    </row>
    <row r="5" spans="2:17" ht="8.25" customHeight="1">
      <c r="C5" s="348"/>
      <c r="D5" s="349"/>
      <c r="F5" s="350"/>
      <c r="G5" s="350"/>
      <c r="H5" s="351"/>
      <c r="I5" s="350"/>
      <c r="J5" s="352"/>
      <c r="Q5" s="353"/>
    </row>
    <row r="6" spans="2:17" ht="19.5" customHeight="1">
      <c r="B6" s="354"/>
      <c r="C6" s="355"/>
      <c r="D6" s="10" t="s">
        <v>152</v>
      </c>
      <c r="F6" s="356"/>
      <c r="G6" s="356"/>
      <c r="H6" s="357"/>
      <c r="I6" s="356"/>
      <c r="J6" s="352"/>
    </row>
    <row r="7" spans="2:17" ht="9.75" customHeight="1">
      <c r="F7" s="357"/>
      <c r="G7" s="357"/>
      <c r="H7" s="357"/>
      <c r="I7" s="357"/>
      <c r="J7" s="515"/>
    </row>
    <row r="8" spans="2:17" ht="15">
      <c r="B8" s="380"/>
      <c r="C8" s="381"/>
      <c r="H8" s="344"/>
      <c r="J8" s="515"/>
    </row>
    <row r="9" spans="2:17" ht="22.5" customHeight="1">
      <c r="B9" s="382"/>
      <c r="C9" s="383"/>
      <c r="H9" s="344"/>
      <c r="J9" s="515"/>
    </row>
    <row r="10" spans="2:17" ht="18">
      <c r="B10" s="382"/>
      <c r="C10" s="381"/>
      <c r="D10" s="358"/>
      <c r="E10" s="358"/>
      <c r="F10" s="358"/>
      <c r="G10" s="358"/>
      <c r="H10" s="358"/>
      <c r="I10" s="358"/>
      <c r="J10" s="515"/>
    </row>
    <row r="11" spans="2:17" ht="11.25" customHeight="1" thickBot="1">
      <c r="D11" s="358"/>
      <c r="E11" s="358"/>
      <c r="F11" s="358"/>
      <c r="G11" s="358"/>
      <c r="H11" s="358"/>
      <c r="I11" s="358"/>
      <c r="J11" s="515"/>
    </row>
    <row r="12" spans="2:17" ht="7.5" customHeight="1" thickBot="1">
      <c r="B12" s="359"/>
      <c r="C12" s="360"/>
      <c r="D12" s="361"/>
      <c r="E12" s="361"/>
      <c r="F12" s="361"/>
      <c r="G12" s="361"/>
      <c r="H12" s="361"/>
      <c r="I12" s="361"/>
      <c r="J12" s="362"/>
    </row>
    <row r="13" spans="2:17" ht="30.75" customHeight="1" thickBot="1">
      <c r="B13" s="363"/>
      <c r="C13" s="419" t="s">
        <v>182</v>
      </c>
      <c r="D13" s="379"/>
      <c r="E13" s="527" t="s">
        <v>183</v>
      </c>
      <c r="F13" s="528"/>
      <c r="G13" s="379"/>
      <c r="H13" s="379"/>
      <c r="I13" s="379"/>
      <c r="J13" s="364"/>
    </row>
    <row r="14" spans="2:17" ht="19.5" customHeight="1" thickBot="1">
      <c r="B14" s="363"/>
      <c r="C14" s="365" t="s">
        <v>13</v>
      </c>
      <c r="D14" s="366"/>
      <c r="E14" s="366"/>
      <c r="F14" s="366"/>
      <c r="G14" s="366"/>
      <c r="H14" s="366"/>
      <c r="I14" s="366"/>
      <c r="J14" s="364"/>
    </row>
    <row r="15" spans="2:17" ht="36.75" customHeight="1" thickBot="1">
      <c r="B15" s="363"/>
      <c r="C15" s="370" t="s">
        <v>179</v>
      </c>
      <c r="D15" s="371"/>
      <c r="E15" s="385" t="s">
        <v>155</v>
      </c>
      <c r="F15" s="386">
        <v>21</v>
      </c>
      <c r="G15" s="387"/>
      <c r="H15" s="388"/>
      <c r="I15" s="388"/>
      <c r="J15" s="389"/>
    </row>
    <row r="16" spans="2:17" ht="15.75" customHeight="1" thickBot="1">
      <c r="B16" s="363"/>
      <c r="C16" s="367"/>
      <c r="D16" s="367"/>
      <c r="E16" s="368"/>
      <c r="F16" s="368"/>
      <c r="G16" s="367"/>
      <c r="H16" s="367"/>
      <c r="I16" s="367"/>
      <c r="J16" s="369"/>
    </row>
    <row r="17" spans="2:10" ht="34.5" customHeight="1" thickBot="1">
      <c r="B17" s="363"/>
      <c r="C17" s="419" t="s">
        <v>180</v>
      </c>
      <c r="D17" s="371"/>
      <c r="E17" s="452" t="s">
        <v>153</v>
      </c>
      <c r="F17" s="451" t="s">
        <v>154</v>
      </c>
      <c r="G17" s="390"/>
      <c r="H17" s="391"/>
      <c r="I17" s="367"/>
      <c r="J17" s="369"/>
    </row>
    <row r="18" spans="2:10">
      <c r="B18" s="363"/>
      <c r="C18" s="392" t="s">
        <v>164</v>
      </c>
      <c r="D18" s="393"/>
      <c r="E18" s="373">
        <v>40</v>
      </c>
      <c r="F18" s="374">
        <v>40</v>
      </c>
      <c r="G18" s="394"/>
      <c r="H18" s="367"/>
      <c r="I18" s="367"/>
      <c r="J18" s="369"/>
    </row>
    <row r="19" spans="2:10">
      <c r="B19" s="363"/>
      <c r="C19" s="392" t="s">
        <v>165</v>
      </c>
      <c r="D19" s="393"/>
      <c r="E19" s="474">
        <v>0.90616979883020632</v>
      </c>
      <c r="F19" s="453">
        <v>0.90720962022499296</v>
      </c>
      <c r="G19" s="394"/>
      <c r="H19" s="367"/>
      <c r="I19" s="367"/>
      <c r="J19" s="369"/>
    </row>
    <row r="20" spans="2:10" ht="13.5" thickBot="1">
      <c r="B20" s="363"/>
      <c r="C20" s="392" t="s">
        <v>282</v>
      </c>
      <c r="D20" s="393"/>
      <c r="E20" s="395">
        <v>12</v>
      </c>
      <c r="F20" s="375">
        <v>11</v>
      </c>
      <c r="G20" s="394"/>
      <c r="H20" s="367"/>
      <c r="I20" s="367"/>
      <c r="J20" s="369"/>
    </row>
    <row r="21" spans="2:10">
      <c r="B21" s="363"/>
      <c r="C21" s="352"/>
      <c r="D21" s="352"/>
      <c r="E21" s="384"/>
      <c r="F21" s="352"/>
      <c r="G21" s="384"/>
      <c r="H21" s="384"/>
      <c r="I21" s="352"/>
      <c r="J21" s="369"/>
    </row>
    <row r="22" spans="2:10" ht="13.5" thickBot="1">
      <c r="B22" s="363"/>
      <c r="C22" s="352"/>
      <c r="D22" s="352"/>
      <c r="E22" s="384"/>
      <c r="F22" s="352"/>
      <c r="G22" s="384"/>
      <c r="H22" s="384"/>
      <c r="I22" s="352"/>
      <c r="J22" s="369"/>
    </row>
    <row r="23" spans="2:10" ht="39" customHeight="1" thickBot="1">
      <c r="B23" s="363"/>
      <c r="C23" s="370" t="s">
        <v>181</v>
      </c>
      <c r="D23" s="371"/>
      <c r="E23" s="372" t="s">
        <v>153</v>
      </c>
      <c r="F23" s="454" t="s">
        <v>154</v>
      </c>
      <c r="G23" s="414"/>
      <c r="H23" s="367"/>
      <c r="I23" s="367"/>
      <c r="J23" s="369"/>
    </row>
    <row r="24" spans="2:10" ht="22.5" customHeight="1">
      <c r="B24" s="363"/>
      <c r="C24" s="367" t="s">
        <v>175</v>
      </c>
      <c r="D24" s="367"/>
      <c r="E24" s="373">
        <v>3</v>
      </c>
      <c r="F24" s="374">
        <v>3</v>
      </c>
      <c r="G24" s="415" t="s">
        <v>176</v>
      </c>
      <c r="H24" s="416"/>
      <c r="I24" s="416"/>
      <c r="J24" s="369"/>
    </row>
    <row r="25" spans="2:10" ht="21.75" customHeight="1" thickBot="1">
      <c r="B25" s="363"/>
      <c r="C25" s="417" t="s">
        <v>177</v>
      </c>
      <c r="D25" s="417"/>
      <c r="E25" s="418">
        <v>3</v>
      </c>
      <c r="F25" s="375">
        <v>3</v>
      </c>
      <c r="G25" s="415" t="s">
        <v>178</v>
      </c>
      <c r="H25" s="416"/>
      <c r="I25" s="416"/>
      <c r="J25" s="369"/>
    </row>
    <row r="26" spans="2:10">
      <c r="B26" s="363"/>
      <c r="C26" s="352"/>
      <c r="D26" s="352"/>
      <c r="E26" s="384"/>
      <c r="F26" s="352"/>
      <c r="G26" s="384"/>
      <c r="H26" s="384"/>
      <c r="I26" s="352"/>
      <c r="J26" s="369"/>
    </row>
    <row r="27" spans="2:10">
      <c r="B27" s="363"/>
      <c r="C27" s="419" t="s">
        <v>283</v>
      </c>
      <c r="D27" s="371"/>
      <c r="E27" s="367"/>
      <c r="F27" s="367"/>
      <c r="G27" s="391"/>
      <c r="H27" s="367"/>
      <c r="I27" s="367"/>
      <c r="J27" s="369"/>
    </row>
    <row r="28" spans="2:10" ht="19.5" customHeight="1" thickBot="1">
      <c r="B28" s="363"/>
      <c r="C28" s="450" t="s">
        <v>156</v>
      </c>
      <c r="D28" s="367"/>
      <c r="E28" s="367"/>
      <c r="F28" s="367"/>
      <c r="G28" s="367"/>
      <c r="H28" s="367"/>
      <c r="I28" s="367"/>
      <c r="J28" s="369"/>
    </row>
    <row r="29" spans="2:10" ht="20.25" customHeight="1">
      <c r="B29" s="363"/>
      <c r="C29" s="523"/>
      <c r="D29" s="524"/>
      <c r="E29" s="518" t="s">
        <v>166</v>
      </c>
      <c r="F29" s="520" t="s">
        <v>167</v>
      </c>
      <c r="G29" s="521"/>
      <c r="H29" s="521"/>
      <c r="I29" s="522"/>
      <c r="J29" s="369"/>
    </row>
    <row r="30" spans="2:10" ht="34.5" thickBot="1">
      <c r="B30" s="363"/>
      <c r="C30" s="525"/>
      <c r="D30" s="526"/>
      <c r="E30" s="519"/>
      <c r="F30" s="396" t="s">
        <v>157</v>
      </c>
      <c r="G30" s="397" t="s">
        <v>158</v>
      </c>
      <c r="H30" s="397" t="s">
        <v>159</v>
      </c>
      <c r="I30" s="398" t="s">
        <v>160</v>
      </c>
      <c r="J30" s="369"/>
    </row>
    <row r="31" spans="2:10" ht="26.25" customHeight="1" thickBot="1">
      <c r="B31" s="363"/>
      <c r="C31" s="516" t="s">
        <v>161</v>
      </c>
      <c r="D31" s="517"/>
      <c r="E31" s="399">
        <v>1425.6398581016813</v>
      </c>
      <c r="F31" s="400">
        <v>1.4773241208854002</v>
      </c>
      <c r="G31" s="401">
        <v>330.99086036005048</v>
      </c>
      <c r="H31" s="401">
        <v>22129.178222506194</v>
      </c>
      <c r="I31" s="402">
        <v>0</v>
      </c>
      <c r="J31" s="369"/>
    </row>
    <row r="32" spans="2:10">
      <c r="B32" s="363"/>
      <c r="C32" s="403" t="s">
        <v>168</v>
      </c>
      <c r="D32" s="403"/>
      <c r="E32" s="367"/>
      <c r="F32" s="367"/>
      <c r="G32" s="367"/>
      <c r="H32" s="367"/>
      <c r="I32" s="367"/>
      <c r="J32" s="369"/>
    </row>
    <row r="33" spans="2:10">
      <c r="B33" s="363"/>
      <c r="C33" s="404" t="s">
        <v>162</v>
      </c>
      <c r="D33" s="404"/>
      <c r="E33" s="367"/>
      <c r="F33" s="367"/>
      <c r="G33" s="367"/>
      <c r="H33" s="367"/>
      <c r="I33" s="367"/>
      <c r="J33" s="369"/>
    </row>
    <row r="34" spans="2:10">
      <c r="B34" s="363"/>
      <c r="C34" s="405" t="s">
        <v>163</v>
      </c>
      <c r="D34" s="405"/>
      <c r="E34" s="367"/>
      <c r="F34" s="367"/>
      <c r="G34" s="367"/>
      <c r="H34" s="367"/>
      <c r="I34" s="367"/>
      <c r="J34" s="369"/>
    </row>
    <row r="35" spans="2:10">
      <c r="B35" s="363"/>
      <c r="C35" s="352"/>
      <c r="D35" s="352"/>
      <c r="E35" s="352"/>
      <c r="F35" s="352"/>
      <c r="G35" s="352"/>
      <c r="H35" s="352"/>
      <c r="I35" s="352"/>
      <c r="J35" s="369"/>
    </row>
    <row r="36" spans="2:10">
      <c r="B36" s="363"/>
      <c r="C36" s="352"/>
      <c r="D36" s="352"/>
      <c r="E36" s="352"/>
      <c r="F36" s="352"/>
      <c r="G36" s="352"/>
      <c r="H36" s="352"/>
      <c r="I36" s="352"/>
      <c r="J36" s="369"/>
    </row>
    <row r="37" spans="2:10">
      <c r="B37" s="363"/>
      <c r="C37" s="352"/>
      <c r="D37" s="352"/>
      <c r="E37" s="352"/>
      <c r="F37" s="352"/>
      <c r="G37" s="352"/>
      <c r="H37" s="352"/>
      <c r="I37" s="352"/>
      <c r="J37" s="369"/>
    </row>
    <row r="38" spans="2:10" ht="13.5" thickBot="1">
      <c r="B38" s="376"/>
      <c r="C38" s="377"/>
      <c r="D38" s="377"/>
      <c r="E38" s="377"/>
      <c r="F38" s="377"/>
      <c r="G38" s="377"/>
      <c r="H38" s="377"/>
      <c r="I38" s="377"/>
      <c r="J38" s="378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30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="85" zoomScaleNormal="75" zoomScaleSheetLayoutView="70" workbookViewId="0">
      <pane xSplit="3" ySplit="10" topLeftCell="D42" activePane="bottomRight" state="frozen"/>
      <selection activeCell="C26" sqref="C26"/>
      <selection pane="topRight" activeCell="C26" sqref="C26"/>
      <selection pane="bottomLeft" activeCell="C26" sqref="C26"/>
      <selection pane="bottomRight" sqref="A1:IV65536"/>
    </sheetView>
  </sheetViews>
  <sheetFormatPr defaultColWidth="0" defaultRowHeight="12" customHeight="1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60"/>
      <c r="B2" s="56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61"/>
      <c r="C3" s="561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61"/>
      <c r="C4" s="561"/>
      <c r="D4" s="24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30"/>
      <c r="F5" s="137"/>
      <c r="I5" s="86"/>
      <c r="J5" s="137"/>
      <c r="K5" s="142"/>
      <c r="L5" s="142"/>
      <c r="M5" s="142"/>
      <c r="N5" s="131"/>
      <c r="O5" s="131"/>
      <c r="P5" s="131"/>
      <c r="Q5" s="131"/>
    </row>
    <row r="6" spans="1:23" s="5" customFormat="1" ht="31.5" customHeight="1">
      <c r="B6" s="561"/>
      <c r="C6" s="561"/>
      <c r="D6" s="244"/>
      <c r="E6" s="136"/>
      <c r="F6" s="140"/>
      <c r="I6" s="145" t="s">
        <v>39</v>
      </c>
      <c r="J6" s="140"/>
      <c r="K6" s="140"/>
      <c r="L6" s="140"/>
      <c r="M6" s="140"/>
      <c r="N6" s="140"/>
      <c r="O6" s="140"/>
      <c r="P6" s="140"/>
      <c r="Q6" s="140"/>
      <c r="W6" s="134"/>
    </row>
    <row r="7" spans="1:23" s="5" customFormat="1" ht="43.5" customHeight="1">
      <c r="B7" s="561"/>
      <c r="C7" s="561"/>
      <c r="D7" s="244"/>
      <c r="E7" s="138"/>
      <c r="F7" s="140"/>
      <c r="I7" s="145" t="s">
        <v>117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61"/>
      <c r="C8" s="561"/>
      <c r="D8" s="139"/>
      <c r="E8" s="139"/>
      <c r="F8" s="8"/>
      <c r="I8" s="145" t="s">
        <v>3</v>
      </c>
      <c r="M8" s="120"/>
      <c r="O8" s="131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37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41</v>
      </c>
      <c r="L10" s="25" t="s">
        <v>59</v>
      </c>
      <c r="M10" s="25" t="s">
        <v>12</v>
      </c>
      <c r="N10" s="26" t="s">
        <v>13</v>
      </c>
      <c r="P10" s="123"/>
    </row>
    <row r="11" spans="1:23" s="423" customFormat="1" ht="18" customHeight="1">
      <c r="A11" s="441"/>
      <c r="B11" s="442"/>
      <c r="C11" s="443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22"/>
    </row>
    <row r="12" spans="1:23" s="14" customFormat="1" ht="18" customHeight="1">
      <c r="A12" s="27"/>
      <c r="B12" s="28" t="s">
        <v>60</v>
      </c>
      <c r="C12" s="48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26"/>
    </row>
    <row r="13" spans="1:23" s="14" customFormat="1" ht="18" customHeight="1">
      <c r="A13" s="29"/>
      <c r="B13" s="12" t="s">
        <v>14</v>
      </c>
      <c r="C13" s="239"/>
      <c r="D13" s="445">
        <f t="shared" ref="D13:M13" si="0">SUM(D14:D15)</f>
        <v>267869.37829101103</v>
      </c>
      <c r="E13" s="445">
        <f t="shared" si="0"/>
        <v>2509.9316063926581</v>
      </c>
      <c r="F13" s="445">
        <f t="shared" si="0"/>
        <v>22.509214162537948</v>
      </c>
      <c r="G13" s="445">
        <f t="shared" si="0"/>
        <v>1.6502556250339659</v>
      </c>
      <c r="H13" s="445">
        <f t="shared" si="0"/>
        <v>47.452204171874783</v>
      </c>
      <c r="I13" s="445">
        <f t="shared" si="0"/>
        <v>0.2193264371904565</v>
      </c>
      <c r="J13" s="445">
        <f t="shared" si="0"/>
        <v>0</v>
      </c>
      <c r="K13" s="445">
        <f t="shared" si="0"/>
        <v>0</v>
      </c>
      <c r="L13" s="445">
        <f t="shared" si="0"/>
        <v>1.7901819098774356E-2</v>
      </c>
      <c r="M13" s="445">
        <f t="shared" si="0"/>
        <v>270451.15879961941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39"/>
      <c r="D14" s="122">
        <v>235227.210387703</v>
      </c>
      <c r="E14" s="122">
        <v>1345.69513352124</v>
      </c>
      <c r="F14" s="122">
        <v>22.509214162537948</v>
      </c>
      <c r="G14" s="122">
        <v>1.6502556250339659</v>
      </c>
      <c r="H14" s="122">
        <v>47.452204171874783</v>
      </c>
      <c r="I14" s="122">
        <v>0.2193264371904565</v>
      </c>
      <c r="J14" s="122">
        <v>0</v>
      </c>
      <c r="K14" s="122">
        <v>0</v>
      </c>
      <c r="L14" s="432">
        <v>3.9366198536789692E-3</v>
      </c>
      <c r="M14" s="111">
        <f t="shared" ref="M14:M22" si="1">SUM(D14:L14)</f>
        <v>236644.74045824073</v>
      </c>
      <c r="N14" s="26"/>
    </row>
    <row r="15" spans="1:23" s="14" customFormat="1" ht="18" customHeight="1">
      <c r="A15" s="30"/>
      <c r="B15" s="31" t="s">
        <v>16</v>
      </c>
      <c r="C15" s="239"/>
      <c r="D15" s="111">
        <v>32642.167903308007</v>
      </c>
      <c r="E15" s="111">
        <v>1164.2364728714183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432">
        <v>1.3965199245095386E-2</v>
      </c>
      <c r="M15" s="111">
        <f t="shared" si="1"/>
        <v>33806.418341378667</v>
      </c>
      <c r="N15" s="26"/>
      <c r="O15" s="26"/>
    </row>
    <row r="16" spans="1:23" s="14" customFormat="1" ht="18" customHeight="1">
      <c r="A16" s="29"/>
      <c r="B16" s="12" t="s">
        <v>17</v>
      </c>
      <c r="C16" s="239"/>
      <c r="D16" s="445">
        <f t="shared" ref="D16:L16" si="2">SUM(D17:D18)</f>
        <v>104730.94741017115</v>
      </c>
      <c r="E16" s="445">
        <f t="shared" si="2"/>
        <v>7060.3295853012205</v>
      </c>
      <c r="F16" s="445">
        <f t="shared" si="2"/>
        <v>22.14643360095998</v>
      </c>
      <c r="G16" s="445">
        <f t="shared" si="2"/>
        <v>18.574176060865682</v>
      </c>
      <c r="H16" s="445">
        <f t="shared" si="2"/>
        <v>3.952944854220612</v>
      </c>
      <c r="I16" s="445">
        <f t="shared" si="2"/>
        <v>0</v>
      </c>
      <c r="J16" s="445">
        <f t="shared" si="2"/>
        <v>0</v>
      </c>
      <c r="K16" s="445">
        <f t="shared" si="2"/>
        <v>8.2877556774359338</v>
      </c>
      <c r="L16" s="445">
        <f t="shared" si="2"/>
        <v>37.096980158584323</v>
      </c>
      <c r="M16" s="111">
        <f t="shared" si="1"/>
        <v>111881.33528582445</v>
      </c>
      <c r="N16" s="26"/>
      <c r="O16" s="126"/>
    </row>
    <row r="17" spans="1:16" s="14" customFormat="1" ht="18" customHeight="1">
      <c r="A17" s="30"/>
      <c r="B17" s="31" t="s">
        <v>15</v>
      </c>
      <c r="C17" s="239"/>
      <c r="D17" s="122">
        <v>92454.740530149284</v>
      </c>
      <c r="E17" s="122">
        <v>2502.7341939717771</v>
      </c>
      <c r="F17" s="122">
        <v>22.14643360095998</v>
      </c>
      <c r="G17" s="122">
        <v>7.5465098416129637</v>
      </c>
      <c r="H17" s="122">
        <v>2.118946453680119</v>
      </c>
      <c r="I17" s="122">
        <v>0</v>
      </c>
      <c r="J17" s="122">
        <v>0</v>
      </c>
      <c r="K17" s="122">
        <v>8.2877556774359338</v>
      </c>
      <c r="L17" s="432">
        <v>7.3771102982125729</v>
      </c>
      <c r="M17" s="111">
        <f t="shared" si="1"/>
        <v>95004.951479992975</v>
      </c>
      <c r="N17" s="26"/>
    </row>
    <row r="18" spans="1:16" s="14" customFormat="1" ht="18" customHeight="1">
      <c r="A18" s="30"/>
      <c r="B18" s="31" t="s">
        <v>16</v>
      </c>
      <c r="C18" s="239"/>
      <c r="D18" s="111">
        <v>12276.206880021862</v>
      </c>
      <c r="E18" s="111">
        <v>4557.5953913294434</v>
      </c>
      <c r="F18" s="111">
        <v>0</v>
      </c>
      <c r="G18" s="111">
        <v>11.027666219252719</v>
      </c>
      <c r="H18" s="111">
        <v>1.8339984005404932</v>
      </c>
      <c r="I18" s="111">
        <v>0</v>
      </c>
      <c r="J18" s="111">
        <v>0</v>
      </c>
      <c r="K18" s="111">
        <v>0</v>
      </c>
      <c r="L18" s="432">
        <v>29.719869860371748</v>
      </c>
      <c r="M18" s="111">
        <f t="shared" si="1"/>
        <v>16876.383805831469</v>
      </c>
      <c r="N18" s="26"/>
      <c r="P18" s="238"/>
    </row>
    <row r="19" spans="1:16" s="14" customFormat="1" ht="18" customHeight="1">
      <c r="A19" s="29"/>
      <c r="B19" s="12" t="s">
        <v>18</v>
      </c>
      <c r="C19" s="239"/>
      <c r="D19" s="445">
        <f t="shared" ref="D19:L19" si="3">SUM(D20:D21)</f>
        <v>105143.91854364131</v>
      </c>
      <c r="E19" s="445">
        <f t="shared" si="3"/>
        <v>8676.8427030827406</v>
      </c>
      <c r="F19" s="445">
        <f t="shared" si="3"/>
        <v>4.64010781933281</v>
      </c>
      <c r="G19" s="445">
        <f t="shared" si="3"/>
        <v>150.0064487985743</v>
      </c>
      <c r="H19" s="445">
        <f t="shared" si="3"/>
        <v>40.719229101368697</v>
      </c>
      <c r="I19" s="445">
        <f t="shared" si="3"/>
        <v>0.50920465442314722</v>
      </c>
      <c r="J19" s="445">
        <f t="shared" si="3"/>
        <v>3.9191611848965026E-3</v>
      </c>
      <c r="K19" s="445">
        <f t="shared" si="3"/>
        <v>5.146457913562017</v>
      </c>
      <c r="L19" s="445">
        <f t="shared" si="3"/>
        <v>19.290938256901111</v>
      </c>
      <c r="M19" s="111">
        <f t="shared" si="1"/>
        <v>114041.0775524294</v>
      </c>
      <c r="N19" s="26"/>
    </row>
    <row r="20" spans="1:16" s="14" customFormat="1" ht="18" customHeight="1">
      <c r="A20" s="30"/>
      <c r="B20" s="31" t="s">
        <v>15</v>
      </c>
      <c r="C20" s="239"/>
      <c r="D20" s="122">
        <v>42402.419120392718</v>
      </c>
      <c r="E20" s="122">
        <v>3406.2924085192271</v>
      </c>
      <c r="F20" s="122">
        <v>4.4491999305364649</v>
      </c>
      <c r="G20" s="122">
        <v>57.281819460768673</v>
      </c>
      <c r="H20" s="122">
        <v>35.03203946395999</v>
      </c>
      <c r="I20" s="122">
        <v>0.42596603562086383</v>
      </c>
      <c r="J20" s="122">
        <v>1.6235938842522374E-3</v>
      </c>
      <c r="K20" s="122">
        <v>4.8720317083860003</v>
      </c>
      <c r="L20" s="432">
        <v>18.901992126512393</v>
      </c>
      <c r="M20" s="111">
        <f t="shared" si="1"/>
        <v>45929.67620123161</v>
      </c>
      <c r="N20" s="26"/>
    </row>
    <row r="21" spans="1:16" s="14" customFormat="1" ht="18" customHeight="1">
      <c r="A21" s="30"/>
      <c r="B21" s="31" t="s">
        <v>16</v>
      </c>
      <c r="C21" s="239"/>
      <c r="D21" s="111">
        <v>62741.499423248599</v>
      </c>
      <c r="E21" s="111">
        <v>5270.5502945635144</v>
      </c>
      <c r="F21" s="111">
        <v>0.19090788879634499</v>
      </c>
      <c r="G21" s="111">
        <v>92.724629337805638</v>
      </c>
      <c r="H21" s="111">
        <v>5.6871896374087036</v>
      </c>
      <c r="I21" s="111">
        <v>8.3238618802283448E-2</v>
      </c>
      <c r="J21" s="111">
        <v>2.2955673006442652E-3</v>
      </c>
      <c r="K21" s="111">
        <v>0.2744262051760164</v>
      </c>
      <c r="L21" s="432">
        <v>0.38894613038871795</v>
      </c>
      <c r="M21" s="111">
        <f t="shared" si="1"/>
        <v>68111.401351197797</v>
      </c>
      <c r="N21" s="26"/>
    </row>
    <row r="22" spans="1:16" s="14" customFormat="1" ht="20.25" customHeight="1">
      <c r="A22" s="29"/>
      <c r="B22" s="12" t="s">
        <v>19</v>
      </c>
      <c r="C22" s="12"/>
      <c r="D22" s="445">
        <f t="shared" ref="D22:L22" si="4">D19+D16+D13</f>
        <v>477744.24424482347</v>
      </c>
      <c r="E22" s="445">
        <f t="shared" si="4"/>
        <v>18247.103894776621</v>
      </c>
      <c r="F22" s="445">
        <f t="shared" si="4"/>
        <v>49.295755582830736</v>
      </c>
      <c r="G22" s="445">
        <f t="shared" si="4"/>
        <v>170.23088048447394</v>
      </c>
      <c r="H22" s="445">
        <f t="shared" si="4"/>
        <v>92.124378127464098</v>
      </c>
      <c r="I22" s="445">
        <f t="shared" si="4"/>
        <v>0.72853109161360374</v>
      </c>
      <c r="J22" s="445">
        <f t="shared" si="4"/>
        <v>3.9191611848965026E-3</v>
      </c>
      <c r="K22" s="445">
        <f t="shared" si="4"/>
        <v>13.434213590997951</v>
      </c>
      <c r="L22" s="445">
        <f t="shared" si="4"/>
        <v>56.405820234584205</v>
      </c>
      <c r="M22" s="111">
        <f t="shared" si="1"/>
        <v>496373.57163787307</v>
      </c>
      <c r="N22" s="26"/>
      <c r="P22" s="238"/>
    </row>
    <row r="23" spans="1:16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69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39"/>
      <c r="D25" s="445">
        <f t="shared" ref="D25:L25" si="5">SUM(D26:D27)</f>
        <v>9544.3672902175822</v>
      </c>
      <c r="E25" s="445">
        <f t="shared" si="5"/>
        <v>124.5772732841683</v>
      </c>
      <c r="F25" s="445">
        <f t="shared" si="5"/>
        <v>0</v>
      </c>
      <c r="G25" s="445">
        <f t="shared" si="5"/>
        <v>0</v>
      </c>
      <c r="H25" s="445">
        <f t="shared" si="5"/>
        <v>0</v>
      </c>
      <c r="I25" s="445">
        <f t="shared" si="5"/>
        <v>0</v>
      </c>
      <c r="J25" s="445">
        <f t="shared" si="5"/>
        <v>0</v>
      </c>
      <c r="K25" s="445">
        <f t="shared" si="5"/>
        <v>0</v>
      </c>
      <c r="L25" s="445">
        <f t="shared" si="5"/>
        <v>0</v>
      </c>
      <c r="M25" s="111">
        <f t="shared" ref="M25:M34" si="6">SUM(D25:L25)</f>
        <v>9668.944563501751</v>
      </c>
      <c r="N25" s="26"/>
    </row>
    <row r="26" spans="1:16" s="14" customFormat="1" ht="18" customHeight="1">
      <c r="A26" s="30"/>
      <c r="B26" s="31" t="s">
        <v>15</v>
      </c>
      <c r="C26" s="239"/>
      <c r="D26" s="122">
        <v>1582.829682433588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432">
        <v>0</v>
      </c>
      <c r="M26" s="111">
        <f t="shared" si="6"/>
        <v>1582.829682433588</v>
      </c>
      <c r="N26" s="26"/>
    </row>
    <row r="27" spans="1:16" s="14" customFormat="1" ht="18" customHeight="1">
      <c r="A27" s="30"/>
      <c r="B27" s="31" t="s">
        <v>16</v>
      </c>
      <c r="C27" s="239"/>
      <c r="D27" s="111">
        <v>7961.5376077839946</v>
      </c>
      <c r="E27" s="111">
        <v>124.5772732841683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432">
        <v>0</v>
      </c>
      <c r="M27" s="111">
        <f t="shared" si="6"/>
        <v>8086.1148810681625</v>
      </c>
      <c r="N27" s="26"/>
    </row>
    <row r="28" spans="1:16" s="14" customFormat="1" ht="18" customHeight="1">
      <c r="A28" s="29"/>
      <c r="B28" s="12" t="s">
        <v>17</v>
      </c>
      <c r="C28" s="239"/>
      <c r="D28" s="445">
        <f t="shared" ref="D28:L28" si="7">SUM(D29:D30)</f>
        <v>5923.6817488926217</v>
      </c>
      <c r="E28" s="445">
        <f t="shared" si="7"/>
        <v>243.64710234829343</v>
      </c>
      <c r="F28" s="445">
        <f t="shared" si="7"/>
        <v>0</v>
      </c>
      <c r="G28" s="445">
        <f t="shared" si="7"/>
        <v>0</v>
      </c>
      <c r="H28" s="445">
        <f t="shared" si="7"/>
        <v>0</v>
      </c>
      <c r="I28" s="445">
        <f t="shared" si="7"/>
        <v>0</v>
      </c>
      <c r="J28" s="445">
        <f t="shared" si="7"/>
        <v>0</v>
      </c>
      <c r="K28" s="445">
        <f t="shared" si="7"/>
        <v>0</v>
      </c>
      <c r="L28" s="445">
        <f t="shared" si="7"/>
        <v>0</v>
      </c>
      <c r="M28" s="111">
        <f t="shared" si="6"/>
        <v>6167.3288512409154</v>
      </c>
      <c r="N28" s="26"/>
    </row>
    <row r="29" spans="1:16" s="14" customFormat="1" ht="18" customHeight="1">
      <c r="A29" s="30"/>
      <c r="B29" s="31" t="s">
        <v>15</v>
      </c>
      <c r="C29" s="239"/>
      <c r="D29" s="122">
        <v>4544.8499518967019</v>
      </c>
      <c r="E29" s="122">
        <v>243.64710234829343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432">
        <v>0</v>
      </c>
      <c r="M29" s="111">
        <f t="shared" si="6"/>
        <v>4788.4970542449955</v>
      </c>
      <c r="N29" s="26"/>
    </row>
    <row r="30" spans="1:16" s="14" customFormat="1" ht="18" customHeight="1">
      <c r="A30" s="30"/>
      <c r="B30" s="31" t="s">
        <v>16</v>
      </c>
      <c r="C30" s="239"/>
      <c r="D30" s="111">
        <v>1378.8317969959198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432">
        <v>0</v>
      </c>
      <c r="M30" s="111">
        <f t="shared" si="6"/>
        <v>1378.8317969959198</v>
      </c>
      <c r="N30" s="26"/>
    </row>
    <row r="31" spans="1:16" s="14" customFormat="1" ht="18" customHeight="1">
      <c r="A31" s="29"/>
      <c r="B31" s="12" t="s">
        <v>18</v>
      </c>
      <c r="C31" s="239"/>
      <c r="D31" s="445">
        <f t="shared" ref="D31:L31" si="8">SUM(D32:D33)</f>
        <v>5637.2914372429696</v>
      </c>
      <c r="E31" s="445">
        <f t="shared" si="8"/>
        <v>532.52515423416867</v>
      </c>
      <c r="F31" s="445">
        <f t="shared" si="8"/>
        <v>0</v>
      </c>
      <c r="G31" s="445">
        <f t="shared" si="8"/>
        <v>0</v>
      </c>
      <c r="H31" s="445">
        <f t="shared" si="8"/>
        <v>0</v>
      </c>
      <c r="I31" s="445">
        <f t="shared" si="8"/>
        <v>0</v>
      </c>
      <c r="J31" s="445">
        <f t="shared" si="8"/>
        <v>0</v>
      </c>
      <c r="K31" s="445">
        <f t="shared" si="8"/>
        <v>0.44150605214152699</v>
      </c>
      <c r="L31" s="445">
        <f t="shared" si="8"/>
        <v>0</v>
      </c>
      <c r="M31" s="111">
        <f t="shared" si="6"/>
        <v>6170.2580975292794</v>
      </c>
      <c r="N31" s="26"/>
    </row>
    <row r="32" spans="1:16" s="14" customFormat="1" ht="18" customHeight="1">
      <c r="A32" s="30"/>
      <c r="B32" s="31" t="s">
        <v>15</v>
      </c>
      <c r="C32" s="239"/>
      <c r="D32" s="122">
        <v>4283.1146674427409</v>
      </c>
      <c r="E32" s="122">
        <v>303.67206136472805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0.44150605214152699</v>
      </c>
      <c r="L32" s="432">
        <v>0</v>
      </c>
      <c r="M32" s="111">
        <f t="shared" si="6"/>
        <v>4587.22823485961</v>
      </c>
      <c r="N32" s="26"/>
    </row>
    <row r="33" spans="1:24" s="14" customFormat="1" ht="18" customHeight="1">
      <c r="A33" s="30"/>
      <c r="B33" s="31" t="s">
        <v>16</v>
      </c>
      <c r="C33" s="239"/>
      <c r="D33" s="111">
        <v>1354.1767698002282</v>
      </c>
      <c r="E33" s="111">
        <v>228.85309286944067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432">
        <v>0</v>
      </c>
      <c r="M33" s="111">
        <f t="shared" si="6"/>
        <v>1583.0298626696688</v>
      </c>
      <c r="N33" s="26"/>
    </row>
    <row r="34" spans="1:24" s="14" customFormat="1" ht="18.75" customHeight="1">
      <c r="A34" s="29"/>
      <c r="B34" s="12" t="s">
        <v>19</v>
      </c>
      <c r="C34" s="121"/>
      <c r="D34" s="445">
        <f t="shared" ref="D34:L34" si="9">D31+D28+D25</f>
        <v>21105.340476353173</v>
      </c>
      <c r="E34" s="445">
        <f t="shared" si="9"/>
        <v>900.74952986663038</v>
      </c>
      <c r="F34" s="445">
        <f t="shared" si="9"/>
        <v>0</v>
      </c>
      <c r="G34" s="445">
        <f t="shared" si="9"/>
        <v>0</v>
      </c>
      <c r="H34" s="445">
        <f t="shared" si="9"/>
        <v>0</v>
      </c>
      <c r="I34" s="445">
        <f t="shared" si="9"/>
        <v>0</v>
      </c>
      <c r="J34" s="445">
        <f t="shared" si="9"/>
        <v>0</v>
      </c>
      <c r="K34" s="445">
        <f t="shared" si="9"/>
        <v>0.44150605214152699</v>
      </c>
      <c r="L34" s="445">
        <f t="shared" si="9"/>
        <v>0</v>
      </c>
      <c r="M34" s="111">
        <f t="shared" si="6"/>
        <v>22006.531512271944</v>
      </c>
      <c r="N34" s="26"/>
    </row>
    <row r="35" spans="1:24" s="14" customFormat="1" ht="33" customHeight="1">
      <c r="A35" s="32"/>
      <c r="B35" s="33" t="s">
        <v>20</v>
      </c>
      <c r="C35" s="240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40"/>
      <c r="D36" s="112">
        <v>3195.6087112069877</v>
      </c>
      <c r="E36" s="112">
        <v>104.33856728677422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3299.947278493762</v>
      </c>
      <c r="N36" s="26"/>
    </row>
    <row r="37" spans="1:24" s="14" customFormat="1" ht="18" customHeight="1">
      <c r="A37" s="29"/>
      <c r="B37" s="12" t="s">
        <v>22</v>
      </c>
      <c r="C37" s="240"/>
      <c r="D37" s="112">
        <v>17213.34880277421</v>
      </c>
      <c r="E37" s="112">
        <v>788.15660545513958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0.44150605214152699</v>
      </c>
      <c r="L37" s="112">
        <v>0</v>
      </c>
      <c r="M37" s="111">
        <f>SUM(D37:L37)</f>
        <v>18001.946914281492</v>
      </c>
      <c r="N37" s="26"/>
    </row>
    <row r="38" spans="1:24" s="14" customFormat="1" ht="18" customHeight="1">
      <c r="A38" s="29"/>
      <c r="B38" s="12" t="s">
        <v>23</v>
      </c>
      <c r="C38" s="240"/>
      <c r="D38" s="112">
        <v>696.38296237198506</v>
      </c>
      <c r="E38" s="112">
        <v>8.2543571247165062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704.63731949670159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70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41"/>
      <c r="D41" s="445">
        <f t="shared" ref="D41:L41" si="10">SUM(D42:D43)</f>
        <v>121197.32884953433</v>
      </c>
      <c r="E41" s="445">
        <f t="shared" si="10"/>
        <v>342.90270510465348</v>
      </c>
      <c r="F41" s="445">
        <f t="shared" si="10"/>
        <v>0</v>
      </c>
      <c r="G41" s="445">
        <f t="shared" si="10"/>
        <v>0</v>
      </c>
      <c r="H41" s="445">
        <f t="shared" si="10"/>
        <v>0</v>
      </c>
      <c r="I41" s="445">
        <f t="shared" si="10"/>
        <v>0</v>
      </c>
      <c r="J41" s="445">
        <f t="shared" si="10"/>
        <v>0</v>
      </c>
      <c r="K41" s="445">
        <f t="shared" si="10"/>
        <v>0</v>
      </c>
      <c r="L41" s="445">
        <f t="shared" si="10"/>
        <v>0</v>
      </c>
      <c r="M41" s="111">
        <f t="shared" ref="M41:M50" si="11">SUM(D41:L41)</f>
        <v>121540.23155463899</v>
      </c>
      <c r="N41" s="26"/>
    </row>
    <row r="42" spans="1:24" s="14" customFormat="1" ht="18" customHeight="1">
      <c r="A42" s="30"/>
      <c r="B42" s="31" t="s">
        <v>15</v>
      </c>
      <c r="C42" s="241"/>
      <c r="D42" s="122">
        <v>93954.661828120559</v>
      </c>
      <c r="E42" s="122">
        <v>287.13047987495719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432">
        <v>0</v>
      </c>
      <c r="M42" s="111">
        <f t="shared" si="11"/>
        <v>94241.792307995522</v>
      </c>
      <c r="N42" s="26"/>
    </row>
    <row r="43" spans="1:24" s="14" customFormat="1" ht="18" customHeight="1">
      <c r="A43" s="30"/>
      <c r="B43" s="31" t="s">
        <v>16</v>
      </c>
      <c r="C43" s="241"/>
      <c r="D43" s="111">
        <v>27242.667021413767</v>
      </c>
      <c r="E43" s="111">
        <v>55.772225229696282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432">
        <v>0</v>
      </c>
      <c r="M43" s="111">
        <f t="shared" si="11"/>
        <v>27298.439246643462</v>
      </c>
      <c r="N43" s="26"/>
    </row>
    <row r="44" spans="1:24" s="14" customFormat="1" ht="18" customHeight="1">
      <c r="A44" s="29"/>
      <c r="B44" s="12" t="s">
        <v>17</v>
      </c>
      <c r="C44" s="241"/>
      <c r="D44" s="445">
        <f t="shared" ref="D44:L44" si="12">SUM(D45:D46)</f>
        <v>36787.746296305078</v>
      </c>
      <c r="E44" s="445">
        <f t="shared" si="12"/>
        <v>2985.9338075414444</v>
      </c>
      <c r="F44" s="445">
        <f t="shared" si="12"/>
        <v>0</v>
      </c>
      <c r="G44" s="445">
        <f t="shared" si="12"/>
        <v>0</v>
      </c>
      <c r="H44" s="445">
        <f t="shared" si="12"/>
        <v>0</v>
      </c>
      <c r="I44" s="445">
        <f t="shared" si="12"/>
        <v>0</v>
      </c>
      <c r="J44" s="445">
        <f t="shared" si="12"/>
        <v>0</v>
      </c>
      <c r="K44" s="445">
        <f t="shared" si="12"/>
        <v>0</v>
      </c>
      <c r="L44" s="445">
        <f t="shared" si="12"/>
        <v>0</v>
      </c>
      <c r="M44" s="111">
        <f t="shared" si="11"/>
        <v>39773.68010384652</v>
      </c>
      <c r="N44" s="26"/>
    </row>
    <row r="45" spans="1:24" s="14" customFormat="1" ht="18" customHeight="1">
      <c r="A45" s="30"/>
      <c r="B45" s="31" t="s">
        <v>15</v>
      </c>
      <c r="C45" s="241"/>
      <c r="D45" s="122">
        <v>34721.521880733628</v>
      </c>
      <c r="E45" s="122">
        <v>2893.9829926300526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432">
        <v>0</v>
      </c>
      <c r="M45" s="111">
        <f t="shared" si="11"/>
        <v>37615.50487336368</v>
      </c>
      <c r="N45" s="26"/>
    </row>
    <row r="46" spans="1:24" s="14" customFormat="1" ht="18" customHeight="1">
      <c r="A46" s="30"/>
      <c r="B46" s="31" t="s">
        <v>16</v>
      </c>
      <c r="C46" s="241"/>
      <c r="D46" s="111">
        <v>2066.2244155714525</v>
      </c>
      <c r="E46" s="111">
        <v>91.950814911391859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432">
        <v>0</v>
      </c>
      <c r="M46" s="111">
        <f t="shared" si="11"/>
        <v>2158.1752304828442</v>
      </c>
      <c r="N46" s="26"/>
    </row>
    <row r="47" spans="1:24" s="14" customFormat="1" ht="18" customHeight="1">
      <c r="A47" s="29"/>
      <c r="B47" s="12" t="s">
        <v>18</v>
      </c>
      <c r="C47" s="241"/>
      <c r="D47" s="445">
        <f t="shared" ref="D47:L47" si="13">SUM(D48:D49)</f>
        <v>4105.6272705703996</v>
      </c>
      <c r="E47" s="445">
        <f t="shared" si="13"/>
        <v>1973.4858585053794</v>
      </c>
      <c r="F47" s="445">
        <f t="shared" si="13"/>
        <v>0</v>
      </c>
      <c r="G47" s="445">
        <f t="shared" si="13"/>
        <v>0</v>
      </c>
      <c r="H47" s="445">
        <f t="shared" si="13"/>
        <v>0</v>
      </c>
      <c r="I47" s="445">
        <f t="shared" si="13"/>
        <v>0</v>
      </c>
      <c r="J47" s="445">
        <f t="shared" si="13"/>
        <v>0</v>
      </c>
      <c r="K47" s="445">
        <f t="shared" si="13"/>
        <v>0</v>
      </c>
      <c r="L47" s="445">
        <f t="shared" si="13"/>
        <v>0</v>
      </c>
      <c r="M47" s="111">
        <f t="shared" si="11"/>
        <v>6079.1131290757785</v>
      </c>
      <c r="N47" s="26"/>
    </row>
    <row r="48" spans="1:24" s="14" customFormat="1" ht="18" customHeight="1">
      <c r="A48" s="30"/>
      <c r="B48" s="31" t="s">
        <v>15</v>
      </c>
      <c r="C48" s="241"/>
      <c r="D48" s="122"/>
      <c r="E48" s="122"/>
      <c r="F48" s="122"/>
      <c r="G48" s="122"/>
      <c r="H48" s="122"/>
      <c r="I48" s="122"/>
      <c r="J48" s="122"/>
      <c r="K48" s="122"/>
      <c r="L48" s="432"/>
      <c r="M48" s="111">
        <f t="shared" si="11"/>
        <v>0</v>
      </c>
      <c r="N48" s="26"/>
    </row>
    <row r="49" spans="1:28" s="14" customFormat="1" ht="18" customHeight="1">
      <c r="A49" s="30"/>
      <c r="B49" s="31" t="s">
        <v>16</v>
      </c>
      <c r="C49" s="241"/>
      <c r="D49" s="111">
        <v>4105.6272705703996</v>
      </c>
      <c r="E49" s="111">
        <v>1973.4858585053794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432">
        <v>0</v>
      </c>
      <c r="M49" s="111">
        <f t="shared" si="11"/>
        <v>6079.1131290757785</v>
      </c>
      <c r="N49" s="26"/>
    </row>
    <row r="50" spans="1:28" s="14" customFormat="1" ht="18" customHeight="1">
      <c r="A50" s="29"/>
      <c r="B50" s="12" t="s">
        <v>19</v>
      </c>
      <c r="C50" s="49"/>
      <c r="D50" s="445">
        <f t="shared" ref="D50:L50" si="14">D47+D44+D41</f>
        <v>162090.7024164098</v>
      </c>
      <c r="E50" s="445">
        <f t="shared" si="14"/>
        <v>5302.3223711514775</v>
      </c>
      <c r="F50" s="445">
        <f t="shared" si="14"/>
        <v>0</v>
      </c>
      <c r="G50" s="445">
        <f t="shared" si="14"/>
        <v>0</v>
      </c>
      <c r="H50" s="445">
        <f t="shared" si="14"/>
        <v>0</v>
      </c>
      <c r="I50" s="445">
        <f t="shared" si="14"/>
        <v>0</v>
      </c>
      <c r="J50" s="445">
        <f t="shared" si="14"/>
        <v>0</v>
      </c>
      <c r="K50" s="445">
        <f t="shared" si="14"/>
        <v>0</v>
      </c>
      <c r="L50" s="445">
        <f t="shared" si="14"/>
        <v>0</v>
      </c>
      <c r="M50" s="111">
        <f t="shared" si="11"/>
        <v>167393.02478756127</v>
      </c>
      <c r="N50" s="26"/>
    </row>
    <row r="51" spans="1:28" s="14" customFormat="1" ht="18" customHeight="1">
      <c r="A51" s="32"/>
      <c r="B51" s="33" t="s">
        <v>20</v>
      </c>
      <c r="C51" s="24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40"/>
      <c r="D52" s="112">
        <v>159539.76032706522</v>
      </c>
      <c r="E52" s="112">
        <v>5046.7611702889344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164586.52149735414</v>
      </c>
      <c r="N52" s="26"/>
    </row>
    <row r="53" spans="1:28" s="14" customFormat="1" ht="18" customHeight="1">
      <c r="A53" s="29"/>
      <c r="B53" s="12" t="s">
        <v>22</v>
      </c>
      <c r="C53" s="240"/>
      <c r="D53" s="112">
        <v>2528.0284837970494</v>
      </c>
      <c r="E53" s="112">
        <v>253.64962713208291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2781.6781109291323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42"/>
      <c r="D54" s="124">
        <v>22.913605547161403</v>
      </c>
      <c r="E54" s="124">
        <v>1.91157373045561</v>
      </c>
      <c r="F54" s="124">
        <v>0</v>
      </c>
      <c r="G54" s="124">
        <v>0</v>
      </c>
      <c r="H54" s="124">
        <v>0</v>
      </c>
      <c r="I54" s="124">
        <v>0</v>
      </c>
      <c r="J54" s="124">
        <v>0</v>
      </c>
      <c r="K54" s="124">
        <v>0</v>
      </c>
      <c r="L54" s="124">
        <v>0</v>
      </c>
      <c r="M54" s="433">
        <f>SUM(D54:L54)</f>
        <v>24.825179277617014</v>
      </c>
      <c r="N54" s="26"/>
    </row>
    <row r="55" spans="1:28" s="14" customFormat="1" ht="15">
      <c r="A55" s="12" t="s">
        <v>102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108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75</v>
      </c>
      <c r="B57" s="38"/>
      <c r="C57" s="38"/>
      <c r="M57" s="38"/>
      <c r="O57" s="40"/>
      <c r="P57" s="40"/>
      <c r="T57" s="45"/>
    </row>
    <row r="58" spans="1:28" s="44" customFormat="1" ht="18" customHeight="1">
      <c r="A58" s="12" t="s">
        <v>114</v>
      </c>
      <c r="B58" s="38"/>
      <c r="C58" s="38"/>
      <c r="M58" s="38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45" activePane="bottomRight" state="frozen"/>
      <selection activeCell="C26" sqref="C26"/>
      <selection pane="topRight" activeCell="C26" sqref="C26"/>
      <selection pane="bottomLeft" activeCell="C26" sqref="C26"/>
      <selection pane="bottomRight" sqref="A1:IV65536"/>
    </sheetView>
  </sheetViews>
  <sheetFormatPr defaultColWidth="0" defaultRowHeight="12" customHeight="1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62"/>
      <c r="B2" s="562"/>
      <c r="C2" s="562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61"/>
      <c r="C3" s="561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30"/>
      <c r="E4" s="137"/>
      <c r="F4" s="107"/>
      <c r="G4" s="107"/>
      <c r="H4" s="86"/>
      <c r="I4" s="318"/>
      <c r="J4" s="135"/>
      <c r="K4" s="135"/>
      <c r="L4" s="135"/>
      <c r="M4" s="134"/>
    </row>
    <row r="5" spans="1:17" s="5" customFormat="1" ht="31.5" customHeight="1">
      <c r="A5" s="10"/>
      <c r="B5" s="561"/>
      <c r="C5" s="561"/>
      <c r="D5" s="136"/>
      <c r="E5" s="140"/>
      <c r="F5" s="140"/>
      <c r="G5" s="140"/>
      <c r="H5" s="145" t="s">
        <v>39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61"/>
      <c r="C6" s="561"/>
      <c r="D6" s="138"/>
      <c r="E6" s="140"/>
      <c r="F6" s="140"/>
      <c r="G6" s="140"/>
      <c r="H6" s="145" t="s">
        <v>117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61"/>
      <c r="C7" s="561"/>
      <c r="D7" s="24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45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37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41</v>
      </c>
      <c r="K10" s="56" t="s">
        <v>59</v>
      </c>
      <c r="L10" s="25" t="s">
        <v>12</v>
      </c>
    </row>
    <row r="11" spans="1:17" s="423" customFormat="1" ht="21" customHeight="1">
      <c r="A11" s="420"/>
      <c r="B11" s="421"/>
      <c r="C11" s="421"/>
      <c r="D11" s="424"/>
      <c r="E11" s="424"/>
      <c r="F11" s="424"/>
      <c r="G11" s="424"/>
      <c r="H11" s="424"/>
      <c r="I11" s="424"/>
      <c r="J11" s="425"/>
      <c r="K11" s="425"/>
      <c r="L11" s="424"/>
    </row>
    <row r="12" spans="1:17" s="14" customFormat="1" ht="18" customHeight="1">
      <c r="A12" s="27"/>
      <c r="B12" s="28" t="s">
        <v>60</v>
      </c>
      <c r="C12" s="57"/>
      <c r="D12" s="264"/>
      <c r="E12" s="264"/>
      <c r="F12" s="264"/>
      <c r="G12" s="264"/>
      <c r="H12" s="264"/>
      <c r="I12" s="264"/>
      <c r="J12" s="264"/>
      <c r="K12" s="264"/>
      <c r="L12" s="264"/>
    </row>
    <row r="13" spans="1:17" s="14" customFormat="1" ht="18" customHeight="1">
      <c r="A13" s="29"/>
      <c r="B13" s="12" t="s">
        <v>14</v>
      </c>
      <c r="C13" s="12"/>
      <c r="D13" s="445">
        <f t="shared" ref="D13:K13" si="0">SUM(D14:D15)</f>
        <v>135932.19907270881</v>
      </c>
      <c r="E13" s="445">
        <f t="shared" si="0"/>
        <v>15016.62275634049</v>
      </c>
      <c r="F13" s="445">
        <f t="shared" si="0"/>
        <v>31772.761767132732</v>
      </c>
      <c r="G13" s="445">
        <f t="shared" si="0"/>
        <v>2456.7873433764203</v>
      </c>
      <c r="H13" s="445">
        <f t="shared" si="0"/>
        <v>337.22686133573768</v>
      </c>
      <c r="I13" s="445">
        <f t="shared" si="0"/>
        <v>223.48181942720137</v>
      </c>
      <c r="J13" s="445">
        <f t="shared" si="0"/>
        <v>19.194809844509471</v>
      </c>
      <c r="K13" s="445">
        <f t="shared" si="0"/>
        <v>5381.8846648432873</v>
      </c>
      <c r="L13" s="111">
        <f t="shared" ref="L13:L22" si="1">SUM(D13:K13)</f>
        <v>191140.15909500921</v>
      </c>
    </row>
    <row r="14" spans="1:17" s="14" customFormat="1" ht="18" customHeight="1">
      <c r="A14" s="30"/>
      <c r="B14" s="31" t="s">
        <v>15</v>
      </c>
      <c r="C14" s="31"/>
      <c r="D14" s="122">
        <v>69303.748405316626</v>
      </c>
      <c r="E14" s="122">
        <v>7389.9609222033796</v>
      </c>
      <c r="F14" s="122">
        <v>15792.695171347732</v>
      </c>
      <c r="G14" s="122">
        <v>940.42585335693366</v>
      </c>
      <c r="H14" s="122">
        <v>78.023252815591178</v>
      </c>
      <c r="I14" s="122">
        <v>27.504095948901504</v>
      </c>
      <c r="J14" s="122">
        <v>8.755902059563811E-2</v>
      </c>
      <c r="K14" s="122">
        <v>34.290230159160686</v>
      </c>
      <c r="L14" s="111">
        <f t="shared" si="1"/>
        <v>93566.735490168925</v>
      </c>
    </row>
    <row r="15" spans="1:17" s="14" customFormat="1" ht="18" customHeight="1">
      <c r="A15" s="30"/>
      <c r="B15" s="31" t="s">
        <v>16</v>
      </c>
      <c r="C15" s="31"/>
      <c r="D15" s="111">
        <v>66628.450667392186</v>
      </c>
      <c r="E15" s="111">
        <v>7626.6618341371113</v>
      </c>
      <c r="F15" s="111">
        <v>15980.066595785001</v>
      </c>
      <c r="G15" s="111">
        <v>1516.3614900194866</v>
      </c>
      <c r="H15" s="111">
        <v>259.20360852014647</v>
      </c>
      <c r="I15" s="111">
        <v>195.97772347829988</v>
      </c>
      <c r="J15" s="111">
        <v>19.107250823913834</v>
      </c>
      <c r="K15" s="111">
        <v>5347.594434684127</v>
      </c>
      <c r="L15" s="111">
        <f t="shared" si="1"/>
        <v>97573.423604840253</v>
      </c>
    </row>
    <row r="16" spans="1:17" s="14" customFormat="1" ht="18" customHeight="1">
      <c r="A16" s="29"/>
      <c r="B16" s="12" t="s">
        <v>17</v>
      </c>
      <c r="C16" s="12"/>
      <c r="D16" s="445">
        <f t="shared" ref="D16:K16" si="2">SUM(D17:D18)</f>
        <v>21495.618385603433</v>
      </c>
      <c r="E16" s="445">
        <f t="shared" si="2"/>
        <v>1515.5792848434974</v>
      </c>
      <c r="F16" s="445">
        <f t="shared" si="2"/>
        <v>11145.508743806604</v>
      </c>
      <c r="G16" s="445">
        <f t="shared" si="2"/>
        <v>674.77082441449545</v>
      </c>
      <c r="H16" s="445">
        <f t="shared" si="2"/>
        <v>215.68720853602446</v>
      </c>
      <c r="I16" s="445">
        <f t="shared" si="2"/>
        <v>54.136501944725808</v>
      </c>
      <c r="J16" s="445">
        <f t="shared" si="2"/>
        <v>0.93940435476358752</v>
      </c>
      <c r="K16" s="445">
        <f t="shared" si="2"/>
        <v>1075.6710200795276</v>
      </c>
      <c r="L16" s="111">
        <f t="shared" si="1"/>
        <v>36177.911373583076</v>
      </c>
    </row>
    <row r="17" spans="1:14" s="14" customFormat="1" ht="18" customHeight="1">
      <c r="A17" s="30"/>
      <c r="B17" s="31" t="s">
        <v>15</v>
      </c>
      <c r="C17" s="31"/>
      <c r="D17" s="122">
        <v>11710.655101001075</v>
      </c>
      <c r="E17" s="122">
        <v>584.2360033818286</v>
      </c>
      <c r="F17" s="122">
        <v>8582.0512015109634</v>
      </c>
      <c r="G17" s="122">
        <v>525.62660035352633</v>
      </c>
      <c r="H17" s="122">
        <v>144.4739868706526</v>
      </c>
      <c r="I17" s="122">
        <v>13.514147146618274</v>
      </c>
      <c r="J17" s="122">
        <v>0.8256336222733659</v>
      </c>
      <c r="K17" s="122">
        <v>21.963112727151412</v>
      </c>
      <c r="L17" s="111">
        <f t="shared" si="1"/>
        <v>21583.345786614093</v>
      </c>
    </row>
    <row r="18" spans="1:14" s="14" customFormat="1" ht="18" customHeight="1">
      <c r="A18" s="30"/>
      <c r="B18" s="31" t="s">
        <v>16</v>
      </c>
      <c r="C18" s="31"/>
      <c r="D18" s="111">
        <v>9784.9632846023596</v>
      </c>
      <c r="E18" s="111">
        <v>931.34328146166877</v>
      </c>
      <c r="F18" s="111">
        <v>2563.4575422956395</v>
      </c>
      <c r="G18" s="111">
        <v>149.14422406096915</v>
      </c>
      <c r="H18" s="111">
        <v>71.213221665371876</v>
      </c>
      <c r="I18" s="111">
        <v>40.62235479810753</v>
      </c>
      <c r="J18" s="111">
        <v>0.11377073249022158</v>
      </c>
      <c r="K18" s="111">
        <v>1053.7079073523762</v>
      </c>
      <c r="L18" s="111">
        <f t="shared" si="1"/>
        <v>14594.565586968984</v>
      </c>
    </row>
    <row r="19" spans="1:14" s="14" customFormat="1" ht="18" customHeight="1">
      <c r="A19" s="29"/>
      <c r="B19" s="12" t="s">
        <v>18</v>
      </c>
      <c r="C19" s="12"/>
      <c r="D19" s="445">
        <f t="shared" ref="D19:K19" si="3">SUM(D20:D21)</f>
        <v>128274.01349440764</v>
      </c>
      <c r="E19" s="445">
        <f t="shared" si="3"/>
        <v>693.1042747953453</v>
      </c>
      <c r="F19" s="445">
        <f t="shared" si="3"/>
        <v>17209.996924196181</v>
      </c>
      <c r="G19" s="445">
        <f t="shared" si="3"/>
        <v>200.64750498966225</v>
      </c>
      <c r="H19" s="445">
        <f t="shared" si="3"/>
        <v>132.19429177713309</v>
      </c>
      <c r="I19" s="445">
        <f t="shared" si="3"/>
        <v>30.616788268446705</v>
      </c>
      <c r="J19" s="445">
        <f t="shared" si="3"/>
        <v>2.4149492448065564</v>
      </c>
      <c r="K19" s="445">
        <f t="shared" si="3"/>
        <v>49.822592458281683</v>
      </c>
      <c r="L19" s="111">
        <f t="shared" si="1"/>
        <v>146592.8108201375</v>
      </c>
    </row>
    <row r="20" spans="1:14" s="14" customFormat="1" ht="18" customHeight="1">
      <c r="A20" s="30"/>
      <c r="B20" s="31" t="s">
        <v>15</v>
      </c>
      <c r="C20" s="31"/>
      <c r="D20" s="122">
        <v>2985.5778235591797</v>
      </c>
      <c r="E20" s="122">
        <v>119.86969352849735</v>
      </c>
      <c r="F20" s="122">
        <v>2390.5172985692921</v>
      </c>
      <c r="G20" s="122">
        <v>69.737171777053362</v>
      </c>
      <c r="H20" s="122">
        <v>27.354003525228727</v>
      </c>
      <c r="I20" s="122">
        <v>30.616788268446705</v>
      </c>
      <c r="J20" s="122">
        <v>1.4528404048004511</v>
      </c>
      <c r="K20" s="122">
        <v>13.903609977349333</v>
      </c>
      <c r="L20" s="111">
        <f t="shared" si="1"/>
        <v>5639.0292296098478</v>
      </c>
    </row>
    <row r="21" spans="1:14" s="14" customFormat="1" ht="18" customHeight="1">
      <c r="A21" s="30"/>
      <c r="B21" s="31" t="s">
        <v>16</v>
      </c>
      <c r="C21" s="31"/>
      <c r="D21" s="111">
        <v>125288.43567084846</v>
      </c>
      <c r="E21" s="111">
        <v>573.23458126684795</v>
      </c>
      <c r="F21" s="111">
        <v>14819.479625626887</v>
      </c>
      <c r="G21" s="111">
        <v>130.91033321260889</v>
      </c>
      <c r="H21" s="111">
        <v>104.84028825190435</v>
      </c>
      <c r="I21" s="111">
        <v>0</v>
      </c>
      <c r="J21" s="111">
        <v>0.96210884000610508</v>
      </c>
      <c r="K21" s="111">
        <v>35.91898248093235</v>
      </c>
      <c r="L21" s="111">
        <f t="shared" si="1"/>
        <v>140953.78159052765</v>
      </c>
    </row>
    <row r="22" spans="1:14" s="14" customFormat="1" ht="18" customHeight="1">
      <c r="A22" s="29"/>
      <c r="B22" s="12" t="s">
        <v>19</v>
      </c>
      <c r="C22" s="12"/>
      <c r="D22" s="445">
        <f t="shared" ref="D22:K22" si="4">D19+D16+D13</f>
        <v>285701.8309527199</v>
      </c>
      <c r="E22" s="445">
        <f t="shared" si="4"/>
        <v>17225.306315979331</v>
      </c>
      <c r="F22" s="445">
        <f t="shared" si="4"/>
        <v>60128.267435135516</v>
      </c>
      <c r="G22" s="445">
        <f t="shared" si="4"/>
        <v>3332.205672780578</v>
      </c>
      <c r="H22" s="445">
        <f t="shared" si="4"/>
        <v>685.1083616488952</v>
      </c>
      <c r="I22" s="445">
        <f t="shared" si="4"/>
        <v>308.23510964037388</v>
      </c>
      <c r="J22" s="445">
        <f t="shared" si="4"/>
        <v>22.549163444079614</v>
      </c>
      <c r="K22" s="445">
        <f t="shared" si="4"/>
        <v>6507.3782773810963</v>
      </c>
      <c r="L22" s="111">
        <f t="shared" si="1"/>
        <v>373910.88128872984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69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45">
        <f t="shared" ref="D25:K25" si="5">SUM(D26:D27)</f>
        <v>118.92990934116771</v>
      </c>
      <c r="E25" s="445">
        <f t="shared" si="5"/>
        <v>29.970201037768604</v>
      </c>
      <c r="F25" s="445">
        <f t="shared" si="5"/>
        <v>92.398824251620908</v>
      </c>
      <c r="G25" s="445">
        <f t="shared" si="5"/>
        <v>0</v>
      </c>
      <c r="H25" s="445">
        <f t="shared" si="5"/>
        <v>21.762956098686963</v>
      </c>
      <c r="I25" s="445">
        <f t="shared" si="5"/>
        <v>0</v>
      </c>
      <c r="J25" s="445">
        <f t="shared" si="5"/>
        <v>0</v>
      </c>
      <c r="K25" s="445">
        <f t="shared" si="5"/>
        <v>82.635410158608266</v>
      </c>
      <c r="L25" s="111">
        <f t="shared" ref="L25:L38" si="6">SUM(D25:K25)</f>
        <v>345.69730088785241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0</v>
      </c>
      <c r="F26" s="122">
        <v>12.61579501285609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12.61579501285609</v>
      </c>
    </row>
    <row r="27" spans="1:14" s="14" customFormat="1" ht="18" customHeight="1">
      <c r="A27" s="30"/>
      <c r="B27" s="31" t="s">
        <v>16</v>
      </c>
      <c r="C27" s="31"/>
      <c r="D27" s="111">
        <v>118.92990934116771</v>
      </c>
      <c r="E27" s="111">
        <v>29.970201037768604</v>
      </c>
      <c r="F27" s="111">
        <v>79.783029238764811</v>
      </c>
      <c r="G27" s="111">
        <v>0</v>
      </c>
      <c r="H27" s="111">
        <v>21.762956098686963</v>
      </c>
      <c r="I27" s="111">
        <v>0</v>
      </c>
      <c r="J27" s="111">
        <v>0</v>
      </c>
      <c r="K27" s="111">
        <v>82.635410158608266</v>
      </c>
      <c r="L27" s="111">
        <f t="shared" si="6"/>
        <v>333.08150587499637</v>
      </c>
    </row>
    <row r="28" spans="1:14" s="14" customFormat="1" ht="18" customHeight="1">
      <c r="A28" s="29"/>
      <c r="B28" s="12" t="s">
        <v>17</v>
      </c>
      <c r="C28" s="12"/>
      <c r="D28" s="445">
        <f t="shared" ref="D28:K28" si="7">SUM(D29:D30)</f>
        <v>4.3491185660753615</v>
      </c>
      <c r="E28" s="445">
        <f t="shared" si="7"/>
        <v>25.866688369489925</v>
      </c>
      <c r="F28" s="445">
        <f t="shared" si="7"/>
        <v>0</v>
      </c>
      <c r="G28" s="445">
        <f t="shared" si="7"/>
        <v>0</v>
      </c>
      <c r="H28" s="445">
        <f t="shared" si="7"/>
        <v>6.2800430307472705</v>
      </c>
      <c r="I28" s="445">
        <f t="shared" si="7"/>
        <v>0</v>
      </c>
      <c r="J28" s="445">
        <f t="shared" si="7"/>
        <v>0</v>
      </c>
      <c r="K28" s="445">
        <f t="shared" si="7"/>
        <v>219.78963690425957</v>
      </c>
      <c r="L28" s="111">
        <f t="shared" si="6"/>
        <v>256.28548687057213</v>
      </c>
    </row>
    <row r="29" spans="1:14" s="14" customFormat="1" ht="18" customHeight="1">
      <c r="A29" s="30"/>
      <c r="B29" s="31" t="s">
        <v>15</v>
      </c>
      <c r="C29" s="12"/>
      <c r="D29" s="122">
        <v>4.2811335750481172</v>
      </c>
      <c r="E29" s="122">
        <v>0.85234173206048502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5.1334753071086023</v>
      </c>
    </row>
    <row r="30" spans="1:14" s="14" customFormat="1" ht="18" customHeight="1">
      <c r="A30" s="30"/>
      <c r="B30" s="31" t="s">
        <v>16</v>
      </c>
      <c r="C30" s="31"/>
      <c r="D30" s="111">
        <v>6.7984991027244548E-2</v>
      </c>
      <c r="E30" s="111">
        <v>25.014346637429441</v>
      </c>
      <c r="F30" s="111">
        <v>0</v>
      </c>
      <c r="G30" s="111">
        <v>0</v>
      </c>
      <c r="H30" s="111">
        <v>6.2800430307472705</v>
      </c>
      <c r="I30" s="111">
        <v>0</v>
      </c>
      <c r="J30" s="111">
        <v>0</v>
      </c>
      <c r="K30" s="111">
        <v>219.78963690425957</v>
      </c>
      <c r="L30" s="111">
        <f t="shared" si="6"/>
        <v>251.15201156346353</v>
      </c>
    </row>
    <row r="31" spans="1:14" s="14" customFormat="1" ht="18" customHeight="1">
      <c r="A31" s="29"/>
      <c r="B31" s="12" t="s">
        <v>18</v>
      </c>
      <c r="C31" s="12"/>
      <c r="D31" s="445">
        <f t="shared" ref="D31:K31" si="8">SUM(D32:D33)</f>
        <v>674.97246488439202</v>
      </c>
      <c r="E31" s="445">
        <f t="shared" si="8"/>
        <v>0.50225195703354897</v>
      </c>
      <c r="F31" s="445">
        <f t="shared" si="8"/>
        <v>325.48353187963443</v>
      </c>
      <c r="G31" s="445">
        <f t="shared" si="8"/>
        <v>0</v>
      </c>
      <c r="H31" s="445">
        <f t="shared" si="8"/>
        <v>4.010057881294375</v>
      </c>
      <c r="I31" s="445">
        <f t="shared" si="8"/>
        <v>0</v>
      </c>
      <c r="J31" s="445">
        <f t="shared" si="8"/>
        <v>2.7949899658994349E-2</v>
      </c>
      <c r="K31" s="445">
        <f t="shared" si="8"/>
        <v>0.98488274725693348</v>
      </c>
      <c r="L31" s="111">
        <f t="shared" si="6"/>
        <v>1005.9811392492704</v>
      </c>
    </row>
    <row r="32" spans="1:14" s="14" customFormat="1" ht="18" customHeight="1">
      <c r="A32" s="30"/>
      <c r="B32" s="31" t="s">
        <v>15</v>
      </c>
      <c r="C32" s="12"/>
      <c r="D32" s="122">
        <v>64.353998656957529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64.353998656957529</v>
      </c>
    </row>
    <row r="33" spans="1:15" s="14" customFormat="1" ht="18" customHeight="1">
      <c r="A33" s="30"/>
      <c r="B33" s="31" t="s">
        <v>16</v>
      </c>
      <c r="C33" s="31"/>
      <c r="D33" s="111">
        <v>610.61846622743451</v>
      </c>
      <c r="E33" s="111">
        <v>0.50225195703354897</v>
      </c>
      <c r="F33" s="111">
        <v>325.48353187963443</v>
      </c>
      <c r="G33" s="111">
        <v>0</v>
      </c>
      <c r="H33" s="111">
        <v>4.010057881294375</v>
      </c>
      <c r="I33" s="111">
        <v>0</v>
      </c>
      <c r="J33" s="111">
        <v>2.7949899658994349E-2</v>
      </c>
      <c r="K33" s="111">
        <v>0.98488274725693348</v>
      </c>
      <c r="L33" s="111">
        <f t="shared" si="6"/>
        <v>941.6271405923128</v>
      </c>
    </row>
    <row r="34" spans="1:15" s="14" customFormat="1" ht="18" customHeight="1">
      <c r="A34" s="29"/>
      <c r="B34" s="12" t="s">
        <v>19</v>
      </c>
      <c r="C34" s="12"/>
      <c r="D34" s="445">
        <f t="shared" ref="D34:K34" si="9">D31+D28+D25</f>
        <v>798.25149279163509</v>
      </c>
      <c r="E34" s="445">
        <f t="shared" si="9"/>
        <v>56.339141364292075</v>
      </c>
      <c r="F34" s="445">
        <f t="shared" si="9"/>
        <v>417.88235613125534</v>
      </c>
      <c r="G34" s="445">
        <f t="shared" si="9"/>
        <v>0</v>
      </c>
      <c r="H34" s="445">
        <f t="shared" si="9"/>
        <v>32.053057010728608</v>
      </c>
      <c r="I34" s="445">
        <f t="shared" si="9"/>
        <v>0</v>
      </c>
      <c r="J34" s="445">
        <f t="shared" si="9"/>
        <v>2.7949899658994349E-2</v>
      </c>
      <c r="K34" s="445">
        <f t="shared" si="9"/>
        <v>303.40992981012477</v>
      </c>
      <c r="L34" s="111">
        <f t="shared" si="6"/>
        <v>1607.963927007695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49.563277676608706</v>
      </c>
      <c r="E36" s="112">
        <v>30.221207697203432</v>
      </c>
      <c r="F36" s="112">
        <v>54.588555375348562</v>
      </c>
      <c r="G36" s="112">
        <v>0</v>
      </c>
      <c r="H36" s="112">
        <v>30.038921695107749</v>
      </c>
      <c r="I36" s="112">
        <v>0</v>
      </c>
      <c r="J36" s="112">
        <v>2.7949899658994349E-2</v>
      </c>
      <c r="K36" s="112">
        <v>0.87093666910738121</v>
      </c>
      <c r="L36" s="111">
        <f t="shared" si="6"/>
        <v>165.31084901303484</v>
      </c>
    </row>
    <row r="37" spans="1:15" s="14" customFormat="1" ht="18" customHeight="1">
      <c r="A37" s="29"/>
      <c r="B37" s="12" t="s">
        <v>22</v>
      </c>
      <c r="C37" s="12"/>
      <c r="D37" s="112">
        <v>748.68821511502631</v>
      </c>
      <c r="E37" s="112">
        <v>26.117933667088646</v>
      </c>
      <c r="F37" s="112">
        <v>343.39929292350394</v>
      </c>
      <c r="G37" s="112">
        <v>0</v>
      </c>
      <c r="H37" s="112">
        <v>2.0141353156208601</v>
      </c>
      <c r="I37" s="112">
        <v>0</v>
      </c>
      <c r="J37" s="112">
        <v>0</v>
      </c>
      <c r="K37" s="112">
        <v>282.41320432114162</v>
      </c>
      <c r="L37" s="111">
        <f t="shared" si="6"/>
        <v>1402.6327813423813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19.894507832402851</v>
      </c>
      <c r="G38" s="112">
        <v>0</v>
      </c>
      <c r="H38" s="112">
        <v>0</v>
      </c>
      <c r="I38" s="112">
        <v>0</v>
      </c>
      <c r="J38" s="112">
        <v>0</v>
      </c>
      <c r="K38" s="132">
        <v>20.125788819875801</v>
      </c>
      <c r="L38" s="111">
        <f t="shared" si="6"/>
        <v>40.020296652278653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70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45">
        <f t="shared" ref="D41:K41" si="10">SUM(D42:D43)</f>
        <v>113010.73923785557</v>
      </c>
      <c r="E41" s="445">
        <f t="shared" si="10"/>
        <v>19370.046965210084</v>
      </c>
      <c r="F41" s="445">
        <f t="shared" si="10"/>
        <v>26377.695632451811</v>
      </c>
      <c r="G41" s="445">
        <f t="shared" si="10"/>
        <v>4253.103354907279</v>
      </c>
      <c r="H41" s="445">
        <f t="shared" si="10"/>
        <v>1162.2462696370108</v>
      </c>
      <c r="I41" s="445">
        <f t="shared" si="10"/>
        <v>616.11134229180459</v>
      </c>
      <c r="J41" s="445">
        <f t="shared" si="10"/>
        <v>58.461537675204369</v>
      </c>
      <c r="K41" s="445">
        <f t="shared" si="10"/>
        <v>734.80838341801302</v>
      </c>
      <c r="L41" s="111">
        <f t="shared" ref="L41:L50" si="11">SUM(D41:K41)</f>
        <v>165583.21272344678</v>
      </c>
    </row>
    <row r="42" spans="1:15" s="14" customFormat="1" ht="18" customHeight="1">
      <c r="A42" s="30"/>
      <c r="B42" s="31" t="s">
        <v>15</v>
      </c>
      <c r="C42" s="31"/>
      <c r="D42" s="122">
        <v>25859.118039904439</v>
      </c>
      <c r="E42" s="122">
        <v>5632.5115035857361</v>
      </c>
      <c r="F42" s="122">
        <v>8447.5788181816079</v>
      </c>
      <c r="G42" s="122">
        <v>885.64567980615914</v>
      </c>
      <c r="H42" s="122">
        <v>99.890205018620975</v>
      </c>
      <c r="I42" s="122">
        <v>37.382864542384965</v>
      </c>
      <c r="J42" s="122">
        <v>0</v>
      </c>
      <c r="K42" s="122">
        <v>92.602795831833092</v>
      </c>
      <c r="L42" s="111">
        <f t="shared" si="11"/>
        <v>41054.729906870787</v>
      </c>
    </row>
    <row r="43" spans="1:15" s="14" customFormat="1" ht="18" customHeight="1">
      <c r="A43" s="30"/>
      <c r="B43" s="31" t="s">
        <v>16</v>
      </c>
      <c r="C43" s="31"/>
      <c r="D43" s="111">
        <v>87151.621197951128</v>
      </c>
      <c r="E43" s="111">
        <v>13737.535461624348</v>
      </c>
      <c r="F43" s="111">
        <v>17930.116814270204</v>
      </c>
      <c r="G43" s="111">
        <v>3367.45767510112</v>
      </c>
      <c r="H43" s="111">
        <v>1062.3560646183898</v>
      </c>
      <c r="I43" s="111">
        <v>578.72847774941965</v>
      </c>
      <c r="J43" s="111">
        <v>58.461537675204369</v>
      </c>
      <c r="K43" s="111">
        <v>642.20558758617994</v>
      </c>
      <c r="L43" s="111">
        <f t="shared" si="11"/>
        <v>124528.482816576</v>
      </c>
    </row>
    <row r="44" spans="1:15" s="14" customFormat="1" ht="18" customHeight="1">
      <c r="A44" s="29"/>
      <c r="B44" s="12" t="s">
        <v>17</v>
      </c>
      <c r="C44" s="12"/>
      <c r="D44" s="445">
        <f t="shared" ref="D44:K44" si="12">SUM(D45:D46)</f>
        <v>14049.769309381658</v>
      </c>
      <c r="E44" s="445">
        <f t="shared" si="12"/>
        <v>5771.2356351017452</v>
      </c>
      <c r="F44" s="445">
        <f t="shared" si="12"/>
        <v>3716.9697756850492</v>
      </c>
      <c r="G44" s="445">
        <f t="shared" si="12"/>
        <v>2642.7010529582285</v>
      </c>
      <c r="H44" s="445">
        <f t="shared" si="12"/>
        <v>330.36376427133058</v>
      </c>
      <c r="I44" s="445">
        <f t="shared" si="12"/>
        <v>50.747520506709101</v>
      </c>
      <c r="J44" s="445">
        <f t="shared" si="12"/>
        <v>2.0802422432666137</v>
      </c>
      <c r="K44" s="445">
        <f t="shared" si="12"/>
        <v>583.2150879306256</v>
      </c>
      <c r="L44" s="111">
        <f t="shared" si="11"/>
        <v>27147.082388078612</v>
      </c>
    </row>
    <row r="45" spans="1:15" s="14" customFormat="1" ht="18" customHeight="1">
      <c r="A45" s="30"/>
      <c r="B45" s="31" t="s">
        <v>15</v>
      </c>
      <c r="C45" s="31"/>
      <c r="D45" s="122">
        <v>8367.223993737598</v>
      </c>
      <c r="E45" s="122">
        <v>2215.1107252553243</v>
      </c>
      <c r="F45" s="122">
        <v>1613.2304441168264</v>
      </c>
      <c r="G45" s="122">
        <v>2382.267087757436</v>
      </c>
      <c r="H45" s="122">
        <v>181.09155522130098</v>
      </c>
      <c r="I45" s="122">
        <v>5.4316152407316691</v>
      </c>
      <c r="J45" s="122">
        <v>0.88047753065763845</v>
      </c>
      <c r="K45" s="122">
        <v>4.403428451177696</v>
      </c>
      <c r="L45" s="111">
        <f t="shared" si="11"/>
        <v>14769.639327311055</v>
      </c>
    </row>
    <row r="46" spans="1:15" s="14" customFormat="1" ht="18" customHeight="1">
      <c r="A46" s="30"/>
      <c r="B46" s="31" t="s">
        <v>16</v>
      </c>
      <c r="C46" s="31"/>
      <c r="D46" s="111">
        <v>5682.5453156440599</v>
      </c>
      <c r="E46" s="111">
        <v>3556.1249098464209</v>
      </c>
      <c r="F46" s="111">
        <v>2103.739331568223</v>
      </c>
      <c r="G46" s="111">
        <v>260.43396520079261</v>
      </c>
      <c r="H46" s="111">
        <v>149.2722090500296</v>
      </c>
      <c r="I46" s="111">
        <v>45.315905265977435</v>
      </c>
      <c r="J46" s="111">
        <v>1.1997647126089752</v>
      </c>
      <c r="K46" s="111">
        <v>578.81165947944794</v>
      </c>
      <c r="L46" s="111">
        <f t="shared" si="11"/>
        <v>12377.443060767562</v>
      </c>
    </row>
    <row r="47" spans="1:15" s="14" customFormat="1" ht="18" customHeight="1">
      <c r="A47" s="29"/>
      <c r="B47" s="12" t="s">
        <v>18</v>
      </c>
      <c r="C47" s="12"/>
      <c r="D47" s="445">
        <f t="shared" ref="D47:K47" si="13">SUM(D48:D49)</f>
        <v>5964.0868082269481</v>
      </c>
      <c r="E47" s="445">
        <f t="shared" si="13"/>
        <v>5261.671188700996</v>
      </c>
      <c r="F47" s="445">
        <f t="shared" si="13"/>
        <v>7123.3682447231213</v>
      </c>
      <c r="G47" s="445">
        <f t="shared" si="13"/>
        <v>310.05006479733476</v>
      </c>
      <c r="H47" s="445">
        <f t="shared" si="13"/>
        <v>219.30648638133835</v>
      </c>
      <c r="I47" s="445">
        <f t="shared" si="13"/>
        <v>82.844240965377693</v>
      </c>
      <c r="J47" s="445">
        <f t="shared" si="13"/>
        <v>0.90948291289035099</v>
      </c>
      <c r="K47" s="445">
        <f t="shared" si="13"/>
        <v>139.38080793458647</v>
      </c>
      <c r="L47" s="111">
        <f t="shared" si="11"/>
        <v>19101.617324642593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1197.7755303944123</v>
      </c>
      <c r="E48" s="122">
        <v>51.129630355832745</v>
      </c>
      <c r="F48" s="122">
        <v>2508.5743647414047</v>
      </c>
      <c r="G48" s="122">
        <v>61.788481013504423</v>
      </c>
      <c r="H48" s="122">
        <v>24.057688820823149</v>
      </c>
      <c r="I48" s="122">
        <v>53.122339942761428</v>
      </c>
      <c r="J48" s="122">
        <v>0</v>
      </c>
      <c r="K48" s="122">
        <v>21.768371552137083</v>
      </c>
      <c r="L48" s="111">
        <f t="shared" si="11"/>
        <v>3918.2164068208754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4766.3112778325358</v>
      </c>
      <c r="E49" s="111">
        <v>5210.5415583451631</v>
      </c>
      <c r="F49" s="111">
        <v>4614.7938799817166</v>
      </c>
      <c r="G49" s="111">
        <v>248.26158378383033</v>
      </c>
      <c r="H49" s="111">
        <v>195.24879756051519</v>
      </c>
      <c r="I49" s="111">
        <v>29.721901022616265</v>
      </c>
      <c r="J49" s="111">
        <v>0.90948291289035099</v>
      </c>
      <c r="K49" s="111">
        <v>117.6124363824494</v>
      </c>
      <c r="L49" s="111">
        <f t="shared" si="11"/>
        <v>15183.400917821717</v>
      </c>
      <c r="O49" s="42"/>
    </row>
    <row r="50" spans="1:17" s="14" customFormat="1" ht="18" customHeight="1">
      <c r="A50" s="29"/>
      <c r="B50" s="12" t="s">
        <v>19</v>
      </c>
      <c r="C50" s="12"/>
      <c r="D50" s="445">
        <f t="shared" ref="D50:K50" si="14">D47+D44+D41</f>
        <v>133024.59535546417</v>
      </c>
      <c r="E50" s="445">
        <f t="shared" si="14"/>
        <v>30402.953789012827</v>
      </c>
      <c r="F50" s="445">
        <f t="shared" si="14"/>
        <v>37218.03365285998</v>
      </c>
      <c r="G50" s="445">
        <f t="shared" si="14"/>
        <v>7205.8544726628425</v>
      </c>
      <c r="H50" s="445">
        <f t="shared" si="14"/>
        <v>1711.9165202896797</v>
      </c>
      <c r="I50" s="445">
        <f t="shared" si="14"/>
        <v>749.70310376389136</v>
      </c>
      <c r="J50" s="445">
        <f t="shared" si="14"/>
        <v>61.451262831361333</v>
      </c>
      <c r="K50" s="445">
        <f t="shared" si="14"/>
        <v>1457.4042792832252</v>
      </c>
      <c r="L50" s="111">
        <f t="shared" si="11"/>
        <v>211831.91243616797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131317.44561484002</v>
      </c>
      <c r="E52" s="112">
        <v>29568.003598360461</v>
      </c>
      <c r="F52" s="112">
        <v>37152.695579740386</v>
      </c>
      <c r="G52" s="112">
        <v>7180.8770989578234</v>
      </c>
      <c r="H52" s="112">
        <v>1711.9165202896791</v>
      </c>
      <c r="I52" s="112">
        <v>749.70310376389125</v>
      </c>
      <c r="J52" s="112">
        <v>61.451262831361326</v>
      </c>
      <c r="K52" s="112">
        <v>1332.3706188735912</v>
      </c>
      <c r="L52" s="111">
        <f>SUM(D52:K52)</f>
        <v>209074.46339765724</v>
      </c>
      <c r="O52" s="42"/>
      <c r="P52" s="143"/>
      <c r="Q52" s="42"/>
    </row>
    <row r="53" spans="1:17" s="14" customFormat="1" ht="18" customHeight="1">
      <c r="A53" s="29"/>
      <c r="B53" s="12" t="s">
        <v>22</v>
      </c>
      <c r="C53" s="12"/>
      <c r="D53" s="112">
        <v>1707.1497406242256</v>
      </c>
      <c r="E53" s="112">
        <v>834.95019065233896</v>
      </c>
      <c r="F53" s="112">
        <v>65.33807311972447</v>
      </c>
      <c r="G53" s="112">
        <v>24.977373705024476</v>
      </c>
      <c r="H53" s="112">
        <v>0</v>
      </c>
      <c r="I53" s="112">
        <v>0</v>
      </c>
      <c r="J53" s="112">
        <v>0</v>
      </c>
      <c r="K53" s="112">
        <v>125.03366040963417</v>
      </c>
      <c r="L53" s="111">
        <f>SUM(D53:K53)</f>
        <v>2757.4490385109475</v>
      </c>
      <c r="O53" s="143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  <c r="J54" s="124">
        <v>0</v>
      </c>
      <c r="K54" s="124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95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104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107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103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5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12" activePane="bottomRight" state="frozen"/>
      <selection activeCell="C26" sqref="C26"/>
      <selection pane="topRight" activeCell="C26" sqref="C26"/>
      <selection pane="bottomLeft" activeCell="C26" sqref="C26"/>
      <selection pane="bottomRight" activeCell="M16" sqref="M16"/>
    </sheetView>
  </sheetViews>
  <sheetFormatPr defaultColWidth="0" defaultRowHeight="12" customHeight="1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62"/>
      <c r="B2" s="563"/>
      <c r="C2" s="76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6"/>
      <c r="C3" s="76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30"/>
      <c r="E4" s="142"/>
      <c r="F4" s="135"/>
      <c r="G4" s="135"/>
      <c r="I4" s="86"/>
      <c r="J4" s="318"/>
      <c r="K4" s="135"/>
      <c r="L4" s="135"/>
      <c r="M4" s="129"/>
    </row>
    <row r="5" spans="1:29" s="5" customFormat="1" ht="30.75" customHeight="1">
      <c r="A5" s="10"/>
      <c r="B5" s="76"/>
      <c r="C5" s="76"/>
      <c r="D5" s="136"/>
      <c r="E5" s="332"/>
      <c r="F5" s="332"/>
      <c r="G5" s="332"/>
      <c r="I5" s="145" t="s">
        <v>39</v>
      </c>
      <c r="J5" s="145"/>
      <c r="K5" s="332"/>
      <c r="L5" s="332"/>
      <c r="M5" s="332"/>
      <c r="N5" s="332"/>
      <c r="O5" s="332"/>
      <c r="P5" s="332"/>
      <c r="Q5" s="332"/>
    </row>
    <row r="6" spans="1:29" s="5" customFormat="1" ht="31.5" customHeight="1">
      <c r="A6" s="10"/>
      <c r="B6" s="76"/>
      <c r="C6" s="76"/>
      <c r="D6" s="138"/>
      <c r="E6" s="140"/>
      <c r="F6" s="140"/>
      <c r="G6" s="140"/>
      <c r="I6" s="145" t="s">
        <v>117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6"/>
      <c r="C7" s="76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45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38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41</v>
      </c>
      <c r="J10" s="65" t="s">
        <v>65</v>
      </c>
      <c r="K10" s="66" t="s">
        <v>12</v>
      </c>
      <c r="L10" s="67" t="s">
        <v>77</v>
      </c>
      <c r="M10" s="68" t="s">
        <v>78</v>
      </c>
      <c r="N10" s="26" t="s">
        <v>13</v>
      </c>
    </row>
    <row r="11" spans="1:29" s="423" customFormat="1" ht="27.95" customHeight="1">
      <c r="A11" s="420"/>
      <c r="B11" s="421"/>
      <c r="C11" s="421"/>
      <c r="D11" s="425"/>
      <c r="E11" s="424"/>
      <c r="F11" s="424"/>
      <c r="G11" s="424"/>
      <c r="H11" s="424"/>
      <c r="I11" s="425"/>
      <c r="J11" s="425"/>
      <c r="K11" s="425"/>
      <c r="L11" s="426"/>
      <c r="M11" s="424"/>
      <c r="N11" s="422"/>
    </row>
    <row r="12" spans="1:29" s="14" customFormat="1" ht="18" customHeight="1">
      <c r="A12" s="27"/>
      <c r="B12" s="28" t="s">
        <v>79</v>
      </c>
      <c r="C12" s="57"/>
      <c r="D12" s="434"/>
      <c r="E12" s="434"/>
      <c r="F12" s="434"/>
      <c r="G12" s="434"/>
      <c r="H12" s="434"/>
      <c r="I12" s="434"/>
      <c r="J12" s="434"/>
      <c r="K12" s="434"/>
      <c r="L12" s="435"/>
      <c r="M12" s="434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45">
        <f t="shared" ref="D13:M13" si="0">SUM(D14:D15)</f>
        <v>2828.7845212651036</v>
      </c>
      <c r="E13" s="445">
        <f t="shared" si="0"/>
        <v>861.94546953077429</v>
      </c>
      <c r="F13" s="445">
        <f t="shared" si="0"/>
        <v>142.29921116164729</v>
      </c>
      <c r="G13" s="445">
        <f t="shared" si="0"/>
        <v>47.46133239806661</v>
      </c>
      <c r="H13" s="445">
        <f t="shared" si="0"/>
        <v>139.6809641849371</v>
      </c>
      <c r="I13" s="445">
        <f t="shared" si="0"/>
        <v>10.838897495620024</v>
      </c>
      <c r="J13" s="445">
        <f t="shared" si="0"/>
        <v>31.966275471113537</v>
      </c>
      <c r="K13" s="445">
        <f t="shared" ref="K13:K21" si="1">SUM(D13:J13)</f>
        <v>4062.9766715072624</v>
      </c>
      <c r="L13" s="446">
        <f t="shared" si="0"/>
        <v>2709.1655877596022</v>
      </c>
      <c r="M13" s="445">
        <f t="shared" si="0"/>
        <v>468363.46015389543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893.21848044614478</v>
      </c>
      <c r="E14" s="122">
        <v>211.62267876960004</v>
      </c>
      <c r="F14" s="122">
        <v>14.44145117085745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1119.2826103866023</v>
      </c>
      <c r="L14" s="432">
        <v>17.147083389507177</v>
      </c>
      <c r="M14" s="122">
        <f>L14+K14+'A2'!L14+'A1'!M14</f>
        <v>331347.90564218577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1935.566040818959</v>
      </c>
      <c r="E15" s="111">
        <v>650.32279076117425</v>
      </c>
      <c r="F15" s="111">
        <v>127.85775999078983</v>
      </c>
      <c r="G15" s="111">
        <v>47.46133239806661</v>
      </c>
      <c r="H15" s="111">
        <v>139.6809641849371</v>
      </c>
      <c r="I15" s="111">
        <v>10.838897495620024</v>
      </c>
      <c r="J15" s="111">
        <v>31.966275471113537</v>
      </c>
      <c r="K15" s="111">
        <f t="shared" si="1"/>
        <v>2943.6940611206605</v>
      </c>
      <c r="L15" s="432">
        <v>2692.0185043700949</v>
      </c>
      <c r="M15" s="122">
        <f>L15+K15+'A2'!L15+'A1'!M15</f>
        <v>137015.55451170966</v>
      </c>
      <c r="N15" s="26"/>
    </row>
    <row r="16" spans="1:29" s="14" customFormat="1" ht="18" customHeight="1">
      <c r="A16" s="29"/>
      <c r="B16" s="12" t="s">
        <v>17</v>
      </c>
      <c r="C16" s="12"/>
      <c r="D16" s="445">
        <f t="shared" ref="D16:M16" si="2">SUM(D17:D18)</f>
        <v>192.76522539274987</v>
      </c>
      <c r="E16" s="445">
        <f t="shared" si="2"/>
        <v>371.55865087805483</v>
      </c>
      <c r="F16" s="445">
        <f t="shared" si="2"/>
        <v>83.89945357333383</v>
      </c>
      <c r="G16" s="445">
        <f t="shared" si="2"/>
        <v>1.6596612211196056</v>
      </c>
      <c r="H16" s="445">
        <f t="shared" si="2"/>
        <v>0</v>
      </c>
      <c r="I16" s="445">
        <f t="shared" si="2"/>
        <v>0</v>
      </c>
      <c r="J16" s="445">
        <f t="shared" si="2"/>
        <v>13.745500188025733</v>
      </c>
      <c r="K16" s="445">
        <f t="shared" si="1"/>
        <v>663.62849125328387</v>
      </c>
      <c r="L16" s="445">
        <f t="shared" si="2"/>
        <v>565.48737298231106</v>
      </c>
      <c r="M16" s="445">
        <f t="shared" si="2"/>
        <v>149288.36252364313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88.146450788973354</v>
      </c>
      <c r="E17" s="122">
        <v>122.00724702820681</v>
      </c>
      <c r="F17" s="122">
        <v>32.078246210536989</v>
      </c>
      <c r="G17" s="122">
        <v>0.7159876538482427</v>
      </c>
      <c r="H17" s="122">
        <v>0</v>
      </c>
      <c r="I17" s="122">
        <v>0</v>
      </c>
      <c r="J17" s="122">
        <v>0</v>
      </c>
      <c r="K17" s="122">
        <f t="shared" si="1"/>
        <v>242.94793168156536</v>
      </c>
      <c r="L17" s="432">
        <v>16.900734281924727</v>
      </c>
      <c r="M17" s="122">
        <f>L17+K17+'A2'!L17+'A1'!M17</f>
        <v>116848.14593257057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104.61877460377653</v>
      </c>
      <c r="E18" s="111">
        <v>249.55140384984801</v>
      </c>
      <c r="F18" s="111">
        <v>51.821207362796834</v>
      </c>
      <c r="G18" s="111">
        <v>0.94367356727136298</v>
      </c>
      <c r="H18" s="111">
        <v>0</v>
      </c>
      <c r="I18" s="111">
        <v>0</v>
      </c>
      <c r="J18" s="111">
        <v>13.745500188025733</v>
      </c>
      <c r="K18" s="111">
        <f t="shared" si="1"/>
        <v>420.6805595717185</v>
      </c>
      <c r="L18" s="432">
        <v>548.58663870038629</v>
      </c>
      <c r="M18" s="122">
        <f>L18+K18+'A2'!L18+'A1'!M18</f>
        <v>32440.216591072556</v>
      </c>
      <c r="N18" s="26"/>
    </row>
    <row r="19" spans="1:18" s="14" customFormat="1" ht="18" customHeight="1">
      <c r="A19" s="29"/>
      <c r="B19" s="12" t="s">
        <v>18</v>
      </c>
      <c r="C19" s="12"/>
      <c r="D19" s="445">
        <f t="shared" ref="D19:M19" si="3">SUM(D20:D21)</f>
        <v>1158.5119016297579</v>
      </c>
      <c r="E19" s="445">
        <f t="shared" si="3"/>
        <v>244.40262413896252</v>
      </c>
      <c r="F19" s="445">
        <f t="shared" si="3"/>
        <v>18.455513356286687</v>
      </c>
      <c r="G19" s="445">
        <f t="shared" si="3"/>
        <v>0.12094288636590969</v>
      </c>
      <c r="H19" s="445">
        <f t="shared" si="3"/>
        <v>6.7371573557552947E-3</v>
      </c>
      <c r="I19" s="445">
        <f t="shared" si="3"/>
        <v>0.41941396306947692</v>
      </c>
      <c r="J19" s="445">
        <f t="shared" si="3"/>
        <v>0.9593017461870198</v>
      </c>
      <c r="K19" s="445">
        <f t="shared" si="1"/>
        <v>1422.876434877985</v>
      </c>
      <c r="L19" s="445">
        <f t="shared" si="3"/>
        <v>35.036416230684907</v>
      </c>
      <c r="M19" s="445">
        <f t="shared" si="3"/>
        <v>262091.80122367557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440.056052840223</v>
      </c>
      <c r="E20" s="122">
        <v>22.42589434896049</v>
      </c>
      <c r="F20" s="122">
        <v>11.734075366324582</v>
      </c>
      <c r="G20" s="122">
        <v>5.4337762092750042E-2</v>
      </c>
      <c r="H20" s="122">
        <v>6.7371573557552947E-3</v>
      </c>
      <c r="I20" s="122">
        <v>0.41941396306947692</v>
      </c>
      <c r="J20" s="122">
        <v>0.93479306384988492</v>
      </c>
      <c r="K20" s="122">
        <f t="shared" si="1"/>
        <v>475.63130450187595</v>
      </c>
      <c r="L20" s="432">
        <v>16.870197583855806</v>
      </c>
      <c r="M20" s="122">
        <f>L20+K20+'A2'!L20+'A1'!M20</f>
        <v>52061.206932927191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718.4558487895348</v>
      </c>
      <c r="E21" s="111">
        <v>221.97672979000203</v>
      </c>
      <c r="F21" s="111">
        <v>6.721437989962106</v>
      </c>
      <c r="G21" s="111">
        <v>6.6605124273159649E-2</v>
      </c>
      <c r="H21" s="111">
        <v>0</v>
      </c>
      <c r="I21" s="111">
        <v>0</v>
      </c>
      <c r="J21" s="111">
        <v>2.450868233713489E-2</v>
      </c>
      <c r="K21" s="111">
        <f t="shared" si="1"/>
        <v>947.24513037610905</v>
      </c>
      <c r="L21" s="432">
        <v>18.166218646829101</v>
      </c>
      <c r="M21" s="122">
        <f>L21+K21+'A2'!L21+'A1'!M21</f>
        <v>210030.59429074838</v>
      </c>
      <c r="N21" s="26"/>
    </row>
    <row r="22" spans="1:18" s="14" customFormat="1" ht="18" customHeight="1">
      <c r="A22" s="29"/>
      <c r="B22" s="12" t="s">
        <v>19</v>
      </c>
      <c r="C22" s="12"/>
      <c r="D22" s="445">
        <f t="shared" ref="D22:M22" si="4">D19+D16+D13</f>
        <v>4180.0616482876112</v>
      </c>
      <c r="E22" s="445">
        <f t="shared" si="4"/>
        <v>1477.9067445477917</v>
      </c>
      <c r="F22" s="445">
        <f t="shared" si="4"/>
        <v>244.6541780912678</v>
      </c>
      <c r="G22" s="445">
        <f t="shared" si="4"/>
        <v>49.241936505552125</v>
      </c>
      <c r="H22" s="445">
        <f t="shared" si="4"/>
        <v>139.68770134229285</v>
      </c>
      <c r="I22" s="445">
        <f t="shared" si="4"/>
        <v>11.258311458689501</v>
      </c>
      <c r="J22" s="445">
        <f t="shared" si="4"/>
        <v>46.671077405326287</v>
      </c>
      <c r="K22" s="445">
        <f t="shared" si="4"/>
        <v>6149.4815976385307</v>
      </c>
      <c r="L22" s="445">
        <f t="shared" si="4"/>
        <v>3309.6893769725984</v>
      </c>
      <c r="M22" s="445">
        <f t="shared" si="4"/>
        <v>879743.6239012141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436"/>
      <c r="M23" s="122"/>
      <c r="N23" s="26"/>
    </row>
    <row r="24" spans="1:18" s="14" customFormat="1" ht="18" customHeight="1">
      <c r="A24" s="27"/>
      <c r="B24" s="28" t="s">
        <v>80</v>
      </c>
      <c r="C24" s="57"/>
      <c r="D24" s="111"/>
      <c r="E24" s="111"/>
      <c r="F24" s="111"/>
      <c r="G24" s="111"/>
      <c r="H24" s="111"/>
      <c r="I24" s="111"/>
      <c r="J24" s="122"/>
      <c r="K24" s="122"/>
      <c r="L24" s="436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45">
        <f t="shared" ref="D25:M25" si="5">SUM(D26:D27)</f>
        <v>94.3650735088397</v>
      </c>
      <c r="E25" s="445">
        <f t="shared" si="5"/>
        <v>0</v>
      </c>
      <c r="F25" s="445">
        <f t="shared" si="5"/>
        <v>0</v>
      </c>
      <c r="G25" s="445">
        <f t="shared" si="5"/>
        <v>26.72078739527165</v>
      </c>
      <c r="H25" s="445">
        <f t="shared" si="5"/>
        <v>0</v>
      </c>
      <c r="I25" s="445">
        <f t="shared" si="5"/>
        <v>0</v>
      </c>
      <c r="J25" s="445">
        <f t="shared" si="5"/>
        <v>0</v>
      </c>
      <c r="K25" s="445">
        <f t="shared" ref="K25:K33" si="6">SUM(D25:J25)</f>
        <v>121.08586090411134</v>
      </c>
      <c r="L25" s="445">
        <f t="shared" si="5"/>
        <v>41.31770507930414</v>
      </c>
      <c r="M25" s="445">
        <f t="shared" si="5"/>
        <v>10177.045430373018</v>
      </c>
      <c r="N25" s="26"/>
    </row>
    <row r="26" spans="1:18" s="14" customFormat="1" ht="18" customHeight="1">
      <c r="A26" s="30"/>
      <c r="B26" s="31" t="s">
        <v>15</v>
      </c>
      <c r="C26" s="31"/>
      <c r="D26" s="122"/>
      <c r="E26" s="122"/>
      <c r="F26" s="122"/>
      <c r="G26" s="122"/>
      <c r="H26" s="122"/>
      <c r="I26" s="122"/>
      <c r="J26" s="122"/>
      <c r="K26" s="122">
        <f t="shared" si="6"/>
        <v>0</v>
      </c>
      <c r="L26" s="432">
        <v>0</v>
      </c>
      <c r="M26" s="122">
        <f>L26+K26+'A2'!L26+'A1'!M26</f>
        <v>1595.4454774464441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94.3650735088397</v>
      </c>
      <c r="E27" s="111">
        <v>0</v>
      </c>
      <c r="F27" s="111">
        <v>0</v>
      </c>
      <c r="G27" s="111">
        <v>26.72078739527165</v>
      </c>
      <c r="H27" s="111">
        <v>0</v>
      </c>
      <c r="I27" s="111">
        <v>0</v>
      </c>
      <c r="J27" s="111">
        <v>0</v>
      </c>
      <c r="K27" s="122">
        <f t="shared" si="6"/>
        <v>121.08586090411134</v>
      </c>
      <c r="L27" s="432">
        <v>41.31770507930414</v>
      </c>
      <c r="M27" s="122">
        <f>L27+K27+'A2'!L27+'A1'!M27</f>
        <v>8581.5999529265737</v>
      </c>
      <c r="N27" s="26"/>
    </row>
    <row r="28" spans="1:18" s="14" customFormat="1" ht="18" customHeight="1">
      <c r="A28" s="29"/>
      <c r="B28" s="12" t="s">
        <v>17</v>
      </c>
      <c r="C28" s="12"/>
      <c r="D28" s="445">
        <f t="shared" ref="D28:M28" si="7">SUM(D29:D30)</f>
        <v>0</v>
      </c>
      <c r="E28" s="445">
        <f t="shared" si="7"/>
        <v>0</v>
      </c>
      <c r="F28" s="445">
        <f t="shared" si="7"/>
        <v>0</v>
      </c>
      <c r="G28" s="445">
        <f t="shared" si="7"/>
        <v>0</v>
      </c>
      <c r="H28" s="445">
        <f t="shared" si="7"/>
        <v>0</v>
      </c>
      <c r="I28" s="445">
        <f t="shared" si="7"/>
        <v>0</v>
      </c>
      <c r="J28" s="445">
        <f t="shared" si="7"/>
        <v>0</v>
      </c>
      <c r="K28" s="445">
        <f t="shared" si="6"/>
        <v>0</v>
      </c>
      <c r="L28" s="445">
        <f t="shared" si="7"/>
        <v>109.8948184521298</v>
      </c>
      <c r="M28" s="445">
        <f t="shared" si="7"/>
        <v>6533.5091565636176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432">
        <v>0</v>
      </c>
      <c r="M29" s="122">
        <f>L29+K29+'A2'!L29+'A1'!M29</f>
        <v>4793.6305295521042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0</v>
      </c>
      <c r="L30" s="432">
        <v>109.8948184521298</v>
      </c>
      <c r="M30" s="122">
        <f>L30+K30+'A2'!L30+'A1'!M30</f>
        <v>1739.8786270115131</v>
      </c>
      <c r="N30" s="26"/>
    </row>
    <row r="31" spans="1:18" s="14" customFormat="1" ht="18" customHeight="1">
      <c r="A31" s="29"/>
      <c r="B31" s="12" t="s">
        <v>18</v>
      </c>
      <c r="C31" s="12"/>
      <c r="D31" s="445">
        <f t="shared" ref="D31:M31" si="8">SUM(D32:D33)</f>
        <v>0</v>
      </c>
      <c r="E31" s="445">
        <f t="shared" si="8"/>
        <v>0</v>
      </c>
      <c r="F31" s="445">
        <f t="shared" si="8"/>
        <v>0</v>
      </c>
      <c r="G31" s="445">
        <f t="shared" si="8"/>
        <v>0</v>
      </c>
      <c r="H31" s="445">
        <f t="shared" si="8"/>
        <v>0</v>
      </c>
      <c r="I31" s="445">
        <f t="shared" si="8"/>
        <v>0</v>
      </c>
      <c r="J31" s="445">
        <f t="shared" si="8"/>
        <v>0</v>
      </c>
      <c r="K31" s="445">
        <f t="shared" si="6"/>
        <v>0</v>
      </c>
      <c r="L31" s="445">
        <f t="shared" si="8"/>
        <v>0.49244137362846674</v>
      </c>
      <c r="M31" s="445">
        <f t="shared" si="8"/>
        <v>7176.7316781521777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432">
        <v>0</v>
      </c>
      <c r="M32" s="122">
        <f>L32+K32+'A2'!L32+'A1'!M32</f>
        <v>4651.5822335165676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432">
        <v>0.49244137362846674</v>
      </c>
      <c r="M33" s="122">
        <f>L33+K33+'A2'!L33+'A1'!M33</f>
        <v>2525.1494446356101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45">
        <f t="shared" ref="D34:M34" si="9">D31+D28+D25</f>
        <v>94.3650735088397</v>
      </c>
      <c r="E34" s="445">
        <f t="shared" si="9"/>
        <v>0</v>
      </c>
      <c r="F34" s="445">
        <f t="shared" si="9"/>
        <v>0</v>
      </c>
      <c r="G34" s="445">
        <f t="shared" si="9"/>
        <v>26.72078739527165</v>
      </c>
      <c r="H34" s="445">
        <f t="shared" si="9"/>
        <v>0</v>
      </c>
      <c r="I34" s="445">
        <f t="shared" si="9"/>
        <v>0</v>
      </c>
      <c r="J34" s="445">
        <f t="shared" si="9"/>
        <v>0</v>
      </c>
      <c r="K34" s="445">
        <f t="shared" si="9"/>
        <v>121.08586090411134</v>
      </c>
      <c r="L34" s="445">
        <f t="shared" si="9"/>
        <v>151.70496490506241</v>
      </c>
      <c r="M34" s="445">
        <f t="shared" si="9"/>
        <v>23887.286265088813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436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67.61212392962625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67.61212392962625</v>
      </c>
      <c r="L36" s="436">
        <v>0.43546833455369066</v>
      </c>
      <c r="M36" s="122">
        <f>L36+K36+'A2'!L36+'A1'!M36</f>
        <v>3533.3057197709768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26.752949579213446</v>
      </c>
      <c r="E37" s="112">
        <v>0</v>
      </c>
      <c r="F37" s="112">
        <v>0</v>
      </c>
      <c r="G37" s="112">
        <v>26.72078739527165</v>
      </c>
      <c r="H37" s="112">
        <v>0</v>
      </c>
      <c r="I37" s="112">
        <v>0</v>
      </c>
      <c r="J37" s="122">
        <v>0</v>
      </c>
      <c r="K37" s="122">
        <f>SUM(D37:J37)</f>
        <v>53.473736974485092</v>
      </c>
      <c r="L37" s="436">
        <v>141.20660216057081</v>
      </c>
      <c r="M37" s="122">
        <f>L37+K37+'A2'!L37+'A1'!M37</f>
        <v>19599.260034758929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436">
        <v>10.062894409937901</v>
      </c>
      <c r="M38" s="122">
        <f>L38+K38+'A2'!L38+'A1'!M38</f>
        <v>754.72051055891814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436"/>
      <c r="M39" s="122"/>
      <c r="N39" s="26"/>
    </row>
    <row r="40" spans="1:16" s="14" customFormat="1" ht="18" customHeight="1">
      <c r="A40" s="27"/>
      <c r="B40" s="28" t="s">
        <v>81</v>
      </c>
      <c r="C40" s="57"/>
      <c r="D40" s="122"/>
      <c r="E40" s="111"/>
      <c r="F40" s="111"/>
      <c r="G40" s="111"/>
      <c r="H40" s="111"/>
      <c r="I40" s="111"/>
      <c r="J40" s="437"/>
      <c r="K40" s="437"/>
      <c r="L40" s="436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45">
        <f t="shared" ref="D41:M41" si="10">SUM(D42:D43)</f>
        <v>1659.0564134456915</v>
      </c>
      <c r="E41" s="445">
        <f t="shared" si="10"/>
        <v>1744.8957602495302</v>
      </c>
      <c r="F41" s="445">
        <f t="shared" si="10"/>
        <v>13.757363584466267</v>
      </c>
      <c r="G41" s="445">
        <f t="shared" si="10"/>
        <v>139.42394132112739</v>
      </c>
      <c r="H41" s="445">
        <f t="shared" si="10"/>
        <v>338.46285391379735</v>
      </c>
      <c r="I41" s="445">
        <f t="shared" si="10"/>
        <v>0</v>
      </c>
      <c r="J41" s="445">
        <f t="shared" si="10"/>
        <v>0</v>
      </c>
      <c r="K41" s="445">
        <f t="shared" ref="K41:K49" si="11">SUM(D41:J41)</f>
        <v>3895.5963325146136</v>
      </c>
      <c r="L41" s="445">
        <f t="shared" si="10"/>
        <v>415.8460519958129</v>
      </c>
      <c r="M41" s="445">
        <f t="shared" si="10"/>
        <v>291434.8866625962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1160.4487631305631</v>
      </c>
      <c r="E42" s="122">
        <v>78.282789267468743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1238.7315523980319</v>
      </c>
      <c r="L42" s="432">
        <v>46.301397915916539</v>
      </c>
      <c r="M42" s="122">
        <f>L42+K42+'A2'!L42+'A1'!M42</f>
        <v>136581.55516518027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498.60765031512847</v>
      </c>
      <c r="E43" s="111">
        <v>1666.6129709820614</v>
      </c>
      <c r="F43" s="111">
        <v>13.757363584466267</v>
      </c>
      <c r="G43" s="111">
        <v>139.42394132112739</v>
      </c>
      <c r="H43" s="111">
        <v>338.46285391379735</v>
      </c>
      <c r="I43" s="111">
        <v>0</v>
      </c>
      <c r="J43" s="111">
        <v>0</v>
      </c>
      <c r="K43" s="122">
        <f t="shared" si="11"/>
        <v>2656.8647801165812</v>
      </c>
      <c r="L43" s="432">
        <v>369.54465407989636</v>
      </c>
      <c r="M43" s="122">
        <f>L43+K43+'A2'!L43+'A1'!M43</f>
        <v>154853.33149741593</v>
      </c>
      <c r="N43" s="26"/>
    </row>
    <row r="44" spans="1:16" s="14" customFormat="1" ht="18" customHeight="1">
      <c r="A44" s="29"/>
      <c r="B44" s="12" t="s">
        <v>17</v>
      </c>
      <c r="C44" s="12"/>
      <c r="D44" s="445">
        <f t="shared" ref="D44:M44" si="12">SUM(D45:D46)</f>
        <v>147.28196933103359</v>
      </c>
      <c r="E44" s="445">
        <f t="shared" si="12"/>
        <v>124.94405223132549</v>
      </c>
      <c r="F44" s="445">
        <f t="shared" si="12"/>
        <v>52.615359950627543</v>
      </c>
      <c r="G44" s="445">
        <f t="shared" si="12"/>
        <v>4.0577540057444983</v>
      </c>
      <c r="H44" s="445">
        <f t="shared" si="12"/>
        <v>0</v>
      </c>
      <c r="I44" s="445">
        <f t="shared" si="12"/>
        <v>0</v>
      </c>
      <c r="J44" s="445">
        <f t="shared" si="12"/>
        <v>73.517067502393445</v>
      </c>
      <c r="K44" s="445">
        <f t="shared" si="11"/>
        <v>402.41620302112449</v>
      </c>
      <c r="L44" s="445">
        <f t="shared" si="12"/>
        <v>414.29263158552777</v>
      </c>
      <c r="M44" s="445">
        <f t="shared" si="12"/>
        <v>67737.471326531784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96.07450871010137</v>
      </c>
      <c r="E45" s="122">
        <v>107.56265345160018</v>
      </c>
      <c r="F45" s="122">
        <v>39.219867415535354</v>
      </c>
      <c r="G45" s="122">
        <v>4.0577540057444983</v>
      </c>
      <c r="H45" s="122">
        <v>0</v>
      </c>
      <c r="I45" s="122">
        <v>0</v>
      </c>
      <c r="J45" s="122">
        <v>0</v>
      </c>
      <c r="K45" s="122">
        <f t="shared" si="11"/>
        <v>246.91478358298141</v>
      </c>
      <c r="L45" s="432">
        <v>88.128268094607222</v>
      </c>
      <c r="M45" s="122">
        <f>L45+K45+'A2'!L45+'A1'!M45</f>
        <v>52720.18725235232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51.207460620932217</v>
      </c>
      <c r="E46" s="111">
        <v>17.381398779725309</v>
      </c>
      <c r="F46" s="111">
        <v>13.39549253509219</v>
      </c>
      <c r="G46" s="111">
        <v>0</v>
      </c>
      <c r="H46" s="111">
        <v>0</v>
      </c>
      <c r="I46" s="111">
        <v>0</v>
      </c>
      <c r="J46" s="111">
        <v>73.517067502393445</v>
      </c>
      <c r="K46" s="122">
        <f t="shared" si="11"/>
        <v>155.50141943814316</v>
      </c>
      <c r="L46" s="432">
        <v>326.16436349092055</v>
      </c>
      <c r="M46" s="122">
        <f>L46+K46+'A2'!L46+'A1'!M46</f>
        <v>15017.28407417947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45">
        <f t="shared" ref="D47:J47" si="13">SUM(D48:D49)</f>
        <v>276.65593482142708</v>
      </c>
      <c r="E47" s="445">
        <f t="shared" si="13"/>
        <v>43.881868279667529</v>
      </c>
      <c r="F47" s="445">
        <f t="shared" si="13"/>
        <v>22.793449621969778</v>
      </c>
      <c r="G47" s="445">
        <f t="shared" si="13"/>
        <v>0</v>
      </c>
      <c r="H47" s="445">
        <f t="shared" si="13"/>
        <v>0</v>
      </c>
      <c r="I47" s="445">
        <f t="shared" si="13"/>
        <v>0</v>
      </c>
      <c r="J47" s="445">
        <f t="shared" si="13"/>
        <v>0</v>
      </c>
      <c r="K47" s="445">
        <f t="shared" si="11"/>
        <v>343.33125272306438</v>
      </c>
      <c r="L47" s="445">
        <f>SUM(L48:L49)</f>
        <v>69.690403967293236</v>
      </c>
      <c r="M47" s="445">
        <f>SUM(M48:M49)</f>
        <v>25593.752110408728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276.65593482142708</v>
      </c>
      <c r="E48" s="122">
        <v>43.881868279667529</v>
      </c>
      <c r="F48" s="122">
        <v>22.793449621969778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343.33125272306438</v>
      </c>
      <c r="L48" s="432">
        <v>10.88418577606854</v>
      </c>
      <c r="M48" s="122">
        <f>L48+K48+'A2'!L48+'A1'!M48</f>
        <v>4272.4318453200085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0</v>
      </c>
      <c r="L49" s="432">
        <v>58.806218191224701</v>
      </c>
      <c r="M49" s="122">
        <f>L49+K49+'A2'!L49+'A1'!M49</f>
        <v>21321.320265088718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45">
        <f t="shared" ref="D50:M50" si="14">D47+D44+D41</f>
        <v>2082.9943175981521</v>
      </c>
      <c r="E50" s="445">
        <f t="shared" si="14"/>
        <v>1913.7216807605232</v>
      </c>
      <c r="F50" s="445">
        <f t="shared" si="14"/>
        <v>89.166173157063582</v>
      </c>
      <c r="G50" s="445">
        <f t="shared" si="14"/>
        <v>143.48169532687189</v>
      </c>
      <c r="H50" s="445">
        <f t="shared" si="14"/>
        <v>338.46285391379735</v>
      </c>
      <c r="I50" s="445">
        <f t="shared" si="14"/>
        <v>0</v>
      </c>
      <c r="J50" s="445">
        <f t="shared" si="14"/>
        <v>73.517067502393445</v>
      </c>
      <c r="K50" s="445">
        <f t="shared" si="14"/>
        <v>4641.3437882588023</v>
      </c>
      <c r="L50" s="445">
        <f t="shared" si="14"/>
        <v>899.82908754863388</v>
      </c>
      <c r="M50" s="445">
        <f t="shared" si="14"/>
        <v>384766.11009953672</v>
      </c>
      <c r="N50" s="485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436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2075.5465364311449</v>
      </c>
      <c r="E52" s="112">
        <v>1913.7216807605241</v>
      </c>
      <c r="F52" s="112">
        <v>82.386305367154847</v>
      </c>
      <c r="G52" s="112">
        <v>121.75291615901621</v>
      </c>
      <c r="H52" s="112">
        <v>325.57293553800008</v>
      </c>
      <c r="I52" s="112">
        <v>0</v>
      </c>
      <c r="J52" s="122">
        <v>73.517067502393459</v>
      </c>
      <c r="K52" s="122">
        <f>SUM(D52:J52)</f>
        <v>4592.4974417582334</v>
      </c>
      <c r="L52" s="436">
        <v>813.1067255023554</v>
      </c>
      <c r="M52" s="122">
        <f>L52+K52+'A2'!L52+'A1'!M52</f>
        <v>379066.58906227199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7.4477811670052319</v>
      </c>
      <c r="E53" s="112">
        <v>0</v>
      </c>
      <c r="F53" s="112">
        <v>6.7798677899086739</v>
      </c>
      <c r="G53" s="112">
        <v>21.728779167855652</v>
      </c>
      <c r="H53" s="112">
        <v>12.889918375797315</v>
      </c>
      <c r="I53" s="112">
        <v>0</v>
      </c>
      <c r="J53" s="122">
        <v>0</v>
      </c>
      <c r="K53" s="122">
        <f>SUM(D53:J53)</f>
        <v>48.846346500566874</v>
      </c>
      <c r="L53" s="436">
        <v>86.722362046278718</v>
      </c>
      <c r="M53" s="122">
        <f>L53+K53+'A2'!L53+'A1'!M53</f>
        <v>5674.6958579869261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  <c r="J54" s="438">
        <v>0</v>
      </c>
      <c r="K54" s="438">
        <f>SUM(D54:J54)</f>
        <v>0</v>
      </c>
      <c r="L54" s="439">
        <v>0</v>
      </c>
      <c r="M54" s="438">
        <f>L54+K54+'A2'!L54+'A1'!M54</f>
        <v>24.825179277617014</v>
      </c>
      <c r="N54" s="26"/>
      <c r="O54" s="42"/>
      <c r="P54" s="42"/>
      <c r="Q54" s="44"/>
      <c r="R54" s="44"/>
    </row>
    <row r="55" spans="1:18" s="14" customFormat="1" ht="15">
      <c r="A55" s="12" t="s">
        <v>82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97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99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98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83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84</v>
      </c>
    </row>
    <row r="61" spans="1:18" ht="18">
      <c r="A61" s="58" t="s">
        <v>105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D40" activePane="bottomRight" state="frozen"/>
      <selection activeCell="C26" sqref="C26"/>
      <selection pane="topRight" activeCell="C26" sqref="C26"/>
      <selection pane="bottomLeft" activeCell="C26" sqref="C26"/>
      <selection pane="bottomRight" sqref="A1:IV65536"/>
    </sheetView>
  </sheetViews>
  <sheetFormatPr defaultColWidth="0" defaultRowHeight="12" customHeight="1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322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318"/>
    </row>
    <row r="2" spans="1:45" s="5" customFormat="1" ht="18" customHeight="1">
      <c r="A2" s="562"/>
      <c r="B2" s="562"/>
      <c r="C2" s="562"/>
      <c r="E2" s="127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318"/>
    </row>
    <row r="3" spans="1:45" s="5" customFormat="1" ht="36.75" customHeight="1">
      <c r="A3" s="128"/>
      <c r="B3" s="565"/>
      <c r="C3" s="565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318"/>
    </row>
    <row r="4" spans="1:45" s="5" customFormat="1" ht="36" customHeight="1">
      <c r="A4" s="128"/>
      <c r="B4" s="564"/>
      <c r="C4" s="564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318"/>
    </row>
    <row r="5" spans="1:45" s="5" customFormat="1" ht="39" customHeight="1">
      <c r="A5" s="228"/>
      <c r="B5" s="564"/>
      <c r="C5" s="564"/>
      <c r="E5" s="126"/>
      <c r="G5" s="126"/>
      <c r="H5" s="7"/>
      <c r="I5" s="8"/>
      <c r="J5" s="8"/>
      <c r="K5" s="8"/>
      <c r="L5" s="8"/>
      <c r="M5" s="8"/>
      <c r="N5" s="8"/>
      <c r="O5" s="139"/>
      <c r="P5" s="95"/>
      <c r="R5" s="10" t="s">
        <v>39</v>
      </c>
      <c r="S5" s="323"/>
      <c r="T5" s="323"/>
      <c r="U5" s="323"/>
      <c r="V5" s="323"/>
      <c r="W5" s="323"/>
      <c r="X5" s="323"/>
      <c r="Y5" s="323"/>
      <c r="AR5" s="318"/>
    </row>
    <row r="6" spans="1:45" s="5" customFormat="1" ht="21" customHeight="1">
      <c r="A6" s="131"/>
      <c r="E6" s="8"/>
      <c r="F6" s="8"/>
      <c r="G6" s="8"/>
      <c r="H6" s="8"/>
      <c r="I6" s="7"/>
      <c r="J6" s="126"/>
      <c r="K6" s="8"/>
      <c r="L6" s="8"/>
      <c r="M6" s="8"/>
      <c r="N6" s="8"/>
      <c r="O6" s="139"/>
      <c r="P6" s="95"/>
      <c r="R6" s="10" t="s">
        <v>117</v>
      </c>
      <c r="S6" s="323"/>
      <c r="T6" s="323"/>
      <c r="U6" s="323"/>
      <c r="V6" s="323"/>
      <c r="W6" s="323"/>
      <c r="X6" s="323"/>
      <c r="Y6" s="323"/>
      <c r="AQ6" s="126"/>
      <c r="AR6" s="318"/>
    </row>
    <row r="7" spans="1:45" s="5" customFormat="1" ht="22.5" customHeight="1">
      <c r="D7" s="9"/>
      <c r="E7" s="8"/>
      <c r="F7" s="8"/>
      <c r="G7" s="8"/>
      <c r="H7" s="8"/>
      <c r="I7" s="126"/>
      <c r="J7" s="126"/>
      <c r="K7" s="8"/>
      <c r="L7" s="8"/>
      <c r="M7" s="8"/>
      <c r="N7" s="8"/>
      <c r="O7" s="139"/>
      <c r="R7" s="11" t="s">
        <v>3</v>
      </c>
      <c r="S7" s="323"/>
      <c r="T7" s="323"/>
      <c r="U7" s="323"/>
      <c r="V7" s="323"/>
      <c r="W7" s="323"/>
      <c r="X7" s="323"/>
      <c r="Y7" s="323"/>
      <c r="AQ7" s="126"/>
      <c r="AR7" s="318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319"/>
      <c r="AS8" s="107"/>
    </row>
    <row r="9" spans="1:45" s="14" customFormat="1" ht="27.95" customHeight="1">
      <c r="A9" s="70"/>
      <c r="B9" s="71" t="s">
        <v>4</v>
      </c>
      <c r="C9" s="72"/>
      <c r="D9" s="541" t="s">
        <v>66</v>
      </c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2"/>
      <c r="Z9" s="542"/>
      <c r="AA9" s="542"/>
      <c r="AB9" s="542"/>
      <c r="AC9" s="542"/>
      <c r="AD9" s="542"/>
      <c r="AE9" s="542"/>
      <c r="AF9" s="542"/>
      <c r="AG9" s="542"/>
      <c r="AH9" s="542"/>
      <c r="AI9" s="542"/>
      <c r="AJ9" s="542"/>
      <c r="AK9" s="542"/>
      <c r="AL9" s="542"/>
      <c r="AM9" s="542"/>
      <c r="AN9" s="542"/>
      <c r="AO9" s="542"/>
      <c r="AP9" s="542"/>
      <c r="AQ9" s="542"/>
      <c r="AR9" s="543"/>
    </row>
    <row r="10" spans="1:45" s="14" customFormat="1" ht="27.95" customHeight="1">
      <c r="A10" s="73"/>
      <c r="B10" s="74"/>
      <c r="C10" s="74"/>
      <c r="D10" s="25" t="s">
        <v>121</v>
      </c>
      <c r="E10" s="25" t="s">
        <v>11</v>
      </c>
      <c r="F10" s="25" t="s">
        <v>149</v>
      </c>
      <c r="G10" s="25" t="s">
        <v>122</v>
      </c>
      <c r="H10" s="25" t="s">
        <v>42</v>
      </c>
      <c r="I10" s="25" t="s">
        <v>10</v>
      </c>
      <c r="J10" s="25" t="s">
        <v>9</v>
      </c>
      <c r="K10" s="25" t="s">
        <v>116</v>
      </c>
      <c r="L10" s="25" t="s">
        <v>55</v>
      </c>
      <c r="M10" s="25" t="s">
        <v>123</v>
      </c>
      <c r="N10" s="25" t="s">
        <v>43</v>
      </c>
      <c r="O10" s="25" t="s">
        <v>40</v>
      </c>
      <c r="P10" s="25" t="s">
        <v>124</v>
      </c>
      <c r="Q10" s="25" t="s">
        <v>8</v>
      </c>
      <c r="R10" s="25" t="s">
        <v>44</v>
      </c>
      <c r="S10" s="25" t="s">
        <v>45</v>
      </c>
      <c r="T10" s="25" t="s">
        <v>56</v>
      </c>
      <c r="U10" s="25" t="s">
        <v>125</v>
      </c>
      <c r="V10" s="25" t="s">
        <v>57</v>
      </c>
      <c r="W10" s="25" t="s">
        <v>7</v>
      </c>
      <c r="X10" s="25" t="s">
        <v>46</v>
      </c>
      <c r="Y10" s="25" t="s">
        <v>126</v>
      </c>
      <c r="Z10" s="25" t="s">
        <v>127</v>
      </c>
      <c r="AA10" s="243" t="s">
        <v>47</v>
      </c>
      <c r="AB10" s="243" t="s">
        <v>128</v>
      </c>
      <c r="AC10" s="247" t="s">
        <v>61</v>
      </c>
      <c r="AD10" s="243" t="s">
        <v>58</v>
      </c>
      <c r="AE10" s="243" t="s">
        <v>129</v>
      </c>
      <c r="AF10" s="243" t="s">
        <v>48</v>
      </c>
      <c r="AG10" s="243" t="s">
        <v>49</v>
      </c>
      <c r="AH10" s="243" t="s">
        <v>150</v>
      </c>
      <c r="AI10" s="243" t="s">
        <v>50</v>
      </c>
      <c r="AJ10" s="243" t="s">
        <v>130</v>
      </c>
      <c r="AK10" s="243" t="s">
        <v>41</v>
      </c>
      <c r="AL10" s="243" t="s">
        <v>62</v>
      </c>
      <c r="AM10" s="243" t="s">
        <v>131</v>
      </c>
      <c r="AN10" s="243" t="s">
        <v>51</v>
      </c>
      <c r="AO10" s="243" t="s">
        <v>52</v>
      </c>
      <c r="AP10" s="243" t="s">
        <v>53</v>
      </c>
      <c r="AQ10" s="243" t="s">
        <v>54</v>
      </c>
      <c r="AR10" s="243" t="s">
        <v>132</v>
      </c>
      <c r="AS10" s="324"/>
    </row>
    <row r="11" spans="1:45" s="423" customFormat="1" ht="27.95" customHeight="1">
      <c r="A11" s="427"/>
      <c r="B11" s="428"/>
      <c r="C11" s="428"/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4"/>
      <c r="AA11" s="429"/>
      <c r="AB11" s="429"/>
      <c r="AC11" s="430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29"/>
      <c r="AO11" s="429"/>
      <c r="AP11" s="429"/>
      <c r="AQ11" s="429"/>
      <c r="AR11" s="429"/>
      <c r="AS11" s="431"/>
    </row>
    <row r="12" spans="1:45" s="14" customFormat="1" ht="18" customHeight="1">
      <c r="A12" s="75"/>
      <c r="B12" s="76" t="s">
        <v>60</v>
      </c>
      <c r="C12" s="77"/>
      <c r="D12" s="325"/>
      <c r="E12" s="326"/>
      <c r="F12" s="326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8"/>
      <c r="AS12" s="324"/>
    </row>
    <row r="13" spans="1:45" s="14" customFormat="1" ht="18" customHeight="1">
      <c r="A13" s="78"/>
      <c r="B13" s="6" t="s">
        <v>14</v>
      </c>
      <c r="C13" s="76"/>
      <c r="D13" s="445">
        <f t="shared" ref="D13:AR13" si="0">SUM(D14:D15)</f>
        <v>0</v>
      </c>
      <c r="E13" s="445">
        <f t="shared" si="0"/>
        <v>0</v>
      </c>
      <c r="F13" s="445">
        <f t="shared" si="0"/>
        <v>0</v>
      </c>
      <c r="G13" s="445">
        <f t="shared" si="0"/>
        <v>0</v>
      </c>
      <c r="H13" s="445">
        <f t="shared" si="0"/>
        <v>0</v>
      </c>
      <c r="I13" s="445">
        <f t="shared" si="0"/>
        <v>0</v>
      </c>
      <c r="J13" s="445">
        <f t="shared" si="0"/>
        <v>0</v>
      </c>
      <c r="K13" s="445">
        <f t="shared" si="0"/>
        <v>0</v>
      </c>
      <c r="L13" s="445">
        <f t="shared" si="0"/>
        <v>0</v>
      </c>
      <c r="M13" s="445">
        <f t="shared" si="0"/>
        <v>0</v>
      </c>
      <c r="N13" s="445">
        <f t="shared" si="0"/>
        <v>0</v>
      </c>
      <c r="O13" s="445">
        <f t="shared" si="0"/>
        <v>11.47137285502269</v>
      </c>
      <c r="P13" s="445">
        <f t="shared" si="0"/>
        <v>0.26959894112694938</v>
      </c>
      <c r="Q13" s="445">
        <f t="shared" si="0"/>
        <v>0</v>
      </c>
      <c r="R13" s="445">
        <f t="shared" si="0"/>
        <v>0</v>
      </c>
      <c r="S13" s="445">
        <f t="shared" si="0"/>
        <v>0</v>
      </c>
      <c r="T13" s="445">
        <f t="shared" si="0"/>
        <v>0</v>
      </c>
      <c r="U13" s="445">
        <f t="shared" si="0"/>
        <v>0</v>
      </c>
      <c r="V13" s="445">
        <f t="shared" si="0"/>
        <v>0.32600000000000001</v>
      </c>
      <c r="W13" s="445">
        <f t="shared" si="0"/>
        <v>0</v>
      </c>
      <c r="X13" s="445">
        <f t="shared" si="0"/>
        <v>0</v>
      </c>
      <c r="Y13" s="445">
        <f t="shared" si="0"/>
        <v>0</v>
      </c>
      <c r="Z13" s="445">
        <f t="shared" si="0"/>
        <v>0</v>
      </c>
      <c r="AA13" s="445">
        <f t="shared" si="0"/>
        <v>0</v>
      </c>
      <c r="AB13" s="445">
        <f t="shared" si="0"/>
        <v>0</v>
      </c>
      <c r="AC13" s="445">
        <f t="shared" si="0"/>
        <v>62.224465494822716</v>
      </c>
      <c r="AD13" s="445">
        <f t="shared" si="0"/>
        <v>218.46305957007894</v>
      </c>
      <c r="AE13" s="445">
        <f t="shared" si="0"/>
        <v>0</v>
      </c>
      <c r="AF13" s="445">
        <f t="shared" si="0"/>
        <v>0</v>
      </c>
      <c r="AG13" s="445">
        <f t="shared" si="0"/>
        <v>0.60109985022443979</v>
      </c>
      <c r="AH13" s="445">
        <f t="shared" si="0"/>
        <v>0</v>
      </c>
      <c r="AI13" s="445">
        <f t="shared" si="0"/>
        <v>0</v>
      </c>
      <c r="AJ13" s="445">
        <f t="shared" si="0"/>
        <v>0</v>
      </c>
      <c r="AK13" s="445">
        <f t="shared" si="0"/>
        <v>0</v>
      </c>
      <c r="AL13" s="445">
        <f t="shared" si="0"/>
        <v>1.1558124123680908</v>
      </c>
      <c r="AM13" s="445">
        <f t="shared" si="0"/>
        <v>0</v>
      </c>
      <c r="AN13" s="445">
        <f t="shared" si="0"/>
        <v>0</v>
      </c>
      <c r="AO13" s="445">
        <f t="shared" si="0"/>
        <v>0</v>
      </c>
      <c r="AP13" s="445">
        <f t="shared" si="0"/>
        <v>0</v>
      </c>
      <c r="AQ13" s="445">
        <f t="shared" si="0"/>
        <v>9.4985175824302603E-2</v>
      </c>
      <c r="AR13" s="445">
        <f t="shared" si="0"/>
        <v>10537.593623353227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</v>
      </c>
      <c r="AD14" s="111">
        <v>26.148139958140227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2">
        <v>42.440193599888516</v>
      </c>
      <c r="AS14" s="123"/>
    </row>
    <row r="15" spans="1:45" s="14" customFormat="1" ht="18" customHeight="1">
      <c r="A15" s="79"/>
      <c r="B15" s="80" t="s">
        <v>16</v>
      </c>
      <c r="C15" s="76"/>
      <c r="D15" s="236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11.47137285502269</v>
      </c>
      <c r="P15" s="111">
        <v>0.26959894112694938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0.32600000000000001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62.224465494822716</v>
      </c>
      <c r="AD15" s="111">
        <v>192.31491961193871</v>
      </c>
      <c r="AE15" s="111">
        <v>0</v>
      </c>
      <c r="AF15" s="111">
        <v>0</v>
      </c>
      <c r="AG15" s="111">
        <v>0.60109985022443979</v>
      </c>
      <c r="AH15" s="111">
        <v>0</v>
      </c>
      <c r="AI15" s="111">
        <v>0</v>
      </c>
      <c r="AJ15" s="111">
        <v>0</v>
      </c>
      <c r="AK15" s="111">
        <v>0</v>
      </c>
      <c r="AL15" s="111">
        <v>1.1558124123680908</v>
      </c>
      <c r="AM15" s="111">
        <v>0</v>
      </c>
      <c r="AN15" s="111">
        <v>0</v>
      </c>
      <c r="AO15" s="111">
        <v>0</v>
      </c>
      <c r="AP15" s="111">
        <v>0</v>
      </c>
      <c r="AQ15" s="111">
        <v>9.4985175824302603E-2</v>
      </c>
      <c r="AR15" s="132">
        <v>10495.153429753338</v>
      </c>
      <c r="AS15" s="123"/>
    </row>
    <row r="16" spans="1:45" s="14" customFormat="1" ht="18" customHeight="1">
      <c r="A16" s="78"/>
      <c r="B16" s="6" t="s">
        <v>17</v>
      </c>
      <c r="C16" s="76"/>
      <c r="D16" s="445">
        <f t="shared" ref="D16:AR16" si="1">SUM(D17:D18)</f>
        <v>0</v>
      </c>
      <c r="E16" s="445">
        <f t="shared" si="1"/>
        <v>0</v>
      </c>
      <c r="F16" s="445">
        <f t="shared" si="1"/>
        <v>0</v>
      </c>
      <c r="G16" s="445">
        <f t="shared" si="1"/>
        <v>0</v>
      </c>
      <c r="H16" s="445">
        <f t="shared" si="1"/>
        <v>0</v>
      </c>
      <c r="I16" s="445">
        <f t="shared" si="1"/>
        <v>0</v>
      </c>
      <c r="J16" s="445">
        <f t="shared" si="1"/>
        <v>0</v>
      </c>
      <c r="K16" s="445">
        <f t="shared" si="1"/>
        <v>0</v>
      </c>
      <c r="L16" s="445">
        <f t="shared" si="1"/>
        <v>0</v>
      </c>
      <c r="M16" s="445">
        <f t="shared" si="1"/>
        <v>0</v>
      </c>
      <c r="N16" s="445">
        <f t="shared" si="1"/>
        <v>0.50397756958482398</v>
      </c>
      <c r="O16" s="445">
        <f t="shared" si="1"/>
        <v>0.35032124594894781</v>
      </c>
      <c r="P16" s="445">
        <f t="shared" si="1"/>
        <v>0</v>
      </c>
      <c r="Q16" s="445">
        <f t="shared" si="1"/>
        <v>0</v>
      </c>
      <c r="R16" s="445">
        <f t="shared" si="1"/>
        <v>2.0161717714365451E-2</v>
      </c>
      <c r="S16" s="445">
        <f t="shared" si="1"/>
        <v>0</v>
      </c>
      <c r="T16" s="445">
        <f t="shared" si="1"/>
        <v>0</v>
      </c>
      <c r="U16" s="445">
        <f t="shared" si="1"/>
        <v>0</v>
      </c>
      <c r="V16" s="445">
        <f t="shared" si="1"/>
        <v>0</v>
      </c>
      <c r="W16" s="445">
        <f t="shared" si="1"/>
        <v>0</v>
      </c>
      <c r="X16" s="445">
        <f t="shared" si="1"/>
        <v>0</v>
      </c>
      <c r="Y16" s="445">
        <f t="shared" si="1"/>
        <v>0</v>
      </c>
      <c r="Z16" s="445">
        <f t="shared" si="1"/>
        <v>0</v>
      </c>
      <c r="AA16" s="445">
        <f t="shared" si="1"/>
        <v>0</v>
      </c>
      <c r="AB16" s="445">
        <f t="shared" si="1"/>
        <v>0</v>
      </c>
      <c r="AC16" s="445">
        <f t="shared" si="1"/>
        <v>8.2757273401596319</v>
      </c>
      <c r="AD16" s="445">
        <f t="shared" si="1"/>
        <v>74.218983244936112</v>
      </c>
      <c r="AE16" s="445">
        <f t="shared" si="1"/>
        <v>0</v>
      </c>
      <c r="AF16" s="445">
        <f t="shared" si="1"/>
        <v>0</v>
      </c>
      <c r="AG16" s="445">
        <f t="shared" si="1"/>
        <v>0.35822618572658949</v>
      </c>
      <c r="AH16" s="445">
        <f t="shared" si="1"/>
        <v>0</v>
      </c>
      <c r="AI16" s="445">
        <f t="shared" si="1"/>
        <v>0</v>
      </c>
      <c r="AJ16" s="445">
        <f t="shared" si="1"/>
        <v>0</v>
      </c>
      <c r="AK16" s="445">
        <f t="shared" si="1"/>
        <v>0</v>
      </c>
      <c r="AL16" s="445">
        <f t="shared" si="1"/>
        <v>0</v>
      </c>
      <c r="AM16" s="445">
        <f t="shared" si="1"/>
        <v>0</v>
      </c>
      <c r="AN16" s="445">
        <f t="shared" si="1"/>
        <v>0</v>
      </c>
      <c r="AO16" s="445">
        <f t="shared" si="1"/>
        <v>0</v>
      </c>
      <c r="AP16" s="445">
        <f t="shared" si="1"/>
        <v>0</v>
      </c>
      <c r="AQ16" s="445">
        <f t="shared" si="1"/>
        <v>0</v>
      </c>
      <c r="AR16" s="445">
        <f t="shared" si="1"/>
        <v>2173.7608490866874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0.35032124594894781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8.245672762517323</v>
      </c>
      <c r="AD17" s="111">
        <v>23.497011174666117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2">
        <v>31.048686406081018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0.50397756958482398</v>
      </c>
      <c r="O18" s="111">
        <v>0</v>
      </c>
      <c r="P18" s="111">
        <v>0</v>
      </c>
      <c r="Q18" s="111">
        <v>0</v>
      </c>
      <c r="R18" s="111">
        <v>2.0161717714365451E-2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3.0054577642309298E-2</v>
      </c>
      <c r="AD18" s="111">
        <v>50.721972070269992</v>
      </c>
      <c r="AE18" s="111">
        <v>0</v>
      </c>
      <c r="AF18" s="111">
        <v>0</v>
      </c>
      <c r="AG18" s="111">
        <v>0.35822618572658949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2">
        <v>2142.7121626806065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45">
        <f t="shared" ref="D19:AR19" si="2">SUM(D20:D21)</f>
        <v>0</v>
      </c>
      <c r="E19" s="445">
        <f t="shared" si="2"/>
        <v>0</v>
      </c>
      <c r="F19" s="445">
        <f t="shared" si="2"/>
        <v>0</v>
      </c>
      <c r="G19" s="445">
        <f t="shared" si="2"/>
        <v>0</v>
      </c>
      <c r="H19" s="445">
        <f t="shared" si="2"/>
        <v>0</v>
      </c>
      <c r="I19" s="445">
        <f t="shared" si="2"/>
        <v>0</v>
      </c>
      <c r="J19" s="445">
        <f t="shared" si="2"/>
        <v>0</v>
      </c>
      <c r="K19" s="445">
        <f t="shared" si="2"/>
        <v>0</v>
      </c>
      <c r="L19" s="445">
        <f t="shared" si="2"/>
        <v>0</v>
      </c>
      <c r="M19" s="445">
        <f t="shared" si="2"/>
        <v>0</v>
      </c>
      <c r="N19" s="445">
        <f t="shared" si="2"/>
        <v>0.743110796259564</v>
      </c>
      <c r="O19" s="445">
        <f t="shared" si="2"/>
        <v>1.9260149324094931</v>
      </c>
      <c r="P19" s="445">
        <f t="shared" si="2"/>
        <v>6.4890291248685658E-2</v>
      </c>
      <c r="Q19" s="445">
        <f t="shared" si="2"/>
        <v>0</v>
      </c>
      <c r="R19" s="445">
        <f t="shared" si="2"/>
        <v>2.1596863664213501E-2</v>
      </c>
      <c r="S19" s="445">
        <f t="shared" si="2"/>
        <v>0</v>
      </c>
      <c r="T19" s="445">
        <f t="shared" si="2"/>
        <v>0</v>
      </c>
      <c r="U19" s="445">
        <f t="shared" si="2"/>
        <v>0</v>
      </c>
      <c r="V19" s="445">
        <f t="shared" si="2"/>
        <v>0</v>
      </c>
      <c r="W19" s="445">
        <f t="shared" si="2"/>
        <v>0</v>
      </c>
      <c r="X19" s="445">
        <f t="shared" si="2"/>
        <v>0</v>
      </c>
      <c r="Y19" s="445">
        <f t="shared" si="2"/>
        <v>0</v>
      </c>
      <c r="Z19" s="445">
        <f t="shared" si="2"/>
        <v>6.8503958220282601E-3</v>
      </c>
      <c r="AA19" s="445">
        <f t="shared" si="2"/>
        <v>0</v>
      </c>
      <c r="AB19" s="445">
        <f t="shared" si="2"/>
        <v>0</v>
      </c>
      <c r="AC19" s="445">
        <f t="shared" si="2"/>
        <v>4.3016061796363605</v>
      </c>
      <c r="AD19" s="445">
        <f t="shared" si="2"/>
        <v>49.909994462379281</v>
      </c>
      <c r="AE19" s="445">
        <f t="shared" si="2"/>
        <v>0</v>
      </c>
      <c r="AF19" s="445">
        <f t="shared" si="2"/>
        <v>0</v>
      </c>
      <c r="AG19" s="445">
        <f t="shared" si="2"/>
        <v>7.4491773163732197E-3</v>
      </c>
      <c r="AH19" s="445">
        <f t="shared" si="2"/>
        <v>0</v>
      </c>
      <c r="AI19" s="445">
        <f t="shared" si="2"/>
        <v>0</v>
      </c>
      <c r="AJ19" s="445">
        <f t="shared" si="2"/>
        <v>0</v>
      </c>
      <c r="AK19" s="445">
        <f t="shared" si="2"/>
        <v>0</v>
      </c>
      <c r="AL19" s="445">
        <f t="shared" si="2"/>
        <v>3.7511178312992798E-2</v>
      </c>
      <c r="AM19" s="445">
        <f t="shared" si="2"/>
        <v>0</v>
      </c>
      <c r="AN19" s="445">
        <f t="shared" si="2"/>
        <v>0</v>
      </c>
      <c r="AO19" s="445">
        <f t="shared" si="2"/>
        <v>0</v>
      </c>
      <c r="AP19" s="445">
        <f t="shared" si="2"/>
        <v>0</v>
      </c>
      <c r="AQ19" s="445">
        <f t="shared" si="2"/>
        <v>3.3753209560611932</v>
      </c>
      <c r="AR19" s="445">
        <f t="shared" si="2"/>
        <v>79.75131968962944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0.743110796259564</v>
      </c>
      <c r="O20" s="111">
        <v>1.8580618904743826</v>
      </c>
      <c r="P20" s="111">
        <v>6.4890291248685658E-2</v>
      </c>
      <c r="Q20" s="111">
        <v>0</v>
      </c>
      <c r="R20" s="111">
        <v>2.1596863664213501E-2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6.8503958220282601E-3</v>
      </c>
      <c r="AA20" s="111">
        <v>0</v>
      </c>
      <c r="AB20" s="111">
        <v>0</v>
      </c>
      <c r="AC20" s="111">
        <v>3.555659786506534</v>
      </c>
      <c r="AD20" s="111">
        <v>19.476153333871768</v>
      </c>
      <c r="AE20" s="111">
        <v>0</v>
      </c>
      <c r="AF20" s="111">
        <v>0</v>
      </c>
      <c r="AG20" s="111">
        <v>7.4491773163732197E-3</v>
      </c>
      <c r="AH20" s="111">
        <v>0</v>
      </c>
      <c r="AI20" s="111">
        <v>0</v>
      </c>
      <c r="AJ20" s="111">
        <v>0</v>
      </c>
      <c r="AK20" s="111">
        <v>0</v>
      </c>
      <c r="AL20" s="111">
        <v>3.7511178312992798E-2</v>
      </c>
      <c r="AM20" s="111">
        <v>0</v>
      </c>
      <c r="AN20" s="111">
        <v>0</v>
      </c>
      <c r="AO20" s="111">
        <v>0</v>
      </c>
      <c r="AP20" s="111">
        <v>0</v>
      </c>
      <c r="AQ20" s="111">
        <v>3.3753209560611932</v>
      </c>
      <c r="AR20" s="132">
        <v>38.334185665885485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6.7953041935110509E-2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0.74594639312982625</v>
      </c>
      <c r="AD21" s="111">
        <v>30.433841128507513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2">
        <v>41.417134023743962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45">
        <f>D19+D16+D13</f>
        <v>0</v>
      </c>
      <c r="E22" s="445">
        <f t="shared" ref="E22:AR22" si="3">E19+E16+E13</f>
        <v>0</v>
      </c>
      <c r="F22" s="445">
        <f t="shared" si="3"/>
        <v>0</v>
      </c>
      <c r="G22" s="445">
        <f t="shared" si="3"/>
        <v>0</v>
      </c>
      <c r="H22" s="445">
        <f t="shared" si="3"/>
        <v>0</v>
      </c>
      <c r="I22" s="445">
        <f t="shared" si="3"/>
        <v>0</v>
      </c>
      <c r="J22" s="445">
        <f t="shared" si="3"/>
        <v>0</v>
      </c>
      <c r="K22" s="445">
        <f t="shared" si="3"/>
        <v>0</v>
      </c>
      <c r="L22" s="445">
        <f t="shared" si="3"/>
        <v>0</v>
      </c>
      <c r="M22" s="445">
        <f t="shared" si="3"/>
        <v>0</v>
      </c>
      <c r="N22" s="445">
        <f t="shared" si="3"/>
        <v>1.2470883658443879</v>
      </c>
      <c r="O22" s="445">
        <f t="shared" si="3"/>
        <v>13.747709033381131</v>
      </c>
      <c r="P22" s="445">
        <f t="shared" si="3"/>
        <v>0.33448923237563505</v>
      </c>
      <c r="Q22" s="445">
        <f t="shared" si="3"/>
        <v>0</v>
      </c>
      <c r="R22" s="445">
        <f t="shared" si="3"/>
        <v>4.1758581378578949E-2</v>
      </c>
      <c r="S22" s="445">
        <f t="shared" si="3"/>
        <v>0</v>
      </c>
      <c r="T22" s="445">
        <f t="shared" si="3"/>
        <v>0</v>
      </c>
      <c r="U22" s="445">
        <f t="shared" si="3"/>
        <v>0</v>
      </c>
      <c r="V22" s="445">
        <f t="shared" si="3"/>
        <v>0.32600000000000001</v>
      </c>
      <c r="W22" s="445">
        <f t="shared" si="3"/>
        <v>0</v>
      </c>
      <c r="X22" s="445">
        <f t="shared" si="3"/>
        <v>0</v>
      </c>
      <c r="Y22" s="445">
        <f t="shared" si="3"/>
        <v>0</v>
      </c>
      <c r="Z22" s="445">
        <f t="shared" si="3"/>
        <v>6.8503958220282601E-3</v>
      </c>
      <c r="AA22" s="445">
        <f t="shared" si="3"/>
        <v>0</v>
      </c>
      <c r="AB22" s="445">
        <f t="shared" si="3"/>
        <v>0</v>
      </c>
      <c r="AC22" s="445">
        <f t="shared" si="3"/>
        <v>74.801799014618709</v>
      </c>
      <c r="AD22" s="445">
        <f t="shared" si="3"/>
        <v>342.5920372773943</v>
      </c>
      <c r="AE22" s="445">
        <f t="shared" si="3"/>
        <v>0</v>
      </c>
      <c r="AF22" s="445">
        <f t="shared" si="3"/>
        <v>0</v>
      </c>
      <c r="AG22" s="445">
        <f t="shared" si="3"/>
        <v>0.96677521326740257</v>
      </c>
      <c r="AH22" s="445">
        <f t="shared" si="3"/>
        <v>0</v>
      </c>
      <c r="AI22" s="445">
        <f t="shared" si="3"/>
        <v>0</v>
      </c>
      <c r="AJ22" s="445">
        <f t="shared" si="3"/>
        <v>0</v>
      </c>
      <c r="AK22" s="445">
        <f t="shared" si="3"/>
        <v>0</v>
      </c>
      <c r="AL22" s="445">
        <f t="shared" si="3"/>
        <v>1.1933235906810837</v>
      </c>
      <c r="AM22" s="445">
        <f t="shared" si="3"/>
        <v>0</v>
      </c>
      <c r="AN22" s="445">
        <f t="shared" si="3"/>
        <v>0</v>
      </c>
      <c r="AO22" s="445">
        <f t="shared" si="3"/>
        <v>0</v>
      </c>
      <c r="AP22" s="445">
        <f t="shared" si="3"/>
        <v>0</v>
      </c>
      <c r="AQ22" s="445">
        <f t="shared" si="3"/>
        <v>3.4703061318854957</v>
      </c>
      <c r="AR22" s="445">
        <f t="shared" si="3"/>
        <v>12791.105792129543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2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72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2"/>
    </row>
    <row r="25" spans="1:67" s="26" customFormat="1" ht="18" customHeight="1">
      <c r="A25" s="75"/>
      <c r="B25" s="6" t="s">
        <v>14</v>
      </c>
      <c r="C25" s="76"/>
      <c r="D25" s="445">
        <f t="shared" ref="D25:AR25" si="4">SUM(D26:D27)</f>
        <v>0</v>
      </c>
      <c r="E25" s="445">
        <f t="shared" si="4"/>
        <v>0</v>
      </c>
      <c r="F25" s="445">
        <f t="shared" si="4"/>
        <v>0</v>
      </c>
      <c r="G25" s="445">
        <f t="shared" si="4"/>
        <v>0</v>
      </c>
      <c r="H25" s="445">
        <f t="shared" si="4"/>
        <v>0</v>
      </c>
      <c r="I25" s="445">
        <f t="shared" si="4"/>
        <v>0</v>
      </c>
      <c r="J25" s="445">
        <f t="shared" si="4"/>
        <v>0</v>
      </c>
      <c r="K25" s="445">
        <f t="shared" si="4"/>
        <v>0</v>
      </c>
      <c r="L25" s="445">
        <f t="shared" si="4"/>
        <v>0</v>
      </c>
      <c r="M25" s="445">
        <f t="shared" si="4"/>
        <v>0</v>
      </c>
      <c r="N25" s="445">
        <f t="shared" si="4"/>
        <v>0</v>
      </c>
      <c r="O25" s="445">
        <f t="shared" si="4"/>
        <v>0</v>
      </c>
      <c r="P25" s="445">
        <f t="shared" si="4"/>
        <v>0</v>
      </c>
      <c r="Q25" s="445">
        <f t="shared" si="4"/>
        <v>0</v>
      </c>
      <c r="R25" s="445">
        <f t="shared" si="4"/>
        <v>0</v>
      </c>
      <c r="S25" s="445">
        <f t="shared" si="4"/>
        <v>0</v>
      </c>
      <c r="T25" s="445">
        <f t="shared" si="4"/>
        <v>0</v>
      </c>
      <c r="U25" s="445">
        <f t="shared" si="4"/>
        <v>0</v>
      </c>
      <c r="V25" s="445">
        <f t="shared" si="4"/>
        <v>0</v>
      </c>
      <c r="W25" s="445">
        <f t="shared" si="4"/>
        <v>0</v>
      </c>
      <c r="X25" s="445">
        <f t="shared" si="4"/>
        <v>0</v>
      </c>
      <c r="Y25" s="445">
        <f t="shared" si="4"/>
        <v>0</v>
      </c>
      <c r="Z25" s="445">
        <f t="shared" si="4"/>
        <v>0</v>
      </c>
      <c r="AA25" s="445">
        <f t="shared" si="4"/>
        <v>0</v>
      </c>
      <c r="AB25" s="445">
        <f t="shared" si="4"/>
        <v>0</v>
      </c>
      <c r="AC25" s="445">
        <f t="shared" si="4"/>
        <v>0</v>
      </c>
      <c r="AD25" s="445">
        <f t="shared" si="4"/>
        <v>1.7418733382147626</v>
      </c>
      <c r="AE25" s="445">
        <f t="shared" si="4"/>
        <v>0</v>
      </c>
      <c r="AF25" s="445">
        <f t="shared" si="4"/>
        <v>0</v>
      </c>
      <c r="AG25" s="445">
        <f t="shared" si="4"/>
        <v>0</v>
      </c>
      <c r="AH25" s="445">
        <f t="shared" si="4"/>
        <v>0</v>
      </c>
      <c r="AI25" s="445">
        <f t="shared" si="4"/>
        <v>0</v>
      </c>
      <c r="AJ25" s="445">
        <f t="shared" si="4"/>
        <v>0</v>
      </c>
      <c r="AK25" s="445">
        <f t="shared" si="4"/>
        <v>0</v>
      </c>
      <c r="AL25" s="445">
        <f t="shared" si="4"/>
        <v>0</v>
      </c>
      <c r="AM25" s="445">
        <f t="shared" si="4"/>
        <v>0</v>
      </c>
      <c r="AN25" s="445">
        <f t="shared" si="4"/>
        <v>0</v>
      </c>
      <c r="AO25" s="445">
        <f t="shared" si="4"/>
        <v>0</v>
      </c>
      <c r="AP25" s="445">
        <f t="shared" si="4"/>
        <v>0</v>
      </c>
      <c r="AQ25" s="445">
        <f t="shared" si="4"/>
        <v>0</v>
      </c>
      <c r="AR25" s="445">
        <f t="shared" si="4"/>
        <v>163.5289469790018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2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1.7418733382147626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2">
        <v>163.5289469790018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45">
        <f t="shared" ref="D28:AR28" si="5">SUM(D29:D30)</f>
        <v>0</v>
      </c>
      <c r="E28" s="445">
        <f t="shared" si="5"/>
        <v>0</v>
      </c>
      <c r="F28" s="445">
        <f t="shared" si="5"/>
        <v>0</v>
      </c>
      <c r="G28" s="445">
        <f t="shared" si="5"/>
        <v>0</v>
      </c>
      <c r="H28" s="445">
        <f t="shared" si="5"/>
        <v>0</v>
      </c>
      <c r="I28" s="445">
        <f t="shared" si="5"/>
        <v>0</v>
      </c>
      <c r="J28" s="445">
        <f t="shared" si="5"/>
        <v>0</v>
      </c>
      <c r="K28" s="445">
        <f t="shared" si="5"/>
        <v>0</v>
      </c>
      <c r="L28" s="445">
        <f t="shared" si="5"/>
        <v>0</v>
      </c>
      <c r="M28" s="445">
        <f t="shared" si="5"/>
        <v>0</v>
      </c>
      <c r="N28" s="445">
        <f t="shared" si="5"/>
        <v>0</v>
      </c>
      <c r="O28" s="445">
        <f t="shared" si="5"/>
        <v>0</v>
      </c>
      <c r="P28" s="445">
        <f t="shared" si="5"/>
        <v>0</v>
      </c>
      <c r="Q28" s="445">
        <f t="shared" si="5"/>
        <v>0</v>
      </c>
      <c r="R28" s="445">
        <f t="shared" si="5"/>
        <v>0</v>
      </c>
      <c r="S28" s="445">
        <f t="shared" si="5"/>
        <v>0</v>
      </c>
      <c r="T28" s="445">
        <f t="shared" si="5"/>
        <v>0</v>
      </c>
      <c r="U28" s="445">
        <f t="shared" si="5"/>
        <v>0</v>
      </c>
      <c r="V28" s="445">
        <f t="shared" si="5"/>
        <v>0</v>
      </c>
      <c r="W28" s="445">
        <f t="shared" si="5"/>
        <v>0</v>
      </c>
      <c r="X28" s="445">
        <f t="shared" si="5"/>
        <v>0</v>
      </c>
      <c r="Y28" s="445">
        <f t="shared" si="5"/>
        <v>0</v>
      </c>
      <c r="Z28" s="445">
        <f t="shared" si="5"/>
        <v>0</v>
      </c>
      <c r="AA28" s="445">
        <f t="shared" si="5"/>
        <v>0</v>
      </c>
      <c r="AB28" s="445">
        <f t="shared" si="5"/>
        <v>0</v>
      </c>
      <c r="AC28" s="445">
        <f t="shared" si="5"/>
        <v>0</v>
      </c>
      <c r="AD28" s="445">
        <f t="shared" si="5"/>
        <v>0</v>
      </c>
      <c r="AE28" s="445">
        <f t="shared" si="5"/>
        <v>0</v>
      </c>
      <c r="AF28" s="445">
        <f t="shared" si="5"/>
        <v>0</v>
      </c>
      <c r="AG28" s="445">
        <f t="shared" si="5"/>
        <v>0</v>
      </c>
      <c r="AH28" s="445">
        <f t="shared" si="5"/>
        <v>0</v>
      </c>
      <c r="AI28" s="445">
        <f t="shared" si="5"/>
        <v>0</v>
      </c>
      <c r="AJ28" s="445">
        <f t="shared" si="5"/>
        <v>0</v>
      </c>
      <c r="AK28" s="445">
        <f t="shared" si="5"/>
        <v>0</v>
      </c>
      <c r="AL28" s="445">
        <f t="shared" si="5"/>
        <v>0</v>
      </c>
      <c r="AM28" s="445">
        <f t="shared" si="5"/>
        <v>0</v>
      </c>
      <c r="AN28" s="445">
        <f t="shared" si="5"/>
        <v>0</v>
      </c>
      <c r="AO28" s="445">
        <f t="shared" si="5"/>
        <v>0</v>
      </c>
      <c r="AP28" s="445">
        <f t="shared" si="5"/>
        <v>0</v>
      </c>
      <c r="AQ28" s="445">
        <f t="shared" si="5"/>
        <v>0</v>
      </c>
      <c r="AR28" s="445">
        <f t="shared" si="5"/>
        <v>439.57927380851919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2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2">
        <v>439.57927380851919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45">
        <f t="shared" ref="D31:AR31" si="6">SUM(D32:D33)</f>
        <v>0</v>
      </c>
      <c r="E31" s="445">
        <f t="shared" si="6"/>
        <v>0</v>
      </c>
      <c r="F31" s="445">
        <f t="shared" si="6"/>
        <v>0</v>
      </c>
      <c r="G31" s="445">
        <f t="shared" si="6"/>
        <v>0</v>
      </c>
      <c r="H31" s="445">
        <f t="shared" si="6"/>
        <v>0</v>
      </c>
      <c r="I31" s="445">
        <f t="shared" si="6"/>
        <v>0</v>
      </c>
      <c r="J31" s="445">
        <f t="shared" si="6"/>
        <v>0</v>
      </c>
      <c r="K31" s="445">
        <f t="shared" si="6"/>
        <v>0</v>
      </c>
      <c r="L31" s="445">
        <f t="shared" si="6"/>
        <v>0</v>
      </c>
      <c r="M31" s="445">
        <f t="shared" si="6"/>
        <v>0</v>
      </c>
      <c r="N31" s="445">
        <f t="shared" si="6"/>
        <v>0</v>
      </c>
      <c r="O31" s="445">
        <f t="shared" si="6"/>
        <v>0</v>
      </c>
      <c r="P31" s="445">
        <f t="shared" si="6"/>
        <v>0</v>
      </c>
      <c r="Q31" s="445">
        <f t="shared" si="6"/>
        <v>0</v>
      </c>
      <c r="R31" s="445">
        <f t="shared" si="6"/>
        <v>0</v>
      </c>
      <c r="S31" s="445">
        <f t="shared" si="6"/>
        <v>0</v>
      </c>
      <c r="T31" s="445">
        <f t="shared" si="6"/>
        <v>0</v>
      </c>
      <c r="U31" s="445">
        <f t="shared" si="6"/>
        <v>0</v>
      </c>
      <c r="V31" s="445">
        <f t="shared" si="6"/>
        <v>0</v>
      </c>
      <c r="W31" s="445">
        <f t="shared" si="6"/>
        <v>0</v>
      </c>
      <c r="X31" s="445">
        <f t="shared" si="6"/>
        <v>0</v>
      </c>
      <c r="Y31" s="445">
        <f t="shared" si="6"/>
        <v>0</v>
      </c>
      <c r="Z31" s="445">
        <f t="shared" si="6"/>
        <v>0</v>
      </c>
      <c r="AA31" s="445">
        <f t="shared" si="6"/>
        <v>0</v>
      </c>
      <c r="AB31" s="445">
        <f t="shared" si="6"/>
        <v>0</v>
      </c>
      <c r="AC31" s="445">
        <f t="shared" si="6"/>
        <v>0</v>
      </c>
      <c r="AD31" s="445">
        <f t="shared" si="6"/>
        <v>0</v>
      </c>
      <c r="AE31" s="445">
        <f t="shared" si="6"/>
        <v>0</v>
      </c>
      <c r="AF31" s="445">
        <f t="shared" si="6"/>
        <v>0</v>
      </c>
      <c r="AG31" s="445">
        <f t="shared" si="6"/>
        <v>0</v>
      </c>
      <c r="AH31" s="445">
        <f t="shared" si="6"/>
        <v>0</v>
      </c>
      <c r="AI31" s="445">
        <f t="shared" si="6"/>
        <v>0</v>
      </c>
      <c r="AJ31" s="445">
        <f t="shared" si="6"/>
        <v>0</v>
      </c>
      <c r="AK31" s="445">
        <f t="shared" si="6"/>
        <v>0</v>
      </c>
      <c r="AL31" s="445">
        <f t="shared" si="6"/>
        <v>0</v>
      </c>
      <c r="AM31" s="445">
        <f t="shared" si="6"/>
        <v>0</v>
      </c>
      <c r="AN31" s="445">
        <f t="shared" si="6"/>
        <v>0</v>
      </c>
      <c r="AO31" s="445">
        <f t="shared" si="6"/>
        <v>0</v>
      </c>
      <c r="AP31" s="445">
        <f t="shared" si="6"/>
        <v>0</v>
      </c>
      <c r="AQ31" s="445">
        <f t="shared" si="6"/>
        <v>1.969765494513867</v>
      </c>
      <c r="AR31" s="445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2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1.969765494513867</v>
      </c>
      <c r="AR33" s="132">
        <v>0</v>
      </c>
    </row>
    <row r="34" spans="1:56" s="14" customFormat="1" ht="18" customHeight="1">
      <c r="A34" s="79"/>
      <c r="B34" s="6" t="s">
        <v>19</v>
      </c>
      <c r="C34" s="76"/>
      <c r="D34" s="445">
        <f>D31+D28+D25</f>
        <v>0</v>
      </c>
      <c r="E34" s="445">
        <f t="shared" ref="E34:AR34" si="7">E31+E28+E25</f>
        <v>0</v>
      </c>
      <c r="F34" s="445">
        <f t="shared" si="7"/>
        <v>0</v>
      </c>
      <c r="G34" s="445">
        <f t="shared" si="7"/>
        <v>0</v>
      </c>
      <c r="H34" s="445">
        <f t="shared" si="7"/>
        <v>0</v>
      </c>
      <c r="I34" s="445">
        <f t="shared" si="7"/>
        <v>0</v>
      </c>
      <c r="J34" s="445">
        <f t="shared" si="7"/>
        <v>0</v>
      </c>
      <c r="K34" s="445">
        <f t="shared" si="7"/>
        <v>0</v>
      </c>
      <c r="L34" s="445">
        <f t="shared" si="7"/>
        <v>0</v>
      </c>
      <c r="M34" s="445">
        <f t="shared" si="7"/>
        <v>0</v>
      </c>
      <c r="N34" s="445">
        <f t="shared" si="7"/>
        <v>0</v>
      </c>
      <c r="O34" s="445">
        <f t="shared" si="7"/>
        <v>0</v>
      </c>
      <c r="P34" s="445">
        <f t="shared" si="7"/>
        <v>0</v>
      </c>
      <c r="Q34" s="445">
        <f t="shared" si="7"/>
        <v>0</v>
      </c>
      <c r="R34" s="445">
        <f t="shared" si="7"/>
        <v>0</v>
      </c>
      <c r="S34" s="445">
        <f t="shared" si="7"/>
        <v>0</v>
      </c>
      <c r="T34" s="445">
        <f t="shared" si="7"/>
        <v>0</v>
      </c>
      <c r="U34" s="445">
        <f t="shared" si="7"/>
        <v>0</v>
      </c>
      <c r="V34" s="445">
        <f t="shared" si="7"/>
        <v>0</v>
      </c>
      <c r="W34" s="445">
        <f t="shared" si="7"/>
        <v>0</v>
      </c>
      <c r="X34" s="445">
        <f t="shared" si="7"/>
        <v>0</v>
      </c>
      <c r="Y34" s="445">
        <f t="shared" si="7"/>
        <v>0</v>
      </c>
      <c r="Z34" s="445">
        <f t="shared" si="7"/>
        <v>0</v>
      </c>
      <c r="AA34" s="445">
        <f t="shared" si="7"/>
        <v>0</v>
      </c>
      <c r="AB34" s="445">
        <f t="shared" si="7"/>
        <v>0</v>
      </c>
      <c r="AC34" s="445">
        <f t="shared" si="7"/>
        <v>0</v>
      </c>
      <c r="AD34" s="445">
        <f t="shared" si="7"/>
        <v>1.7418733382147626</v>
      </c>
      <c r="AE34" s="445">
        <f t="shared" si="7"/>
        <v>0</v>
      </c>
      <c r="AF34" s="445">
        <f t="shared" si="7"/>
        <v>0</v>
      </c>
      <c r="AG34" s="445">
        <f t="shared" si="7"/>
        <v>0</v>
      </c>
      <c r="AH34" s="445">
        <f t="shared" si="7"/>
        <v>0</v>
      </c>
      <c r="AI34" s="445">
        <f t="shared" si="7"/>
        <v>0</v>
      </c>
      <c r="AJ34" s="445">
        <f t="shared" si="7"/>
        <v>0</v>
      </c>
      <c r="AK34" s="445">
        <f t="shared" si="7"/>
        <v>0</v>
      </c>
      <c r="AL34" s="445">
        <f t="shared" si="7"/>
        <v>0</v>
      </c>
      <c r="AM34" s="445">
        <f t="shared" si="7"/>
        <v>0</v>
      </c>
      <c r="AN34" s="445">
        <f t="shared" si="7"/>
        <v>0</v>
      </c>
      <c r="AO34" s="445">
        <f t="shared" si="7"/>
        <v>0</v>
      </c>
      <c r="AP34" s="445">
        <f t="shared" si="7"/>
        <v>0</v>
      </c>
      <c r="AQ34" s="445">
        <f t="shared" si="7"/>
        <v>1.969765494513867</v>
      </c>
      <c r="AR34" s="445">
        <f t="shared" si="7"/>
        <v>603.10822078752096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2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1.7418733382147626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2">
        <v>0</v>
      </c>
      <c r="AS36" s="126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1.969765494513867</v>
      </c>
      <c r="AR37" s="132">
        <v>562.85664314776932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2">
        <v>40.251577639751602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2"/>
    </row>
    <row r="40" spans="1:56" s="14" customFormat="1" ht="18" customHeight="1">
      <c r="A40" s="79"/>
      <c r="B40" s="76" t="s">
        <v>71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2"/>
    </row>
    <row r="41" spans="1:56" s="14" customFormat="1" ht="18" customHeight="1">
      <c r="A41" s="78"/>
      <c r="B41" s="6" t="s">
        <v>14</v>
      </c>
      <c r="C41" s="76"/>
      <c r="D41" s="445">
        <f t="shared" ref="D41:AR41" si="8">SUM(D42:D43)</f>
        <v>0</v>
      </c>
      <c r="E41" s="445">
        <f t="shared" si="8"/>
        <v>0</v>
      </c>
      <c r="F41" s="445">
        <f t="shared" si="8"/>
        <v>0</v>
      </c>
      <c r="G41" s="445">
        <f t="shared" si="8"/>
        <v>0</v>
      </c>
      <c r="H41" s="445">
        <f t="shared" si="8"/>
        <v>0</v>
      </c>
      <c r="I41" s="445">
        <f t="shared" si="8"/>
        <v>0</v>
      </c>
      <c r="J41" s="445">
        <f t="shared" si="8"/>
        <v>0</v>
      </c>
      <c r="K41" s="445">
        <f t="shared" si="8"/>
        <v>0</v>
      </c>
      <c r="L41" s="445">
        <f t="shared" si="8"/>
        <v>0</v>
      </c>
      <c r="M41" s="445">
        <f t="shared" si="8"/>
        <v>0</v>
      </c>
      <c r="N41" s="445">
        <f t="shared" si="8"/>
        <v>0.502</v>
      </c>
      <c r="O41" s="445">
        <f t="shared" si="8"/>
        <v>7.9062348517732932</v>
      </c>
      <c r="P41" s="445">
        <f t="shared" si="8"/>
        <v>0</v>
      </c>
      <c r="Q41" s="445">
        <f t="shared" si="8"/>
        <v>0</v>
      </c>
      <c r="R41" s="445">
        <f t="shared" si="8"/>
        <v>0</v>
      </c>
      <c r="S41" s="445">
        <f t="shared" si="8"/>
        <v>0</v>
      </c>
      <c r="T41" s="445">
        <f t="shared" si="8"/>
        <v>0</v>
      </c>
      <c r="U41" s="445">
        <f t="shared" si="8"/>
        <v>0</v>
      </c>
      <c r="V41" s="445">
        <f t="shared" si="8"/>
        <v>0</v>
      </c>
      <c r="W41" s="445">
        <f t="shared" si="8"/>
        <v>0</v>
      </c>
      <c r="X41" s="445">
        <f t="shared" si="8"/>
        <v>0</v>
      </c>
      <c r="Y41" s="445">
        <f t="shared" si="8"/>
        <v>0</v>
      </c>
      <c r="Z41" s="445">
        <f t="shared" si="8"/>
        <v>0</v>
      </c>
      <c r="AA41" s="445">
        <f t="shared" si="8"/>
        <v>0</v>
      </c>
      <c r="AB41" s="445">
        <f t="shared" si="8"/>
        <v>0</v>
      </c>
      <c r="AC41" s="445">
        <f t="shared" si="8"/>
        <v>36.717555609125938</v>
      </c>
      <c r="AD41" s="445">
        <f t="shared" si="8"/>
        <v>1003.5386255801109</v>
      </c>
      <c r="AE41" s="445">
        <f t="shared" si="8"/>
        <v>0</v>
      </c>
      <c r="AF41" s="445">
        <f t="shared" si="8"/>
        <v>0</v>
      </c>
      <c r="AG41" s="445">
        <f t="shared" si="8"/>
        <v>0</v>
      </c>
      <c r="AH41" s="445">
        <f t="shared" si="8"/>
        <v>0</v>
      </c>
      <c r="AI41" s="445">
        <f t="shared" si="8"/>
        <v>0</v>
      </c>
      <c r="AJ41" s="445">
        <f t="shared" si="8"/>
        <v>0</v>
      </c>
      <c r="AK41" s="445">
        <f t="shared" si="8"/>
        <v>0</v>
      </c>
      <c r="AL41" s="445">
        <f t="shared" si="8"/>
        <v>27.920078164052402</v>
      </c>
      <c r="AM41" s="445">
        <f t="shared" si="8"/>
        <v>0</v>
      </c>
      <c r="AN41" s="445">
        <f t="shared" si="8"/>
        <v>0</v>
      </c>
      <c r="AO41" s="445">
        <f t="shared" si="8"/>
        <v>0</v>
      </c>
      <c r="AP41" s="445">
        <f t="shared" si="8"/>
        <v>0</v>
      </c>
      <c r="AQ41" s="445">
        <f t="shared" si="8"/>
        <v>9.8168677424628861</v>
      </c>
      <c r="AR41" s="445">
        <f t="shared" si="8"/>
        <v>480.09912546211348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185.20559166366621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2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0.502</v>
      </c>
      <c r="O43" s="111">
        <v>7.9062348517732932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36.717555609125938</v>
      </c>
      <c r="AD43" s="111">
        <v>818.33303391644461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27.920078164052402</v>
      </c>
      <c r="AM43" s="111">
        <v>0</v>
      </c>
      <c r="AN43" s="111">
        <v>0</v>
      </c>
      <c r="AO43" s="111">
        <v>0</v>
      </c>
      <c r="AP43" s="111">
        <v>0</v>
      </c>
      <c r="AQ43" s="111">
        <v>9.8168677424628861</v>
      </c>
      <c r="AR43" s="132">
        <v>480.09912546211348</v>
      </c>
    </row>
    <row r="44" spans="1:56" s="14" customFormat="1" ht="18" customHeight="1">
      <c r="A44" s="78"/>
      <c r="B44" s="6" t="s">
        <v>17</v>
      </c>
      <c r="C44" s="76"/>
      <c r="D44" s="445">
        <f t="shared" ref="D44:AR44" si="9">SUM(D45:D46)</f>
        <v>0</v>
      </c>
      <c r="E44" s="445">
        <f t="shared" si="9"/>
        <v>0</v>
      </c>
      <c r="F44" s="445">
        <f t="shared" si="9"/>
        <v>0</v>
      </c>
      <c r="G44" s="445">
        <f t="shared" si="9"/>
        <v>0</v>
      </c>
      <c r="H44" s="445">
        <f t="shared" si="9"/>
        <v>0</v>
      </c>
      <c r="I44" s="445">
        <f t="shared" si="9"/>
        <v>0</v>
      </c>
      <c r="J44" s="445">
        <f t="shared" si="9"/>
        <v>0</v>
      </c>
      <c r="K44" s="445">
        <f t="shared" si="9"/>
        <v>0</v>
      </c>
      <c r="L44" s="445">
        <f t="shared" si="9"/>
        <v>0</v>
      </c>
      <c r="M44" s="445">
        <f t="shared" si="9"/>
        <v>0</v>
      </c>
      <c r="N44" s="445">
        <f t="shared" si="9"/>
        <v>0</v>
      </c>
      <c r="O44" s="445">
        <f t="shared" si="9"/>
        <v>0</v>
      </c>
      <c r="P44" s="445">
        <f t="shared" si="9"/>
        <v>0</v>
      </c>
      <c r="Q44" s="445">
        <f t="shared" si="9"/>
        <v>0</v>
      </c>
      <c r="R44" s="445">
        <f t="shared" si="9"/>
        <v>0</v>
      </c>
      <c r="S44" s="445">
        <f t="shared" si="9"/>
        <v>0</v>
      </c>
      <c r="T44" s="445">
        <f t="shared" si="9"/>
        <v>0</v>
      </c>
      <c r="U44" s="445">
        <f t="shared" si="9"/>
        <v>0</v>
      </c>
      <c r="V44" s="445">
        <f t="shared" si="9"/>
        <v>0</v>
      </c>
      <c r="W44" s="445">
        <f t="shared" si="9"/>
        <v>0</v>
      </c>
      <c r="X44" s="445">
        <f t="shared" si="9"/>
        <v>0</v>
      </c>
      <c r="Y44" s="445">
        <f t="shared" si="9"/>
        <v>0</v>
      </c>
      <c r="Z44" s="445">
        <f t="shared" si="9"/>
        <v>0</v>
      </c>
      <c r="AA44" s="445">
        <f t="shared" si="9"/>
        <v>0</v>
      </c>
      <c r="AB44" s="445">
        <f t="shared" si="9"/>
        <v>0</v>
      </c>
      <c r="AC44" s="445">
        <f t="shared" si="9"/>
        <v>465.16030855719305</v>
      </c>
      <c r="AD44" s="445">
        <f t="shared" si="9"/>
        <v>238.25064218330721</v>
      </c>
      <c r="AE44" s="445">
        <f t="shared" si="9"/>
        <v>0</v>
      </c>
      <c r="AF44" s="445">
        <f t="shared" si="9"/>
        <v>0</v>
      </c>
      <c r="AG44" s="445">
        <f t="shared" si="9"/>
        <v>0</v>
      </c>
      <c r="AH44" s="445">
        <f t="shared" si="9"/>
        <v>0</v>
      </c>
      <c r="AI44" s="445">
        <f t="shared" si="9"/>
        <v>0</v>
      </c>
      <c r="AJ44" s="445">
        <f t="shared" si="9"/>
        <v>0</v>
      </c>
      <c r="AK44" s="445">
        <f t="shared" si="9"/>
        <v>0</v>
      </c>
      <c r="AL44" s="445">
        <f t="shared" si="9"/>
        <v>0</v>
      </c>
      <c r="AM44" s="445">
        <f t="shared" si="9"/>
        <v>0</v>
      </c>
      <c r="AN44" s="445">
        <f t="shared" si="9"/>
        <v>0</v>
      </c>
      <c r="AO44" s="445">
        <f t="shared" si="9"/>
        <v>0</v>
      </c>
      <c r="AP44" s="445">
        <f t="shared" si="9"/>
        <v>0</v>
      </c>
      <c r="AQ44" s="445">
        <f t="shared" si="9"/>
        <v>0</v>
      </c>
      <c r="AR44" s="445">
        <f t="shared" si="9"/>
        <v>781.90646786357411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171.85310773803675</v>
      </c>
      <c r="AD45" s="111">
        <v>8.8068569023553938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2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293.30720081915632</v>
      </c>
      <c r="AD46" s="111">
        <v>229.4437852809518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2">
        <v>781.90646786357411</v>
      </c>
    </row>
    <row r="47" spans="1:56" s="14" customFormat="1" ht="18" customHeight="1">
      <c r="A47" s="78"/>
      <c r="B47" s="6" t="s">
        <v>18</v>
      </c>
      <c r="C47" s="76"/>
      <c r="D47" s="445">
        <f t="shared" ref="D47:AR47" si="10">SUM(D48:D49)</f>
        <v>0</v>
      </c>
      <c r="E47" s="445">
        <f t="shared" si="10"/>
        <v>0</v>
      </c>
      <c r="F47" s="445">
        <f t="shared" si="10"/>
        <v>0</v>
      </c>
      <c r="G47" s="445">
        <f t="shared" si="10"/>
        <v>0</v>
      </c>
      <c r="H47" s="445">
        <f t="shared" si="10"/>
        <v>0</v>
      </c>
      <c r="I47" s="445">
        <f t="shared" si="10"/>
        <v>0</v>
      </c>
      <c r="J47" s="445">
        <f t="shared" si="10"/>
        <v>0</v>
      </c>
      <c r="K47" s="445">
        <f t="shared" si="10"/>
        <v>0</v>
      </c>
      <c r="L47" s="445">
        <f t="shared" si="10"/>
        <v>0</v>
      </c>
      <c r="M47" s="445">
        <f t="shared" si="10"/>
        <v>0</v>
      </c>
      <c r="N47" s="445">
        <f t="shared" si="10"/>
        <v>0</v>
      </c>
      <c r="O47" s="445">
        <f t="shared" si="10"/>
        <v>0</v>
      </c>
      <c r="P47" s="445">
        <f t="shared" si="10"/>
        <v>0</v>
      </c>
      <c r="Q47" s="445">
        <f t="shared" si="10"/>
        <v>0</v>
      </c>
      <c r="R47" s="445">
        <f t="shared" si="10"/>
        <v>0</v>
      </c>
      <c r="S47" s="445">
        <f t="shared" si="10"/>
        <v>0</v>
      </c>
      <c r="T47" s="445">
        <f t="shared" si="10"/>
        <v>0</v>
      </c>
      <c r="U47" s="445">
        <f t="shared" si="10"/>
        <v>0</v>
      </c>
      <c r="V47" s="445">
        <f t="shared" si="10"/>
        <v>0</v>
      </c>
      <c r="W47" s="445">
        <f t="shared" si="10"/>
        <v>0</v>
      </c>
      <c r="X47" s="445">
        <f t="shared" si="10"/>
        <v>0</v>
      </c>
      <c r="Y47" s="445">
        <f t="shared" si="10"/>
        <v>0</v>
      </c>
      <c r="Z47" s="445">
        <f t="shared" si="10"/>
        <v>0</v>
      </c>
      <c r="AA47" s="445">
        <f t="shared" si="10"/>
        <v>0</v>
      </c>
      <c r="AB47" s="445">
        <f t="shared" si="10"/>
        <v>0</v>
      </c>
      <c r="AC47" s="445">
        <f t="shared" si="10"/>
        <v>0</v>
      </c>
      <c r="AD47" s="445">
        <f t="shared" si="10"/>
        <v>277.3796947259155</v>
      </c>
      <c r="AE47" s="445">
        <f t="shared" si="10"/>
        <v>0</v>
      </c>
      <c r="AF47" s="445">
        <f t="shared" si="10"/>
        <v>0</v>
      </c>
      <c r="AG47" s="445">
        <f t="shared" si="10"/>
        <v>0</v>
      </c>
      <c r="AH47" s="445">
        <f t="shared" si="10"/>
        <v>0</v>
      </c>
      <c r="AI47" s="445">
        <f t="shared" si="10"/>
        <v>0</v>
      </c>
      <c r="AJ47" s="445">
        <f t="shared" si="10"/>
        <v>0</v>
      </c>
      <c r="AK47" s="445">
        <f t="shared" si="10"/>
        <v>0</v>
      </c>
      <c r="AL47" s="445">
        <f t="shared" si="10"/>
        <v>0</v>
      </c>
      <c r="AM47" s="445">
        <f t="shared" si="10"/>
        <v>0</v>
      </c>
      <c r="AN47" s="445">
        <f t="shared" si="10"/>
        <v>0</v>
      </c>
      <c r="AO47" s="445">
        <f t="shared" si="10"/>
        <v>0</v>
      </c>
      <c r="AP47" s="445">
        <f t="shared" si="10"/>
        <v>0</v>
      </c>
      <c r="AQ47" s="445">
        <f t="shared" si="10"/>
        <v>1.3819211432574303</v>
      </c>
      <c r="AR47" s="445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42.154821961016729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1.3819211432574303</v>
      </c>
      <c r="AR48" s="132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235.22487276489878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2">
        <v>0</v>
      </c>
    </row>
    <row r="50" spans="1:44" s="14" customFormat="1" ht="18" customHeight="1">
      <c r="A50" s="78"/>
      <c r="B50" s="6" t="s">
        <v>19</v>
      </c>
      <c r="C50" s="107"/>
      <c r="D50" s="445">
        <f>D47+D44+D41</f>
        <v>0</v>
      </c>
      <c r="E50" s="445">
        <f t="shared" ref="E50:AR50" si="11">E47+E44+E41</f>
        <v>0</v>
      </c>
      <c r="F50" s="445">
        <f t="shared" si="11"/>
        <v>0</v>
      </c>
      <c r="G50" s="445">
        <f t="shared" si="11"/>
        <v>0</v>
      </c>
      <c r="H50" s="445">
        <f t="shared" si="11"/>
        <v>0</v>
      </c>
      <c r="I50" s="445">
        <f t="shared" si="11"/>
        <v>0</v>
      </c>
      <c r="J50" s="445">
        <f t="shared" si="11"/>
        <v>0</v>
      </c>
      <c r="K50" s="445">
        <f t="shared" si="11"/>
        <v>0</v>
      </c>
      <c r="L50" s="445">
        <f t="shared" si="11"/>
        <v>0</v>
      </c>
      <c r="M50" s="445">
        <f t="shared" si="11"/>
        <v>0</v>
      </c>
      <c r="N50" s="445">
        <f t="shared" si="11"/>
        <v>0.502</v>
      </c>
      <c r="O50" s="445">
        <f t="shared" si="11"/>
        <v>7.9062348517732932</v>
      </c>
      <c r="P50" s="445">
        <f t="shared" si="11"/>
        <v>0</v>
      </c>
      <c r="Q50" s="445">
        <f t="shared" si="11"/>
        <v>0</v>
      </c>
      <c r="R50" s="445">
        <f t="shared" si="11"/>
        <v>0</v>
      </c>
      <c r="S50" s="445">
        <f t="shared" si="11"/>
        <v>0</v>
      </c>
      <c r="T50" s="445">
        <f t="shared" si="11"/>
        <v>0</v>
      </c>
      <c r="U50" s="445">
        <f t="shared" si="11"/>
        <v>0</v>
      </c>
      <c r="V50" s="445">
        <f t="shared" si="11"/>
        <v>0</v>
      </c>
      <c r="W50" s="445">
        <f t="shared" si="11"/>
        <v>0</v>
      </c>
      <c r="X50" s="445">
        <f t="shared" si="11"/>
        <v>0</v>
      </c>
      <c r="Y50" s="445">
        <f t="shared" si="11"/>
        <v>0</v>
      </c>
      <c r="Z50" s="445">
        <f t="shared" si="11"/>
        <v>0</v>
      </c>
      <c r="AA50" s="445">
        <f t="shared" si="11"/>
        <v>0</v>
      </c>
      <c r="AB50" s="445">
        <f t="shared" si="11"/>
        <v>0</v>
      </c>
      <c r="AC50" s="445">
        <f t="shared" si="11"/>
        <v>501.877864166319</v>
      </c>
      <c r="AD50" s="445">
        <f t="shared" si="11"/>
        <v>1519.1689624893336</v>
      </c>
      <c r="AE50" s="445">
        <f t="shared" si="11"/>
        <v>0</v>
      </c>
      <c r="AF50" s="445">
        <f t="shared" si="11"/>
        <v>0</v>
      </c>
      <c r="AG50" s="445">
        <f t="shared" si="11"/>
        <v>0</v>
      </c>
      <c r="AH50" s="445">
        <f t="shared" si="11"/>
        <v>0</v>
      </c>
      <c r="AI50" s="445">
        <f t="shared" si="11"/>
        <v>0</v>
      </c>
      <c r="AJ50" s="445">
        <f t="shared" si="11"/>
        <v>0</v>
      </c>
      <c r="AK50" s="445">
        <f t="shared" si="11"/>
        <v>0</v>
      </c>
      <c r="AL50" s="445">
        <f t="shared" si="11"/>
        <v>27.920078164052402</v>
      </c>
      <c r="AM50" s="445">
        <f t="shared" si="11"/>
        <v>0</v>
      </c>
      <c r="AN50" s="445">
        <f t="shared" si="11"/>
        <v>0</v>
      </c>
      <c r="AO50" s="445">
        <f t="shared" si="11"/>
        <v>0</v>
      </c>
      <c r="AP50" s="445">
        <f t="shared" si="11"/>
        <v>0</v>
      </c>
      <c r="AQ50" s="445">
        <f t="shared" si="11"/>
        <v>11.198788885720317</v>
      </c>
      <c r="AR50" s="445">
        <f t="shared" si="11"/>
        <v>1262.0055933256876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2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0.502</v>
      </c>
      <c r="O52" s="112">
        <v>7.9062348517732932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496.88977330032452</v>
      </c>
      <c r="AD52" s="112">
        <v>1499.7439576242366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17.545883657220532</v>
      </c>
      <c r="AM52" s="112">
        <v>0</v>
      </c>
      <c r="AN52" s="112">
        <v>0</v>
      </c>
      <c r="AO52" s="112">
        <v>0</v>
      </c>
      <c r="AP52" s="112">
        <v>0</v>
      </c>
      <c r="AQ52" s="112">
        <v>6.2835796159460937</v>
      </c>
      <c r="AR52" s="132">
        <v>1003.2297083311939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4.9880908659946055</v>
      </c>
      <c r="AD53" s="112">
        <v>19.4250048650972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10.374194506831873</v>
      </c>
      <c r="AM53" s="112">
        <v>0</v>
      </c>
      <c r="AN53" s="112">
        <v>0</v>
      </c>
      <c r="AO53" s="112">
        <v>0</v>
      </c>
      <c r="AP53" s="112">
        <v>0</v>
      </c>
      <c r="AQ53" s="112">
        <v>4.9152092697742225</v>
      </c>
      <c r="AR53" s="132">
        <v>258.77588499449371</v>
      </c>
    </row>
    <row r="54" spans="1:44" s="14" customFormat="1" ht="18" customHeight="1">
      <c r="A54" s="84"/>
      <c r="B54" s="85" t="s">
        <v>23</v>
      </c>
      <c r="C54" s="91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33"/>
    </row>
    <row r="55" spans="1:44" s="14" customFormat="1" ht="20.25">
      <c r="A55" s="412" t="s">
        <v>169</v>
      </c>
      <c r="B55" s="83"/>
      <c r="C55" s="83"/>
      <c r="D55" s="86"/>
      <c r="E55" s="86"/>
      <c r="AR55" s="320"/>
    </row>
    <row r="56" spans="1:44" s="14" customFormat="1" ht="20.25">
      <c r="A56" s="412" t="s">
        <v>173</v>
      </c>
      <c r="B56" s="2"/>
      <c r="C56" s="2"/>
      <c r="D56" s="3"/>
      <c r="E56" s="3"/>
      <c r="AR56" s="320"/>
    </row>
    <row r="57" spans="1:44" s="14" customFormat="1" ht="24">
      <c r="A57" s="412" t="s">
        <v>174</v>
      </c>
      <c r="B57" s="2"/>
      <c r="C57" s="2"/>
      <c r="D57" s="3"/>
      <c r="E57" s="3"/>
      <c r="AR57" s="320"/>
    </row>
    <row r="58" spans="1:44" s="14" customFormat="1" ht="20.25">
      <c r="A58" s="413" t="s">
        <v>115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320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321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235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D37" activePane="bottomRight" state="frozen"/>
      <selection activeCell="C26" sqref="C26"/>
      <selection pane="topRight" activeCell="C26" sqref="C26"/>
      <selection pane="bottomLeft" activeCell="C26" sqref="C26"/>
      <selection pane="bottomRight" activeCell="A2" sqref="A2:B2"/>
    </sheetView>
  </sheetViews>
  <sheetFormatPr defaultColWidth="0" defaultRowHeight="12.75"/>
  <cols>
    <col min="1" max="1" width="2.42578125" style="270" customWidth="1"/>
    <col min="2" max="2" width="39.85546875" style="270" customWidth="1"/>
    <col min="3" max="3" width="10.7109375" style="270" customWidth="1"/>
    <col min="4" max="4" width="10.5703125" style="270" customWidth="1"/>
    <col min="5" max="13" width="9.28515625" style="270" bestFit="1" customWidth="1"/>
    <col min="14" max="14" width="9.140625" style="270" customWidth="1"/>
    <col min="15" max="16384" width="0" style="270" hidden="1"/>
  </cols>
  <sheetData>
    <row r="1" spans="1:16" ht="19.5">
      <c r="A1" s="265" t="s">
        <v>34</v>
      </c>
      <c r="B1" s="266"/>
      <c r="C1" s="266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8"/>
      <c r="O1" s="269"/>
      <c r="P1" s="269"/>
    </row>
    <row r="2" spans="1:16" ht="18.75">
      <c r="A2" s="566"/>
      <c r="B2" s="567"/>
      <c r="C2" s="272"/>
      <c r="D2" s="273"/>
      <c r="E2" s="269"/>
      <c r="F2" s="269"/>
      <c r="G2" s="269"/>
      <c r="H2" s="330" t="s">
        <v>1</v>
      </c>
      <c r="I2" s="269"/>
      <c r="J2" s="269"/>
      <c r="K2" s="269"/>
      <c r="L2" s="269"/>
      <c r="M2" s="269"/>
      <c r="N2" s="269"/>
      <c r="O2" s="269"/>
      <c r="P2" s="269"/>
    </row>
    <row r="3" spans="1:16" ht="18.75">
      <c r="A3" s="272"/>
      <c r="C3" s="333"/>
      <c r="D3" s="274"/>
      <c r="E3" s="275"/>
      <c r="F3" s="275"/>
      <c r="G3" s="275"/>
      <c r="H3" s="330" t="s">
        <v>2</v>
      </c>
      <c r="I3" s="275"/>
      <c r="J3" s="275"/>
      <c r="K3" s="275"/>
      <c r="L3" s="275"/>
      <c r="M3" s="275"/>
      <c r="N3" s="275"/>
      <c r="O3" s="275"/>
      <c r="P3" s="275"/>
    </row>
    <row r="4" spans="1:16" ht="18.75">
      <c r="A4" s="272"/>
      <c r="C4" s="333"/>
      <c r="D4" s="274"/>
      <c r="E4" s="275"/>
      <c r="F4" s="275"/>
      <c r="G4" s="275"/>
      <c r="H4" s="334"/>
      <c r="I4" s="275"/>
      <c r="J4" s="275"/>
      <c r="K4" s="275"/>
      <c r="L4" s="275"/>
      <c r="M4" s="275"/>
      <c r="N4" s="275"/>
      <c r="O4" s="275"/>
      <c r="P4" s="275"/>
    </row>
    <row r="5" spans="1:16" ht="18.75">
      <c r="A5" s="271"/>
      <c r="C5" s="269"/>
      <c r="D5" s="273"/>
      <c r="E5" s="269"/>
      <c r="F5" s="275"/>
      <c r="G5" s="275"/>
      <c r="H5" s="330" t="s">
        <v>39</v>
      </c>
      <c r="I5" s="275"/>
      <c r="J5" s="275"/>
      <c r="K5" s="275"/>
      <c r="L5" s="275"/>
      <c r="M5" s="275"/>
      <c r="N5" s="269"/>
      <c r="O5" s="269"/>
      <c r="P5" s="269"/>
    </row>
    <row r="6" spans="1:16" ht="18.75">
      <c r="A6" s="276"/>
      <c r="C6" s="333"/>
      <c r="D6" s="277"/>
      <c r="E6" s="275"/>
      <c r="F6" s="275"/>
      <c r="G6" s="275"/>
      <c r="H6" s="330" t="s">
        <v>117</v>
      </c>
      <c r="I6" s="275"/>
      <c r="J6" s="275"/>
      <c r="K6" s="275"/>
      <c r="L6" s="275"/>
      <c r="M6" s="275"/>
      <c r="N6" s="275"/>
      <c r="O6" s="275"/>
      <c r="P6" s="275"/>
    </row>
    <row r="7" spans="1:16" ht="18.75">
      <c r="A7" s="276"/>
      <c r="C7" s="333"/>
      <c r="D7" s="274"/>
      <c r="E7" s="275"/>
      <c r="F7" s="275"/>
      <c r="G7" s="275"/>
      <c r="H7" s="330" t="s">
        <v>3</v>
      </c>
      <c r="I7" s="275"/>
      <c r="J7" s="275"/>
      <c r="K7" s="275"/>
      <c r="L7" s="275"/>
      <c r="M7" s="275"/>
      <c r="N7" s="275"/>
      <c r="O7" s="275"/>
      <c r="P7" s="275"/>
    </row>
    <row r="8" spans="1:16" ht="15">
      <c r="A8" s="278"/>
      <c r="B8" s="279"/>
      <c r="C8" s="279"/>
      <c r="D8" s="280"/>
      <c r="E8" s="281"/>
      <c r="F8" s="281"/>
      <c r="G8" s="281"/>
      <c r="H8" s="281"/>
      <c r="I8" s="281"/>
      <c r="J8" s="281"/>
      <c r="K8" s="281"/>
      <c r="L8" s="281"/>
      <c r="M8" s="281"/>
      <c r="N8" s="282"/>
      <c r="O8" s="283"/>
      <c r="P8" s="282"/>
    </row>
    <row r="9" spans="1:16" ht="28.5" customHeight="1">
      <c r="A9" s="284"/>
      <c r="B9" s="285" t="s">
        <v>4</v>
      </c>
      <c r="C9" s="286"/>
      <c r="D9" s="287" t="s">
        <v>5</v>
      </c>
      <c r="E9" s="288"/>
      <c r="F9" s="289"/>
      <c r="G9" s="289"/>
      <c r="H9" s="289"/>
      <c r="I9" s="289"/>
      <c r="J9" s="288"/>
      <c r="K9" s="288"/>
      <c r="L9" s="290"/>
      <c r="M9" s="291"/>
      <c r="N9" s="292"/>
      <c r="O9" s="282"/>
      <c r="P9" s="282"/>
    </row>
    <row r="10" spans="1:16" ht="24.75" customHeight="1">
      <c r="A10" s="293"/>
      <c r="B10" s="294"/>
      <c r="C10" s="294"/>
      <c r="D10" s="295" t="s">
        <v>6</v>
      </c>
      <c r="E10" s="295" t="s">
        <v>37</v>
      </c>
      <c r="F10" s="295" t="s">
        <v>7</v>
      </c>
      <c r="G10" s="295" t="s">
        <v>8</v>
      </c>
      <c r="H10" s="295" t="s">
        <v>9</v>
      </c>
      <c r="I10" s="295" t="s">
        <v>10</v>
      </c>
      <c r="J10" s="295" t="s">
        <v>11</v>
      </c>
      <c r="K10" s="296" t="s">
        <v>41</v>
      </c>
      <c r="L10" s="296" t="s">
        <v>59</v>
      </c>
      <c r="M10" s="295" t="s">
        <v>12</v>
      </c>
      <c r="N10" s="292" t="s">
        <v>13</v>
      </c>
      <c r="O10" s="282"/>
      <c r="P10" s="282"/>
    </row>
    <row r="11" spans="1:16" ht="15">
      <c r="A11" s="297"/>
      <c r="B11" s="298" t="s">
        <v>67</v>
      </c>
      <c r="C11" s="299"/>
      <c r="D11" s="300"/>
      <c r="E11" s="300"/>
      <c r="F11" s="300"/>
      <c r="G11" s="300"/>
      <c r="H11" s="300"/>
      <c r="I11" s="300"/>
      <c r="J11" s="300"/>
      <c r="K11" s="300"/>
      <c r="L11" s="300"/>
      <c r="M11" s="301"/>
      <c r="N11" s="302"/>
      <c r="O11" s="282"/>
      <c r="P11" s="282"/>
    </row>
    <row r="12" spans="1:16" ht="15">
      <c r="A12" s="303"/>
      <c r="B12" s="304" t="s">
        <v>14</v>
      </c>
      <c r="C12" s="304"/>
      <c r="D12" s="305"/>
      <c r="E12" s="305"/>
      <c r="F12" s="305"/>
      <c r="G12" s="305"/>
      <c r="H12" s="305"/>
      <c r="I12" s="305"/>
      <c r="J12" s="305"/>
      <c r="K12" s="305"/>
      <c r="L12" s="305"/>
      <c r="M12" s="306"/>
      <c r="N12" s="307"/>
      <c r="O12" s="282"/>
      <c r="P12" s="282"/>
    </row>
    <row r="13" spans="1:16" ht="15">
      <c r="A13" s="308"/>
      <c r="B13" s="309" t="s">
        <v>15</v>
      </c>
      <c r="C13" s="304"/>
      <c r="D13" s="305"/>
      <c r="E13" s="305"/>
      <c r="F13" s="305"/>
      <c r="G13" s="305"/>
      <c r="H13" s="305"/>
      <c r="I13" s="305"/>
      <c r="J13" s="305"/>
      <c r="K13" s="305"/>
      <c r="L13" s="305"/>
      <c r="M13" s="306"/>
      <c r="N13" s="307"/>
      <c r="O13" s="282"/>
      <c r="P13" s="282"/>
    </row>
    <row r="14" spans="1:16" ht="15">
      <c r="A14" s="308"/>
      <c r="B14" s="309" t="s">
        <v>16</v>
      </c>
      <c r="C14" s="304"/>
      <c r="D14" s="305"/>
      <c r="E14" s="305"/>
      <c r="F14" s="305"/>
      <c r="G14" s="305"/>
      <c r="H14" s="305"/>
      <c r="I14" s="305"/>
      <c r="J14" s="305"/>
      <c r="K14" s="305"/>
      <c r="L14" s="305"/>
      <c r="M14" s="306"/>
      <c r="N14" s="307"/>
      <c r="O14" s="282"/>
      <c r="P14" s="282"/>
    </row>
    <row r="15" spans="1:16" ht="15">
      <c r="A15" s="303"/>
      <c r="B15" s="304" t="s">
        <v>17</v>
      </c>
      <c r="C15" s="304"/>
      <c r="D15" s="305"/>
      <c r="E15" s="305"/>
      <c r="F15" s="305"/>
      <c r="G15" s="305"/>
      <c r="H15" s="305"/>
      <c r="I15" s="305"/>
      <c r="J15" s="305"/>
      <c r="K15" s="305"/>
      <c r="L15" s="305"/>
      <c r="M15" s="306"/>
      <c r="N15" s="307"/>
      <c r="O15" s="282"/>
      <c r="P15" s="282"/>
    </row>
    <row r="16" spans="1:16" ht="15">
      <c r="A16" s="308"/>
      <c r="B16" s="309" t="s">
        <v>15</v>
      </c>
      <c r="C16" s="304"/>
      <c r="D16" s="305"/>
      <c r="E16" s="305"/>
      <c r="F16" s="305"/>
      <c r="G16" s="305"/>
      <c r="H16" s="305"/>
      <c r="I16" s="305"/>
      <c r="J16" s="305"/>
      <c r="K16" s="305"/>
      <c r="L16" s="305"/>
      <c r="M16" s="306"/>
      <c r="N16" s="307"/>
      <c r="O16" s="282"/>
      <c r="P16" s="282"/>
    </row>
    <row r="17" spans="1:16" ht="15">
      <c r="A17" s="308"/>
      <c r="B17" s="309" t="s">
        <v>16</v>
      </c>
      <c r="C17" s="304"/>
      <c r="D17" s="305"/>
      <c r="E17" s="305"/>
      <c r="F17" s="305"/>
      <c r="G17" s="305"/>
      <c r="H17" s="305"/>
      <c r="I17" s="305"/>
      <c r="J17" s="305"/>
      <c r="K17" s="305"/>
      <c r="L17" s="305"/>
      <c r="M17" s="306"/>
      <c r="N17" s="307"/>
      <c r="O17" s="282"/>
      <c r="P17" s="282"/>
    </row>
    <row r="18" spans="1:16" ht="15">
      <c r="A18" s="303"/>
      <c r="B18" s="304" t="s">
        <v>18</v>
      </c>
      <c r="C18" s="304"/>
      <c r="D18" s="305"/>
      <c r="E18" s="305"/>
      <c r="F18" s="305"/>
      <c r="G18" s="305"/>
      <c r="H18" s="305"/>
      <c r="I18" s="305"/>
      <c r="J18" s="305"/>
      <c r="K18" s="305"/>
      <c r="L18" s="305"/>
      <c r="M18" s="306"/>
      <c r="N18" s="307"/>
      <c r="O18" s="282"/>
      <c r="P18" s="282"/>
    </row>
    <row r="19" spans="1:16" ht="15">
      <c r="A19" s="308"/>
      <c r="B19" s="309" t="s">
        <v>15</v>
      </c>
      <c r="C19" s="304"/>
      <c r="D19" s="305"/>
      <c r="E19" s="305"/>
      <c r="F19" s="305"/>
      <c r="G19" s="305"/>
      <c r="H19" s="305"/>
      <c r="I19" s="305"/>
      <c r="J19" s="305"/>
      <c r="K19" s="305"/>
      <c r="L19" s="305"/>
      <c r="M19" s="306"/>
      <c r="N19" s="307"/>
      <c r="O19" s="282"/>
      <c r="P19" s="282"/>
    </row>
    <row r="20" spans="1:16" ht="15">
      <c r="A20" s="308"/>
      <c r="B20" s="309" t="s">
        <v>16</v>
      </c>
      <c r="C20" s="304"/>
      <c r="D20" s="305"/>
      <c r="E20" s="305"/>
      <c r="F20" s="305"/>
      <c r="G20" s="305"/>
      <c r="H20" s="305"/>
      <c r="I20" s="305"/>
      <c r="J20" s="305"/>
      <c r="K20" s="305"/>
      <c r="L20" s="305"/>
      <c r="M20" s="306"/>
      <c r="N20" s="307"/>
      <c r="O20" s="282"/>
      <c r="P20" s="282"/>
    </row>
    <row r="21" spans="1:16" ht="15">
      <c r="A21" s="303"/>
      <c r="B21" s="304" t="s">
        <v>19</v>
      </c>
      <c r="C21" s="304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7"/>
      <c r="O21" s="282"/>
      <c r="P21" s="282"/>
    </row>
    <row r="22" spans="1:16" ht="15">
      <c r="A22" s="303"/>
      <c r="B22" s="304"/>
      <c r="C22" s="304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7"/>
      <c r="O22" s="282"/>
      <c r="P22" s="282"/>
    </row>
    <row r="23" spans="1:16" ht="16.5">
      <c r="A23" s="297"/>
      <c r="B23" s="298" t="s">
        <v>73</v>
      </c>
      <c r="C23" s="299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7"/>
      <c r="O23" s="282"/>
      <c r="P23" s="282"/>
    </row>
    <row r="24" spans="1:16" ht="14.25">
      <c r="A24" s="297"/>
      <c r="B24" s="298" t="s">
        <v>30</v>
      </c>
      <c r="C24" s="299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7"/>
      <c r="O24" s="282"/>
      <c r="P24" s="282"/>
    </row>
    <row r="25" spans="1:16" ht="15">
      <c r="A25" s="303"/>
      <c r="B25" s="304" t="s">
        <v>14</v>
      </c>
      <c r="C25" s="304"/>
      <c r="D25" s="305">
        <f>SUM(D26:D27)</f>
        <v>146.55503551026749</v>
      </c>
      <c r="E25" s="305">
        <f t="shared" ref="E25:K25" si="0">SUM(E26:E27)</f>
        <v>1.3614076348934849</v>
      </c>
      <c r="F25" s="305">
        <f t="shared" si="0"/>
        <v>0</v>
      </c>
      <c r="G25" s="305">
        <f t="shared" si="0"/>
        <v>0</v>
      </c>
      <c r="H25" s="305">
        <f t="shared" si="0"/>
        <v>0</v>
      </c>
      <c r="I25" s="305">
        <f t="shared" si="0"/>
        <v>0</v>
      </c>
      <c r="J25" s="305">
        <f t="shared" si="0"/>
        <v>0</v>
      </c>
      <c r="K25" s="305">
        <f t="shared" si="0"/>
        <v>0</v>
      </c>
      <c r="L25" s="305">
        <f>SUM(L26:L27)</f>
        <v>0</v>
      </c>
      <c r="M25" s="305">
        <f>SUM(M26:M27)</f>
        <v>147.916443145161</v>
      </c>
      <c r="N25" s="307"/>
      <c r="O25" s="282"/>
      <c r="P25" s="282"/>
    </row>
    <row r="26" spans="1:16" ht="15">
      <c r="A26" s="308"/>
      <c r="B26" s="309" t="s">
        <v>15</v>
      </c>
      <c r="C26" s="304"/>
      <c r="D26" s="305">
        <v>95.973214312494449</v>
      </c>
      <c r="E26" s="305">
        <v>1.3614076348934849</v>
      </c>
      <c r="F26" s="305">
        <v>0</v>
      </c>
      <c r="G26" s="305">
        <v>0</v>
      </c>
      <c r="H26" s="305">
        <v>0</v>
      </c>
      <c r="I26" s="305">
        <v>0</v>
      </c>
      <c r="J26" s="305">
        <v>0</v>
      </c>
      <c r="K26" s="305">
        <v>0</v>
      </c>
      <c r="L26" s="305">
        <v>0</v>
      </c>
      <c r="M26" s="305">
        <f t="shared" ref="M26:M34" si="1">SUM(D26:L26)</f>
        <v>97.33462194738793</v>
      </c>
      <c r="N26" s="307"/>
      <c r="O26" s="282"/>
      <c r="P26" s="282"/>
    </row>
    <row r="27" spans="1:16" ht="15">
      <c r="A27" s="308"/>
      <c r="B27" s="309" t="s">
        <v>16</v>
      </c>
      <c r="C27" s="304"/>
      <c r="D27" s="305">
        <v>50.581821197773053</v>
      </c>
      <c r="E27" s="305">
        <v>0</v>
      </c>
      <c r="F27" s="305">
        <v>0</v>
      </c>
      <c r="G27" s="305">
        <v>0</v>
      </c>
      <c r="H27" s="305">
        <v>0</v>
      </c>
      <c r="I27" s="305">
        <v>0</v>
      </c>
      <c r="J27" s="305">
        <v>0</v>
      </c>
      <c r="K27" s="305">
        <v>0</v>
      </c>
      <c r="L27" s="305">
        <v>0</v>
      </c>
      <c r="M27" s="305">
        <f t="shared" si="1"/>
        <v>50.581821197773053</v>
      </c>
      <c r="N27" s="307"/>
      <c r="O27" s="282"/>
      <c r="P27" s="282"/>
    </row>
    <row r="28" spans="1:16" ht="15">
      <c r="A28" s="303"/>
      <c r="B28" s="304" t="s">
        <v>17</v>
      </c>
      <c r="C28" s="304"/>
      <c r="D28" s="305">
        <f t="shared" ref="D28:K28" si="2">SUM(D29:D30)</f>
        <v>0</v>
      </c>
      <c r="E28" s="305">
        <f t="shared" si="2"/>
        <v>3.7724789501979989</v>
      </c>
      <c r="F28" s="305">
        <f t="shared" si="2"/>
        <v>0</v>
      </c>
      <c r="G28" s="305">
        <f t="shared" si="2"/>
        <v>0</v>
      </c>
      <c r="H28" s="305">
        <f t="shared" si="2"/>
        <v>0</v>
      </c>
      <c r="I28" s="305">
        <f t="shared" si="2"/>
        <v>0</v>
      </c>
      <c r="J28" s="305">
        <f t="shared" si="2"/>
        <v>0</v>
      </c>
      <c r="K28" s="305">
        <f t="shared" si="2"/>
        <v>0</v>
      </c>
      <c r="L28" s="305">
        <f>SUM(L29:L30)</f>
        <v>0</v>
      </c>
      <c r="M28" s="305">
        <f t="shared" si="1"/>
        <v>3.7724789501979989</v>
      </c>
      <c r="N28" s="307"/>
      <c r="O28" s="282"/>
      <c r="P28" s="282"/>
    </row>
    <row r="29" spans="1:16" ht="15">
      <c r="A29" s="308"/>
      <c r="B29" s="309" t="s">
        <v>15</v>
      </c>
      <c r="C29" s="304"/>
      <c r="D29" s="305">
        <v>0</v>
      </c>
      <c r="E29" s="305">
        <v>3.7724789501979989</v>
      </c>
      <c r="F29" s="305">
        <v>0</v>
      </c>
      <c r="G29" s="305">
        <v>0</v>
      </c>
      <c r="H29" s="305">
        <v>0</v>
      </c>
      <c r="I29" s="305">
        <v>0</v>
      </c>
      <c r="J29" s="305">
        <v>0</v>
      </c>
      <c r="K29" s="305">
        <v>0</v>
      </c>
      <c r="L29" s="305">
        <v>0</v>
      </c>
      <c r="M29" s="305">
        <f t="shared" si="1"/>
        <v>3.7724789501979989</v>
      </c>
      <c r="N29" s="307"/>
      <c r="O29" s="282"/>
      <c r="P29" s="282"/>
    </row>
    <row r="30" spans="1:16" ht="15">
      <c r="A30" s="308"/>
      <c r="B30" s="309" t="s">
        <v>16</v>
      </c>
      <c r="C30" s="304"/>
      <c r="D30" s="305"/>
      <c r="E30" s="305"/>
      <c r="F30" s="305"/>
      <c r="G30" s="305"/>
      <c r="H30" s="305"/>
      <c r="I30" s="305"/>
      <c r="J30" s="305"/>
      <c r="K30" s="305"/>
      <c r="L30" s="305"/>
      <c r="M30" s="305">
        <f t="shared" si="1"/>
        <v>0</v>
      </c>
      <c r="N30" s="307"/>
      <c r="O30" s="282"/>
      <c r="P30" s="282"/>
    </row>
    <row r="31" spans="1:16" ht="15">
      <c r="A31" s="303"/>
      <c r="B31" s="304" t="s">
        <v>18</v>
      </c>
      <c r="C31" s="304"/>
      <c r="D31" s="305">
        <f t="shared" ref="D31:K31" si="3">SUM(D32:D33)</f>
        <v>19.651647382791715</v>
      </c>
      <c r="E31" s="305">
        <f t="shared" si="3"/>
        <v>0</v>
      </c>
      <c r="F31" s="305">
        <f t="shared" si="3"/>
        <v>0</v>
      </c>
      <c r="G31" s="305">
        <f t="shared" si="3"/>
        <v>0</v>
      </c>
      <c r="H31" s="305">
        <f t="shared" si="3"/>
        <v>0</v>
      </c>
      <c r="I31" s="305">
        <f t="shared" si="3"/>
        <v>0</v>
      </c>
      <c r="J31" s="305">
        <f t="shared" si="3"/>
        <v>0</v>
      </c>
      <c r="K31" s="305">
        <f t="shared" si="3"/>
        <v>0</v>
      </c>
      <c r="L31" s="305">
        <f>SUM(L32:L33)</f>
        <v>0</v>
      </c>
      <c r="M31" s="305">
        <f t="shared" si="1"/>
        <v>19.651647382791715</v>
      </c>
      <c r="N31" s="307"/>
      <c r="O31" s="282"/>
      <c r="P31" s="282"/>
    </row>
    <row r="32" spans="1:16" ht="15">
      <c r="A32" s="308"/>
      <c r="B32" s="309" t="s">
        <v>15</v>
      </c>
      <c r="C32" s="304"/>
      <c r="D32" s="305">
        <v>19.651647382791715</v>
      </c>
      <c r="E32" s="305">
        <v>0</v>
      </c>
      <c r="F32" s="305">
        <v>0</v>
      </c>
      <c r="G32" s="305">
        <v>0</v>
      </c>
      <c r="H32" s="305">
        <v>0</v>
      </c>
      <c r="I32" s="305">
        <v>0</v>
      </c>
      <c r="J32" s="305">
        <v>0</v>
      </c>
      <c r="K32" s="305">
        <v>0</v>
      </c>
      <c r="L32" s="305">
        <v>0</v>
      </c>
      <c r="M32" s="305">
        <f t="shared" si="1"/>
        <v>19.651647382791715</v>
      </c>
      <c r="N32" s="307"/>
      <c r="O32" s="282"/>
      <c r="P32" s="282"/>
    </row>
    <row r="33" spans="1:16" ht="15">
      <c r="A33" s="308"/>
      <c r="B33" s="309" t="s">
        <v>16</v>
      </c>
      <c r="C33" s="304"/>
      <c r="D33" s="305"/>
      <c r="E33" s="305"/>
      <c r="F33" s="305"/>
      <c r="G33" s="305"/>
      <c r="H33" s="305"/>
      <c r="I33" s="305"/>
      <c r="J33" s="305"/>
      <c r="K33" s="305"/>
      <c r="L33" s="305"/>
      <c r="M33" s="305">
        <f t="shared" si="1"/>
        <v>0</v>
      </c>
      <c r="N33" s="307"/>
      <c r="O33" s="282"/>
      <c r="P33" s="282"/>
    </row>
    <row r="34" spans="1:16" ht="15">
      <c r="A34" s="303"/>
      <c r="B34" s="304" t="s">
        <v>19</v>
      </c>
      <c r="C34" s="304"/>
      <c r="D34" s="455">
        <f t="shared" ref="D34:K34" si="4">D31+D28+D25</f>
        <v>166.2066828930592</v>
      </c>
      <c r="E34" s="306">
        <f t="shared" si="4"/>
        <v>5.1338865850914841</v>
      </c>
      <c r="F34" s="306">
        <f t="shared" si="4"/>
        <v>0</v>
      </c>
      <c r="G34" s="306">
        <f t="shared" si="4"/>
        <v>0</v>
      </c>
      <c r="H34" s="306">
        <f t="shared" si="4"/>
        <v>0</v>
      </c>
      <c r="I34" s="306">
        <f t="shared" si="4"/>
        <v>0</v>
      </c>
      <c r="J34" s="306">
        <f t="shared" si="4"/>
        <v>0</v>
      </c>
      <c r="K34" s="306">
        <f t="shared" si="4"/>
        <v>0</v>
      </c>
      <c r="L34" s="306">
        <f>L31+L28+L25</f>
        <v>0</v>
      </c>
      <c r="M34" s="455">
        <f t="shared" si="1"/>
        <v>171.34056947815068</v>
      </c>
      <c r="N34" s="307"/>
      <c r="O34" s="282"/>
      <c r="P34" s="282"/>
    </row>
    <row r="35" spans="1:16" ht="15">
      <c r="A35" s="303"/>
      <c r="B35" s="304"/>
      <c r="C35" s="304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7"/>
      <c r="O35" s="282"/>
      <c r="P35" s="282"/>
    </row>
    <row r="36" spans="1:16" ht="14.25">
      <c r="A36" s="297"/>
      <c r="B36" s="298" t="s">
        <v>31</v>
      </c>
      <c r="C36" s="299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7"/>
      <c r="O36" s="282"/>
      <c r="P36" s="282"/>
    </row>
    <row r="37" spans="1:16" ht="15">
      <c r="A37" s="303"/>
      <c r="B37" s="304" t="s">
        <v>14</v>
      </c>
      <c r="C37" s="304"/>
      <c r="D37" s="305">
        <f>SUM(D38:D39)</f>
        <v>53.65181384981927</v>
      </c>
      <c r="E37" s="305">
        <f t="shared" ref="E37:K37" si="5">SUM(E38:E39)</f>
        <v>0</v>
      </c>
      <c r="F37" s="305">
        <f t="shared" si="5"/>
        <v>0</v>
      </c>
      <c r="G37" s="305">
        <f t="shared" si="5"/>
        <v>0</v>
      </c>
      <c r="H37" s="305">
        <f t="shared" si="5"/>
        <v>0</v>
      </c>
      <c r="I37" s="305">
        <f t="shared" si="5"/>
        <v>0</v>
      </c>
      <c r="J37" s="305">
        <f t="shared" si="5"/>
        <v>0</v>
      </c>
      <c r="K37" s="305">
        <f t="shared" si="5"/>
        <v>0</v>
      </c>
      <c r="L37" s="305">
        <f>SUM(L38:L39)</f>
        <v>0</v>
      </c>
      <c r="M37" s="305">
        <f>SUM(M38:M39)</f>
        <v>53.65181384981927</v>
      </c>
      <c r="N37" s="307"/>
      <c r="O37" s="282"/>
      <c r="P37" s="282"/>
    </row>
    <row r="38" spans="1:16" ht="15">
      <c r="A38" s="308"/>
      <c r="B38" s="309" t="s">
        <v>15</v>
      </c>
      <c r="C38" s="304"/>
      <c r="D38" s="305"/>
      <c r="E38" s="305"/>
      <c r="F38" s="305"/>
      <c r="G38" s="305"/>
      <c r="H38" s="305"/>
      <c r="I38" s="305"/>
      <c r="J38" s="305"/>
      <c r="K38" s="305"/>
      <c r="L38" s="305"/>
      <c r="M38" s="305">
        <f t="shared" ref="M38:M46" si="6">SUM(D38:L38)</f>
        <v>0</v>
      </c>
      <c r="N38" s="307"/>
      <c r="O38" s="282"/>
      <c r="P38" s="282"/>
    </row>
    <row r="39" spans="1:16" ht="15">
      <c r="A39" s="308"/>
      <c r="B39" s="309" t="s">
        <v>16</v>
      </c>
      <c r="C39" s="304"/>
      <c r="D39" s="305">
        <v>53.65181384981927</v>
      </c>
      <c r="E39" s="305">
        <v>0</v>
      </c>
      <c r="F39" s="305">
        <v>0</v>
      </c>
      <c r="G39" s="305">
        <v>0</v>
      </c>
      <c r="H39" s="305">
        <v>0</v>
      </c>
      <c r="I39" s="305">
        <v>0</v>
      </c>
      <c r="J39" s="305">
        <v>0</v>
      </c>
      <c r="K39" s="305">
        <v>0</v>
      </c>
      <c r="L39" s="305">
        <v>0</v>
      </c>
      <c r="M39" s="305">
        <f t="shared" si="6"/>
        <v>53.65181384981927</v>
      </c>
      <c r="N39" s="307"/>
      <c r="O39" s="282"/>
      <c r="P39" s="282"/>
    </row>
    <row r="40" spans="1:16" ht="15">
      <c r="A40" s="303"/>
      <c r="B40" s="304" t="s">
        <v>17</v>
      </c>
      <c r="C40" s="304"/>
      <c r="D40" s="305">
        <f t="shared" ref="D40:K40" si="7">SUM(D41:D42)</f>
        <v>0</v>
      </c>
      <c r="E40" s="305">
        <f t="shared" si="7"/>
        <v>0</v>
      </c>
      <c r="F40" s="305">
        <f t="shared" si="7"/>
        <v>0</v>
      </c>
      <c r="G40" s="305">
        <f t="shared" si="7"/>
        <v>0</v>
      </c>
      <c r="H40" s="305">
        <f t="shared" si="7"/>
        <v>0</v>
      </c>
      <c r="I40" s="305">
        <f t="shared" si="7"/>
        <v>0</v>
      </c>
      <c r="J40" s="305">
        <f t="shared" si="7"/>
        <v>0</v>
      </c>
      <c r="K40" s="305">
        <f t="shared" si="7"/>
        <v>0</v>
      </c>
      <c r="L40" s="305">
        <f>SUM(L41:L42)</f>
        <v>0</v>
      </c>
      <c r="M40" s="305">
        <f t="shared" si="6"/>
        <v>0</v>
      </c>
      <c r="N40" s="307"/>
      <c r="O40" s="282"/>
      <c r="P40" s="282"/>
    </row>
    <row r="41" spans="1:16" ht="15">
      <c r="A41" s="308"/>
      <c r="B41" s="309" t="s">
        <v>15</v>
      </c>
      <c r="C41" s="304"/>
      <c r="D41" s="305"/>
      <c r="E41" s="305"/>
      <c r="F41" s="305"/>
      <c r="G41" s="305"/>
      <c r="H41" s="305"/>
      <c r="I41" s="305"/>
      <c r="J41" s="305"/>
      <c r="K41" s="305"/>
      <c r="L41" s="305"/>
      <c r="M41" s="305">
        <f t="shared" si="6"/>
        <v>0</v>
      </c>
      <c r="N41" s="307"/>
      <c r="O41" s="282"/>
      <c r="P41" s="282"/>
    </row>
    <row r="42" spans="1:16" ht="15">
      <c r="A42" s="308"/>
      <c r="B42" s="309" t="s">
        <v>16</v>
      </c>
      <c r="C42" s="304"/>
      <c r="D42" s="305"/>
      <c r="E42" s="305"/>
      <c r="F42" s="305"/>
      <c r="G42" s="305"/>
      <c r="H42" s="305"/>
      <c r="I42" s="305"/>
      <c r="J42" s="305"/>
      <c r="K42" s="305"/>
      <c r="L42" s="305"/>
      <c r="M42" s="305">
        <f t="shared" si="6"/>
        <v>0</v>
      </c>
      <c r="N42" s="307"/>
      <c r="O42" s="282"/>
      <c r="P42" s="282"/>
    </row>
    <row r="43" spans="1:16" ht="15">
      <c r="A43" s="303"/>
      <c r="B43" s="304" t="s">
        <v>18</v>
      </c>
      <c r="C43" s="304"/>
      <c r="D43" s="305">
        <f t="shared" ref="D43:K43" si="8">SUM(D44:D45)</f>
        <v>84.581987664800621</v>
      </c>
      <c r="E43" s="305">
        <f t="shared" si="8"/>
        <v>0</v>
      </c>
      <c r="F43" s="305">
        <f t="shared" si="8"/>
        <v>0</v>
      </c>
      <c r="G43" s="305">
        <f t="shared" si="8"/>
        <v>0</v>
      </c>
      <c r="H43" s="305">
        <f t="shared" si="8"/>
        <v>0</v>
      </c>
      <c r="I43" s="305">
        <f t="shared" si="8"/>
        <v>0</v>
      </c>
      <c r="J43" s="305">
        <f t="shared" si="8"/>
        <v>0</v>
      </c>
      <c r="K43" s="305">
        <f t="shared" si="8"/>
        <v>0</v>
      </c>
      <c r="L43" s="305">
        <f>SUM(L44:L45)</f>
        <v>0</v>
      </c>
      <c r="M43" s="305">
        <f t="shared" si="6"/>
        <v>84.581987664800621</v>
      </c>
      <c r="N43" s="307"/>
      <c r="O43" s="282"/>
      <c r="P43" s="282"/>
    </row>
    <row r="44" spans="1:16" ht="15">
      <c r="A44" s="308"/>
      <c r="B44" s="309" t="s">
        <v>15</v>
      </c>
      <c r="C44" s="304"/>
      <c r="D44" s="305">
        <v>50.581821197773067</v>
      </c>
      <c r="E44" s="305">
        <v>0</v>
      </c>
      <c r="F44" s="305">
        <v>0</v>
      </c>
      <c r="G44" s="305">
        <v>0</v>
      </c>
      <c r="H44" s="305">
        <v>0</v>
      </c>
      <c r="I44" s="305">
        <v>0</v>
      </c>
      <c r="J44" s="305">
        <v>0</v>
      </c>
      <c r="K44" s="305">
        <v>0</v>
      </c>
      <c r="L44" s="305">
        <v>0</v>
      </c>
      <c r="M44" s="305">
        <f t="shared" si="6"/>
        <v>50.581821197773067</v>
      </c>
      <c r="N44" s="307"/>
      <c r="O44" s="282"/>
      <c r="P44" s="282"/>
    </row>
    <row r="45" spans="1:16" ht="15">
      <c r="A45" s="308"/>
      <c r="B45" s="309" t="s">
        <v>16</v>
      </c>
      <c r="C45" s="304"/>
      <c r="D45" s="305">
        <v>34.000166467027555</v>
      </c>
      <c r="E45" s="305">
        <v>0</v>
      </c>
      <c r="F45" s="305">
        <v>0</v>
      </c>
      <c r="G45" s="305">
        <v>0</v>
      </c>
      <c r="H45" s="305">
        <v>0</v>
      </c>
      <c r="I45" s="305">
        <v>0</v>
      </c>
      <c r="J45" s="305">
        <v>0</v>
      </c>
      <c r="K45" s="305">
        <v>0</v>
      </c>
      <c r="L45" s="305">
        <v>0</v>
      </c>
      <c r="M45" s="305">
        <f t="shared" si="6"/>
        <v>34.000166467027555</v>
      </c>
      <c r="N45" s="307"/>
      <c r="O45" s="282"/>
      <c r="P45" s="282"/>
    </row>
    <row r="46" spans="1:16" ht="15">
      <c r="A46" s="303"/>
      <c r="B46" s="304" t="s">
        <v>19</v>
      </c>
      <c r="C46" s="304"/>
      <c r="D46" s="455">
        <f t="shared" ref="D46:K46" si="9">D43+D40+D37</f>
        <v>138.2338015146199</v>
      </c>
      <c r="E46" s="306">
        <f t="shared" si="9"/>
        <v>0</v>
      </c>
      <c r="F46" s="306">
        <f t="shared" si="9"/>
        <v>0</v>
      </c>
      <c r="G46" s="306">
        <f t="shared" si="9"/>
        <v>0</v>
      </c>
      <c r="H46" s="306">
        <f t="shared" si="9"/>
        <v>0</v>
      </c>
      <c r="I46" s="306">
        <f t="shared" si="9"/>
        <v>0</v>
      </c>
      <c r="J46" s="306">
        <f t="shared" si="9"/>
        <v>0</v>
      </c>
      <c r="K46" s="306">
        <f t="shared" si="9"/>
        <v>0</v>
      </c>
      <c r="L46" s="306">
        <f>L43+L40+L37</f>
        <v>0</v>
      </c>
      <c r="M46" s="455">
        <f t="shared" si="6"/>
        <v>138.2338015146199</v>
      </c>
      <c r="N46" s="292"/>
      <c r="O46" s="282"/>
      <c r="P46" s="282"/>
    </row>
    <row r="47" spans="1:16" ht="15">
      <c r="A47" s="303"/>
      <c r="B47" s="304"/>
      <c r="C47" s="304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292"/>
      <c r="O47" s="282"/>
      <c r="P47" s="282"/>
    </row>
    <row r="48" spans="1:16" ht="15">
      <c r="A48" s="303"/>
      <c r="B48" s="304" t="s">
        <v>32</v>
      </c>
      <c r="C48" s="304"/>
      <c r="D48" s="456">
        <f t="shared" ref="D48:M48" si="10">D46+D34</f>
        <v>304.44048440767909</v>
      </c>
      <c r="E48" s="456">
        <f t="shared" si="10"/>
        <v>5.1338865850914841</v>
      </c>
      <c r="F48" s="456">
        <f t="shared" si="10"/>
        <v>0</v>
      </c>
      <c r="G48" s="456">
        <f t="shared" si="10"/>
        <v>0</v>
      </c>
      <c r="H48" s="456">
        <f t="shared" si="10"/>
        <v>0</v>
      </c>
      <c r="I48" s="456">
        <f t="shared" si="10"/>
        <v>0</v>
      </c>
      <c r="J48" s="456">
        <f t="shared" si="10"/>
        <v>0</v>
      </c>
      <c r="K48" s="456">
        <f t="shared" si="10"/>
        <v>0</v>
      </c>
      <c r="L48" s="456">
        <f t="shared" si="10"/>
        <v>0</v>
      </c>
      <c r="M48" s="456">
        <f t="shared" si="10"/>
        <v>309.57437099277058</v>
      </c>
      <c r="N48" s="292"/>
      <c r="O48" s="282"/>
      <c r="P48" s="282"/>
    </row>
    <row r="49" spans="1:16" ht="15">
      <c r="A49" s="303"/>
      <c r="B49" s="282"/>
      <c r="C49" s="282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292"/>
      <c r="O49" s="282"/>
      <c r="P49" s="282"/>
    </row>
    <row r="50" spans="1:16" ht="15">
      <c r="A50" s="310"/>
      <c r="B50" s="311" t="s">
        <v>33</v>
      </c>
      <c r="C50" s="311"/>
      <c r="D50" s="482">
        <f>D48+'A1'!D50+'A1'!D34+'A1'!D22</f>
        <v>661244.7276219941</v>
      </c>
      <c r="E50" s="482">
        <f>E48+'A1'!E50+'A1'!E34+'A1'!E22</f>
        <v>24455.309682379819</v>
      </c>
      <c r="F50" s="482">
        <f>F48+'A1'!F50+'A1'!F34+'A1'!F22</f>
        <v>49.295755582830736</v>
      </c>
      <c r="G50" s="482">
        <f>G48+'A1'!G50+'A1'!G34+'A1'!G22</f>
        <v>170.23088048447394</v>
      </c>
      <c r="H50" s="482">
        <f>H48+'A1'!H50+'A1'!H34+'A1'!H22</f>
        <v>92.124378127464098</v>
      </c>
      <c r="I50" s="482">
        <f>I48+'A1'!I50+'A1'!I34+'A1'!I22</f>
        <v>0.72853109161360374</v>
      </c>
      <c r="J50" s="482">
        <f>J48+'A1'!J50+'A1'!J34+'A1'!J22</f>
        <v>3.9191611848965026E-3</v>
      </c>
      <c r="K50" s="482">
        <f>K48+'A1'!K50+'A1'!K34+'A1'!K22</f>
        <v>13.875719643139478</v>
      </c>
      <c r="L50" s="482">
        <f>L48+'A1'!L50+'A1'!L34+'A1'!L22</f>
        <v>56.405820234584205</v>
      </c>
      <c r="M50" s="482">
        <f>M48+'A1'!M50+'A1'!M34+'A1'!M22</f>
        <v>686082.70230869902</v>
      </c>
      <c r="N50" s="292"/>
      <c r="O50" s="282"/>
      <c r="P50" s="282"/>
    </row>
    <row r="51" spans="1:16" ht="18">
      <c r="A51" s="312" t="s">
        <v>111</v>
      </c>
      <c r="B51" s="313"/>
      <c r="C51" s="313"/>
      <c r="D51" s="314"/>
      <c r="E51" s="314"/>
      <c r="F51" s="315"/>
      <c r="G51" s="315"/>
      <c r="H51" s="315"/>
      <c r="I51" s="315"/>
      <c r="J51" s="315"/>
      <c r="K51" s="315"/>
      <c r="L51" s="315"/>
      <c r="M51" s="315"/>
      <c r="N51" s="292"/>
      <c r="O51" s="282"/>
      <c r="P51" s="282"/>
    </row>
    <row r="52" spans="1:16" ht="18">
      <c r="A52" s="312" t="s">
        <v>112</v>
      </c>
      <c r="B52" s="313"/>
      <c r="C52" s="313"/>
      <c r="D52" s="314"/>
      <c r="E52" s="314"/>
      <c r="F52" s="315"/>
      <c r="G52" s="315"/>
      <c r="H52" s="315"/>
      <c r="I52" s="315"/>
      <c r="J52" s="315"/>
      <c r="K52" s="315"/>
      <c r="L52" s="315"/>
      <c r="M52" s="315"/>
      <c r="N52" s="292"/>
      <c r="O52" s="282"/>
      <c r="P52" s="282"/>
    </row>
    <row r="53" spans="1:16" ht="18">
      <c r="A53" s="312" t="s">
        <v>113</v>
      </c>
      <c r="B53" s="313"/>
      <c r="C53" s="313"/>
      <c r="D53" s="315"/>
      <c r="E53" s="316"/>
      <c r="F53" s="315"/>
      <c r="G53" s="315"/>
      <c r="H53" s="315"/>
      <c r="I53" s="315"/>
      <c r="J53" s="315"/>
      <c r="K53" s="315"/>
      <c r="L53" s="315"/>
      <c r="M53" s="315"/>
      <c r="N53" s="292"/>
      <c r="O53" s="282"/>
      <c r="P53" s="282"/>
    </row>
    <row r="54" spans="1:16" ht="18">
      <c r="A54" s="312" t="s">
        <v>106</v>
      </c>
      <c r="B54" s="313"/>
      <c r="C54" s="313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292"/>
      <c r="O54" s="282"/>
      <c r="P54" s="317"/>
    </row>
  </sheetData>
  <sheetProtection formatCells="0" formatColumns="0" formatRows="0"/>
  <mergeCells count="1">
    <mergeCell ref="A2:B2"/>
  </mergeCells>
  <phoneticPr fontId="29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C26" sqref="C26"/>
      <selection pane="topRight" activeCell="C26" sqref="C26"/>
      <selection pane="bottomLeft" activeCell="C26" sqref="C26"/>
      <selection pane="bottomRight" activeCell="D50" sqref="A1:IV65536"/>
    </sheetView>
  </sheetViews>
  <sheetFormatPr defaultColWidth="0" defaultRowHeight="12" customHeight="1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68"/>
      <c r="B2" s="569"/>
      <c r="C2" s="76"/>
      <c r="D2" s="336"/>
      <c r="E2" s="336"/>
      <c r="F2" s="336"/>
      <c r="G2" s="336"/>
      <c r="H2" s="145" t="s">
        <v>1</v>
      </c>
      <c r="I2" s="336"/>
      <c r="J2" s="336"/>
      <c r="K2" s="336"/>
      <c r="L2" s="336"/>
      <c r="M2" s="336"/>
      <c r="N2" s="336"/>
      <c r="O2" s="336"/>
    </row>
    <row r="3" spans="1:24" s="5" customFormat="1" ht="27.75" customHeight="1">
      <c r="A3" s="7"/>
      <c r="C3" s="76"/>
      <c r="D3" s="336"/>
      <c r="E3" s="336"/>
      <c r="F3" s="336"/>
      <c r="G3" s="336"/>
      <c r="H3" s="145" t="s">
        <v>2</v>
      </c>
      <c r="I3" s="336"/>
      <c r="J3" s="336"/>
      <c r="K3" s="336"/>
      <c r="L3" s="336"/>
      <c r="M3" s="336"/>
      <c r="N3" s="336"/>
      <c r="O3" s="336"/>
    </row>
    <row r="4" spans="1:24" s="5" customFormat="1" ht="27.75" customHeight="1">
      <c r="A4" s="10"/>
      <c r="C4" s="76"/>
      <c r="D4" s="336"/>
      <c r="E4" s="336"/>
      <c r="F4" s="336"/>
      <c r="G4" s="336"/>
      <c r="H4" s="145" t="s">
        <v>39</v>
      </c>
      <c r="I4" s="336"/>
      <c r="J4" s="336"/>
      <c r="K4" s="336"/>
      <c r="L4" s="336"/>
      <c r="M4" s="336"/>
      <c r="N4" s="336"/>
      <c r="O4" s="336"/>
    </row>
    <row r="5" spans="1:24" s="5" customFormat="1" ht="37.5" customHeight="1">
      <c r="A5" s="10"/>
      <c r="C5" s="76"/>
      <c r="D5" s="336"/>
      <c r="E5" s="336"/>
      <c r="F5" s="336"/>
      <c r="G5" s="336"/>
      <c r="H5" s="145" t="s">
        <v>117</v>
      </c>
      <c r="I5" s="336"/>
      <c r="J5" s="336"/>
      <c r="K5" s="336"/>
      <c r="L5" s="336"/>
      <c r="M5" s="336"/>
      <c r="N5" s="336"/>
      <c r="O5" s="336"/>
    </row>
    <row r="6" spans="1:24" s="5" customFormat="1" ht="32.25" customHeight="1">
      <c r="A6" s="10"/>
      <c r="C6" s="76"/>
      <c r="D6" s="336"/>
      <c r="E6" s="336"/>
      <c r="F6" s="336"/>
      <c r="G6" s="336"/>
      <c r="H6" s="145" t="s">
        <v>3</v>
      </c>
      <c r="I6" s="336"/>
      <c r="J6" s="336"/>
      <c r="K6" s="336"/>
      <c r="L6" s="336"/>
      <c r="M6" s="336"/>
      <c r="N6" s="336"/>
      <c r="O6" s="336"/>
    </row>
    <row r="7" spans="1:24" s="459" customFormat="1" ht="32.25" customHeight="1">
      <c r="A7" s="458"/>
      <c r="C7" s="460"/>
      <c r="D7" s="461"/>
      <c r="E7" s="461"/>
      <c r="F7" s="461"/>
      <c r="G7" s="461"/>
      <c r="H7" s="462"/>
      <c r="I7" s="461"/>
      <c r="J7" s="461"/>
      <c r="K7" s="461"/>
      <c r="L7" s="461"/>
      <c r="M7" s="461"/>
      <c r="N7" s="461"/>
      <c r="O7" s="461"/>
    </row>
    <row r="8" spans="1:24" s="14" customFormat="1" ht="18" customHeight="1">
      <c r="A8" s="96"/>
      <c r="B8" s="43"/>
      <c r="C8" s="43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37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41</v>
      </c>
      <c r="K10" s="65" t="s">
        <v>59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67</v>
      </c>
      <c r="C11" s="57"/>
      <c r="D11" s="249"/>
      <c r="E11" s="249"/>
      <c r="F11" s="249"/>
      <c r="G11" s="249"/>
      <c r="H11" s="249"/>
      <c r="I11" s="249"/>
      <c r="J11" s="249"/>
      <c r="K11" s="249"/>
      <c r="L11" s="250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305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305"/>
      <c r="M13" s="50"/>
      <c r="N13" s="26"/>
      <c r="O13" s="126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305"/>
      <c r="M14" s="50"/>
      <c r="N14" s="26"/>
      <c r="O14" s="126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305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305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305"/>
      <c r="M17" s="50"/>
      <c r="N17" s="26"/>
      <c r="O17" s="126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305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305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305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58"/>
      <c r="E21" s="258"/>
      <c r="F21" s="258"/>
      <c r="G21" s="258"/>
      <c r="H21" s="258"/>
      <c r="I21" s="258"/>
      <c r="J21" s="258"/>
      <c r="K21" s="258"/>
      <c r="L21" s="455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68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305">
        <f t="shared" ref="D25:L25" si="0">SUM(D26:D27)</f>
        <v>20.569437112733073</v>
      </c>
      <c r="E25" s="305">
        <f t="shared" si="0"/>
        <v>0</v>
      </c>
      <c r="F25" s="305">
        <f t="shared" si="0"/>
        <v>19.894507832402851</v>
      </c>
      <c r="G25" s="305">
        <f t="shared" si="0"/>
        <v>4.1027160555750598E-2</v>
      </c>
      <c r="H25" s="305">
        <f t="shared" si="0"/>
        <v>0</v>
      </c>
      <c r="I25" s="305">
        <f t="shared" si="0"/>
        <v>0</v>
      </c>
      <c r="J25" s="305">
        <f t="shared" si="0"/>
        <v>0</v>
      </c>
      <c r="K25" s="305">
        <f t="shared" si="0"/>
        <v>10.124005486623233</v>
      </c>
      <c r="L25" s="305">
        <f t="shared" si="0"/>
        <v>50.628977592314904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305">
        <f t="shared" ref="L26:L34" si="1">SUM(C26:K26)</f>
        <v>0</v>
      </c>
      <c r="M26" s="50"/>
      <c r="N26" s="126"/>
      <c r="O26" s="26"/>
    </row>
    <row r="27" spans="1:23" s="14" customFormat="1" ht="18" customHeight="1">
      <c r="A27" s="30"/>
      <c r="B27" s="31" t="s">
        <v>16</v>
      </c>
      <c r="C27" s="12"/>
      <c r="D27" s="111">
        <v>20.569437112733073</v>
      </c>
      <c r="E27" s="111">
        <v>0</v>
      </c>
      <c r="F27" s="111">
        <v>19.894507832402851</v>
      </c>
      <c r="G27" s="111">
        <v>4.1027160555750598E-2</v>
      </c>
      <c r="H27" s="111">
        <v>0</v>
      </c>
      <c r="I27" s="111">
        <v>0</v>
      </c>
      <c r="J27" s="111">
        <v>0</v>
      </c>
      <c r="K27" s="111">
        <v>10.124005486623233</v>
      </c>
      <c r="L27" s="305">
        <f t="shared" si="1"/>
        <v>50.628977592314904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305">
        <f t="shared" ref="D28:K28" si="2">SUM(D29:D30)</f>
        <v>0</v>
      </c>
      <c r="E28" s="305">
        <f t="shared" si="2"/>
        <v>0</v>
      </c>
      <c r="F28" s="305">
        <f t="shared" si="2"/>
        <v>0</v>
      </c>
      <c r="G28" s="305">
        <f t="shared" si="2"/>
        <v>0</v>
      </c>
      <c r="H28" s="305">
        <f t="shared" si="2"/>
        <v>0</v>
      </c>
      <c r="I28" s="305">
        <f t="shared" si="2"/>
        <v>0</v>
      </c>
      <c r="J28" s="305">
        <f t="shared" si="2"/>
        <v>0</v>
      </c>
      <c r="K28" s="305">
        <f t="shared" si="2"/>
        <v>0</v>
      </c>
      <c r="L28" s="305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305">
        <f t="shared" si="1"/>
        <v>0</v>
      </c>
      <c r="M29" s="50"/>
      <c r="N29" s="26"/>
      <c r="O29" s="126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305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305">
        <f t="shared" ref="D31:K31" si="3">SUM(D32:D33)</f>
        <v>0</v>
      </c>
      <c r="E31" s="305">
        <f t="shared" si="3"/>
        <v>0</v>
      </c>
      <c r="F31" s="305">
        <f t="shared" si="3"/>
        <v>0</v>
      </c>
      <c r="G31" s="305">
        <f t="shared" si="3"/>
        <v>0</v>
      </c>
      <c r="H31" s="305">
        <f t="shared" si="3"/>
        <v>0</v>
      </c>
      <c r="I31" s="305">
        <f t="shared" si="3"/>
        <v>0</v>
      </c>
      <c r="J31" s="305">
        <f t="shared" si="3"/>
        <v>0</v>
      </c>
      <c r="K31" s="305">
        <f t="shared" si="3"/>
        <v>0</v>
      </c>
      <c r="L31" s="305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305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305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55">
        <f t="shared" ref="D34:K34" si="4">D31+D28+D25</f>
        <v>20.569437112733073</v>
      </c>
      <c r="E34" s="455">
        <f t="shared" si="4"/>
        <v>0</v>
      </c>
      <c r="F34" s="455">
        <f t="shared" si="4"/>
        <v>19.894507832402851</v>
      </c>
      <c r="G34" s="455">
        <f t="shared" si="4"/>
        <v>4.1027160555750598E-2</v>
      </c>
      <c r="H34" s="455">
        <f t="shared" si="4"/>
        <v>0</v>
      </c>
      <c r="I34" s="455">
        <f t="shared" si="4"/>
        <v>0</v>
      </c>
      <c r="J34" s="455">
        <f t="shared" si="4"/>
        <v>0</v>
      </c>
      <c r="K34" s="455">
        <f t="shared" si="4"/>
        <v>10.124005486623233</v>
      </c>
      <c r="L34" s="455">
        <f t="shared" si="1"/>
        <v>50.628977592314904</v>
      </c>
      <c r="M34" s="50"/>
      <c r="N34" s="26"/>
      <c r="O34" s="126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305">
        <f t="shared" ref="D37:K37" si="5">SUM(D38:D39)</f>
        <v>53.822501539415796</v>
      </c>
      <c r="E37" s="305">
        <f t="shared" si="5"/>
        <v>0</v>
      </c>
      <c r="F37" s="305">
        <f t="shared" si="5"/>
        <v>19.894507832402851</v>
      </c>
      <c r="G37" s="305">
        <f t="shared" si="5"/>
        <v>0</v>
      </c>
      <c r="H37" s="305">
        <f t="shared" si="5"/>
        <v>0</v>
      </c>
      <c r="I37" s="305">
        <f t="shared" si="5"/>
        <v>0</v>
      </c>
      <c r="J37" s="305">
        <f t="shared" si="5"/>
        <v>0</v>
      </c>
      <c r="K37" s="305">
        <f t="shared" si="5"/>
        <v>0</v>
      </c>
      <c r="L37" s="305">
        <f>SUM(C37:K37)</f>
        <v>73.717009371818648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305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53.822501539415796</v>
      </c>
      <c r="E39" s="111">
        <v>0</v>
      </c>
      <c r="F39" s="111">
        <v>19.894507832402851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305">
        <f t="shared" si="6"/>
        <v>73.717009371818648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305">
        <f t="shared" ref="D40:K40" si="7">SUM(D41:D42)</f>
        <v>0</v>
      </c>
      <c r="E40" s="305">
        <f t="shared" si="7"/>
        <v>0</v>
      </c>
      <c r="F40" s="305">
        <f t="shared" si="7"/>
        <v>0</v>
      </c>
      <c r="G40" s="305">
        <f t="shared" si="7"/>
        <v>0</v>
      </c>
      <c r="H40" s="305">
        <f t="shared" si="7"/>
        <v>0</v>
      </c>
      <c r="I40" s="305">
        <f t="shared" si="7"/>
        <v>0</v>
      </c>
      <c r="J40" s="305">
        <f t="shared" si="7"/>
        <v>0</v>
      </c>
      <c r="K40" s="305">
        <f t="shared" si="7"/>
        <v>0</v>
      </c>
      <c r="L40" s="305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305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305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305">
        <f t="shared" ref="D43:K43" si="8">SUM(D44:D45)</f>
        <v>0</v>
      </c>
      <c r="E43" s="305">
        <f t="shared" si="8"/>
        <v>0</v>
      </c>
      <c r="F43" s="305">
        <f t="shared" si="8"/>
        <v>0</v>
      </c>
      <c r="G43" s="305">
        <f t="shared" si="8"/>
        <v>0</v>
      </c>
      <c r="H43" s="305">
        <f t="shared" si="8"/>
        <v>0</v>
      </c>
      <c r="I43" s="305">
        <f t="shared" si="8"/>
        <v>0</v>
      </c>
      <c r="J43" s="305">
        <f t="shared" si="8"/>
        <v>0</v>
      </c>
      <c r="K43" s="305">
        <f t="shared" si="8"/>
        <v>0</v>
      </c>
      <c r="L43" s="305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305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55">
        <v>0</v>
      </c>
      <c r="E45" s="455">
        <v>0</v>
      </c>
      <c r="F45" s="455">
        <v>0</v>
      </c>
      <c r="G45" s="455">
        <v>0</v>
      </c>
      <c r="H45" s="455">
        <v>0</v>
      </c>
      <c r="I45" s="455">
        <v>0</v>
      </c>
      <c r="J45" s="455">
        <v>0</v>
      </c>
      <c r="K45" s="455">
        <v>0</v>
      </c>
      <c r="L45" s="455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55">
        <f t="shared" ref="D46:K46" si="9">D43+D40+D37</f>
        <v>53.822501539415796</v>
      </c>
      <c r="E46" s="455">
        <f t="shared" si="9"/>
        <v>0</v>
      </c>
      <c r="F46" s="455">
        <f t="shared" si="9"/>
        <v>19.894507832402851</v>
      </c>
      <c r="G46" s="455">
        <f t="shared" si="9"/>
        <v>0</v>
      </c>
      <c r="H46" s="455">
        <f t="shared" si="9"/>
        <v>0</v>
      </c>
      <c r="I46" s="455">
        <f t="shared" si="9"/>
        <v>0</v>
      </c>
      <c r="J46" s="455">
        <f t="shared" si="9"/>
        <v>0</v>
      </c>
      <c r="K46" s="455">
        <f t="shared" si="9"/>
        <v>0</v>
      </c>
      <c r="L46" s="455">
        <f t="shared" si="6"/>
        <v>73.717009371818648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60"/>
      <c r="E47" s="260"/>
      <c r="F47" s="260"/>
      <c r="G47" s="260"/>
      <c r="H47" s="260"/>
      <c r="I47" s="260"/>
      <c r="J47" s="260"/>
      <c r="K47" s="260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56">
        <f t="shared" ref="D48:L48" si="10">D46+D34</f>
        <v>74.391938652148866</v>
      </c>
      <c r="E48" s="456">
        <f t="shared" si="10"/>
        <v>0</v>
      </c>
      <c r="F48" s="456">
        <f t="shared" si="10"/>
        <v>39.789015664805703</v>
      </c>
      <c r="G48" s="456">
        <f t="shared" si="10"/>
        <v>4.1027160555750598E-2</v>
      </c>
      <c r="H48" s="456">
        <f t="shared" si="10"/>
        <v>0</v>
      </c>
      <c r="I48" s="456">
        <f t="shared" si="10"/>
        <v>0</v>
      </c>
      <c r="J48" s="456">
        <f t="shared" si="10"/>
        <v>0</v>
      </c>
      <c r="K48" s="456">
        <f t="shared" si="10"/>
        <v>10.124005486623233</v>
      </c>
      <c r="L48" s="456">
        <f t="shared" si="10"/>
        <v>124.34598696413354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83">
        <f>D48+'A2'!D50+'A2'!D34+'A2'!D22</f>
        <v>419599.06973962788</v>
      </c>
      <c r="E50" s="483">
        <f>E48+'A2'!E50+'A2'!E34+'A2'!E22</f>
        <v>47684.599246356447</v>
      </c>
      <c r="F50" s="483">
        <f>F48+'A2'!F50+'A2'!F34+'A2'!F22</f>
        <v>97803.972459791548</v>
      </c>
      <c r="G50" s="483">
        <f>G48+'A2'!G50+'A2'!G34+'A2'!G22</f>
        <v>10538.101172603976</v>
      </c>
      <c r="H50" s="483">
        <f>H48+'A2'!H50+'A2'!H34+'A2'!H22</f>
        <v>2429.0779389493036</v>
      </c>
      <c r="I50" s="483">
        <f>I48+'A2'!I50+'A2'!I34+'A2'!I22</f>
        <v>1057.9382134042653</v>
      </c>
      <c r="J50" s="483">
        <f>J48+'A2'!J50+'A2'!J34+'A2'!J22</f>
        <v>84.028376175099936</v>
      </c>
      <c r="K50" s="483">
        <f>K48+'A2'!K50+'A2'!K34+'A2'!K22</f>
        <v>8278.3164919610699</v>
      </c>
      <c r="L50" s="483">
        <f>L48+'A2'!L50+'A2'!L34+'A2'!L22</f>
        <v>587475.10363886959</v>
      </c>
      <c r="M50" s="50"/>
    </row>
    <row r="51" spans="1:15" s="14" customFormat="1" ht="18" customHeight="1">
      <c r="A51" s="12" t="s">
        <v>95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110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109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106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17" activePane="bottomRight" state="frozen"/>
      <selection activeCell="C26" sqref="C26"/>
      <selection pane="topRight" activeCell="C26" sqref="C26"/>
      <selection pane="bottomLeft" activeCell="C26" sqref="C26"/>
      <selection pane="bottomRight" activeCell="M25" sqref="A1:IV65536"/>
    </sheetView>
  </sheetViews>
  <sheetFormatPr defaultColWidth="0" defaultRowHeight="12" customHeight="1" zeroHeight="1"/>
  <cols>
    <col min="1" max="1" width="2.42578125" style="194" customWidth="1"/>
    <col min="2" max="2" width="39.42578125" style="194" customWidth="1"/>
    <col min="3" max="3" width="10.7109375" style="194" customWidth="1"/>
    <col min="4" max="4" width="9.28515625" style="194" bestFit="1" customWidth="1"/>
    <col min="5" max="5" width="9.140625" style="194" customWidth="1"/>
    <col min="6" max="6" width="9.28515625" style="194" bestFit="1" customWidth="1"/>
    <col min="7" max="7" width="10.140625" style="194" customWidth="1"/>
    <col min="8" max="8" width="9.28515625" style="194" bestFit="1" customWidth="1"/>
    <col min="9" max="9" width="9.140625" style="194" customWidth="1"/>
    <col min="10" max="10" width="9.28515625" style="194" bestFit="1" customWidth="1"/>
    <col min="11" max="11" width="10.42578125" style="194" bestFit="1" customWidth="1"/>
    <col min="12" max="12" width="9.28515625" style="194" bestFit="1" customWidth="1"/>
    <col min="13" max="13" width="14.5703125" style="194" customWidth="1"/>
    <col min="14" max="14" width="3.42578125" style="194" customWidth="1"/>
    <col min="15" max="15" width="11.5703125" style="194" hidden="1" customWidth="1"/>
    <col min="16" max="16384" width="0" style="194" hidden="1"/>
  </cols>
  <sheetData>
    <row r="1" spans="1:20" s="184" customFormat="1" ht="18" customHeight="1">
      <c r="A1" s="182" t="s">
        <v>63</v>
      </c>
      <c r="B1" s="183"/>
      <c r="C1" s="183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20" s="184" customFormat="1" ht="27" customHeight="1">
      <c r="A2" s="570"/>
      <c r="B2" s="571"/>
      <c r="C2" s="186"/>
      <c r="D2" s="229"/>
      <c r="E2" s="337"/>
      <c r="F2" s="337"/>
      <c r="G2" s="337"/>
      <c r="I2" s="331" t="s">
        <v>2</v>
      </c>
      <c r="J2" s="337"/>
      <c r="K2" s="337"/>
      <c r="L2" s="337"/>
      <c r="M2" s="337"/>
      <c r="N2" s="337"/>
      <c r="O2" s="337"/>
      <c r="P2" s="337"/>
      <c r="Q2" s="337"/>
      <c r="T2" s="196"/>
    </row>
    <row r="3" spans="1:20" s="184" customFormat="1" ht="27" customHeight="1">
      <c r="A3" s="187"/>
      <c r="C3" s="237"/>
      <c r="D3" s="229"/>
      <c r="E3" s="337"/>
      <c r="F3" s="337"/>
      <c r="G3" s="337"/>
      <c r="I3" s="331" t="s">
        <v>39</v>
      </c>
      <c r="J3" s="337"/>
      <c r="K3" s="337"/>
      <c r="L3" s="337"/>
      <c r="M3" s="337"/>
      <c r="N3" s="337"/>
      <c r="O3" s="337"/>
      <c r="P3" s="337"/>
      <c r="Q3" s="337"/>
      <c r="T3" s="196"/>
    </row>
    <row r="4" spans="1:20" s="184" customFormat="1" ht="27" customHeight="1">
      <c r="A4" s="195"/>
      <c r="D4" s="229"/>
      <c r="E4" s="337"/>
      <c r="F4" s="337"/>
      <c r="G4" s="337"/>
      <c r="I4" s="331" t="s">
        <v>117</v>
      </c>
      <c r="J4" s="337"/>
      <c r="K4" s="337"/>
      <c r="L4" s="337"/>
      <c r="M4" s="337"/>
      <c r="N4" s="337"/>
      <c r="O4" s="337"/>
      <c r="P4" s="337"/>
      <c r="Q4" s="337"/>
      <c r="T4" s="196"/>
    </row>
    <row r="5" spans="1:20" s="184" customFormat="1" ht="27" customHeight="1">
      <c r="A5" s="186"/>
      <c r="D5" s="230"/>
      <c r="E5" s="338"/>
      <c r="F5" s="338"/>
      <c r="G5" s="338"/>
      <c r="I5" s="331" t="s">
        <v>3</v>
      </c>
      <c r="J5" s="338"/>
      <c r="K5" s="338"/>
      <c r="L5" s="338"/>
      <c r="M5" s="338"/>
      <c r="N5" s="338"/>
      <c r="O5" s="338"/>
      <c r="P5" s="338"/>
      <c r="Q5" s="338"/>
      <c r="T5" s="197"/>
    </row>
    <row r="6" spans="1:20" s="464" customFormat="1" ht="10.5" customHeight="1">
      <c r="A6" s="463"/>
      <c r="D6" s="465"/>
      <c r="E6" s="466"/>
      <c r="F6" s="466"/>
      <c r="G6" s="466"/>
      <c r="I6" s="467"/>
      <c r="J6" s="466"/>
      <c r="K6" s="466"/>
      <c r="L6" s="466"/>
      <c r="M6" s="466"/>
      <c r="N6" s="466"/>
      <c r="O6" s="466"/>
      <c r="P6" s="466"/>
      <c r="Q6" s="466"/>
      <c r="T6" s="468"/>
    </row>
    <row r="7" spans="1:20" s="464" customFormat="1" ht="10.5" customHeight="1">
      <c r="A7" s="463"/>
      <c r="D7" s="465"/>
      <c r="E7" s="466"/>
      <c r="F7" s="466"/>
      <c r="G7" s="466"/>
      <c r="I7" s="467"/>
      <c r="J7" s="466"/>
      <c r="K7" s="466"/>
      <c r="L7" s="466"/>
      <c r="M7" s="466"/>
      <c r="N7" s="466"/>
      <c r="O7" s="466"/>
      <c r="P7" s="466"/>
      <c r="Q7" s="466"/>
      <c r="T7" s="468"/>
    </row>
    <row r="8" spans="1:20" s="192" customFormat="1" ht="20.25" customHeight="1">
      <c r="A8" s="198"/>
      <c r="B8" s="199"/>
      <c r="C8" s="199"/>
    </row>
    <row r="9" spans="1:20" s="192" customFormat="1" ht="27.95" customHeight="1">
      <c r="A9" s="200"/>
      <c r="B9" s="201" t="s">
        <v>4</v>
      </c>
      <c r="C9" s="202"/>
      <c r="D9" s="203" t="s">
        <v>38</v>
      </c>
      <c r="E9" s="204"/>
      <c r="F9" s="204"/>
      <c r="G9" s="204"/>
      <c r="H9" s="204"/>
      <c r="I9" s="204"/>
      <c r="J9" s="204"/>
      <c r="K9" s="204"/>
      <c r="L9" s="205" t="s">
        <v>27</v>
      </c>
      <c r="M9" s="188" t="s">
        <v>28</v>
      </c>
      <c r="N9" s="192" t="s">
        <v>13</v>
      </c>
    </row>
    <row r="10" spans="1:20" s="192" customFormat="1" ht="27.95" customHeight="1">
      <c r="A10" s="206"/>
      <c r="B10" s="207"/>
      <c r="C10" s="207"/>
      <c r="D10" s="208" t="s">
        <v>7</v>
      </c>
      <c r="E10" s="208" t="s">
        <v>8</v>
      </c>
      <c r="F10" s="208" t="s">
        <v>9</v>
      </c>
      <c r="G10" s="208" t="s">
        <v>10</v>
      </c>
      <c r="H10" s="208" t="s">
        <v>11</v>
      </c>
      <c r="I10" s="208" t="s">
        <v>41</v>
      </c>
      <c r="J10" s="208" t="s">
        <v>65</v>
      </c>
      <c r="K10" s="209" t="s">
        <v>12</v>
      </c>
      <c r="L10" s="210" t="s">
        <v>77</v>
      </c>
      <c r="M10" s="189" t="s">
        <v>78</v>
      </c>
      <c r="N10" s="192" t="s">
        <v>13</v>
      </c>
    </row>
    <row r="11" spans="1:20" s="192" customFormat="1" ht="18" customHeight="1">
      <c r="A11" s="211"/>
      <c r="B11" s="212" t="s">
        <v>85</v>
      </c>
      <c r="C11" s="212"/>
      <c r="D11" s="256"/>
      <c r="E11" s="256"/>
      <c r="F11" s="256"/>
      <c r="G11" s="256"/>
      <c r="H11" s="256"/>
      <c r="I11" s="256"/>
      <c r="J11" s="256"/>
      <c r="K11" s="256"/>
      <c r="L11" s="263"/>
      <c r="M11" s="188"/>
    </row>
    <row r="12" spans="1:20" s="192" customFormat="1" ht="18" customHeight="1">
      <c r="A12" s="213"/>
      <c r="B12" s="191" t="s">
        <v>14</v>
      </c>
      <c r="C12" s="191"/>
      <c r="D12" s="111"/>
      <c r="E12" s="111"/>
      <c r="F12" s="111"/>
      <c r="G12" s="111"/>
      <c r="H12" s="111"/>
      <c r="I12" s="111"/>
      <c r="J12" s="111"/>
      <c r="K12" s="261"/>
      <c r="L12" s="259"/>
      <c r="M12" s="262"/>
      <c r="O12" s="214"/>
    </row>
    <row r="13" spans="1:20" s="192" customFormat="1" ht="18" customHeight="1">
      <c r="A13" s="215"/>
      <c r="B13" s="216" t="s">
        <v>15</v>
      </c>
      <c r="C13" s="191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59"/>
      <c r="M13" s="262"/>
    </row>
    <row r="14" spans="1:20" s="192" customFormat="1" ht="18" customHeight="1">
      <c r="A14" s="215"/>
      <c r="B14" s="216" t="s">
        <v>16</v>
      </c>
      <c r="C14" s="191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59"/>
      <c r="M14" s="262"/>
    </row>
    <row r="15" spans="1:20" s="192" customFormat="1" ht="18" customHeight="1">
      <c r="A15" s="213"/>
      <c r="B15" s="191" t="s">
        <v>17</v>
      </c>
      <c r="C15" s="191"/>
      <c r="D15" s="111"/>
      <c r="E15" s="111"/>
      <c r="F15" s="111"/>
      <c r="G15" s="111"/>
      <c r="H15" s="111"/>
      <c r="I15" s="111"/>
      <c r="J15" s="111"/>
      <c r="K15" s="261"/>
      <c r="L15" s="484"/>
      <c r="M15" s="262"/>
    </row>
    <row r="16" spans="1:20" s="192" customFormat="1" ht="18" customHeight="1">
      <c r="A16" s="215"/>
      <c r="B16" s="216" t="s">
        <v>15</v>
      </c>
      <c r="C16" s="191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59"/>
      <c r="M16" s="262"/>
    </row>
    <row r="17" spans="1:29" s="192" customFormat="1" ht="18" customHeight="1">
      <c r="A17" s="215"/>
      <c r="B17" s="216" t="s">
        <v>16</v>
      </c>
      <c r="C17" s="191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59"/>
      <c r="M17" s="262"/>
    </row>
    <row r="18" spans="1:29" s="192" customFormat="1" ht="18" customHeight="1">
      <c r="A18" s="213"/>
      <c r="B18" s="191" t="s">
        <v>18</v>
      </c>
      <c r="C18" s="191"/>
      <c r="D18" s="111"/>
      <c r="E18" s="111"/>
      <c r="F18" s="111"/>
      <c r="G18" s="111"/>
      <c r="H18" s="111"/>
      <c r="I18" s="111"/>
      <c r="J18" s="111"/>
      <c r="K18" s="261"/>
      <c r="L18" s="259"/>
      <c r="M18" s="262"/>
    </row>
    <row r="19" spans="1:29" s="192" customFormat="1" ht="18" customHeight="1">
      <c r="A19" s="215"/>
      <c r="B19" s="216" t="s">
        <v>15</v>
      </c>
      <c r="C19" s="191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59"/>
      <c r="M19" s="262"/>
    </row>
    <row r="20" spans="1:29" s="192" customFormat="1" ht="18" customHeight="1">
      <c r="A20" s="215"/>
      <c r="B20" s="216" t="s">
        <v>16</v>
      </c>
      <c r="C20" s="191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59"/>
      <c r="M20" s="262"/>
    </row>
    <row r="21" spans="1:29" s="192" customFormat="1" ht="18" customHeight="1">
      <c r="A21" s="213"/>
      <c r="B21" s="191" t="s">
        <v>19</v>
      </c>
      <c r="C21" s="191"/>
      <c r="D21" s="258"/>
      <c r="E21" s="258"/>
      <c r="F21" s="258"/>
      <c r="G21" s="258"/>
      <c r="H21" s="258"/>
      <c r="I21" s="258"/>
      <c r="J21" s="258"/>
      <c r="K21" s="261"/>
      <c r="L21" s="258"/>
      <c r="M21" s="262"/>
    </row>
    <row r="22" spans="1:29" s="192" customFormat="1" ht="18" customHeight="1">
      <c r="A22" s="213"/>
      <c r="B22" s="191"/>
      <c r="C22" s="191"/>
      <c r="D22" s="111"/>
      <c r="E22" s="111"/>
      <c r="F22" s="111"/>
      <c r="G22" s="111"/>
      <c r="H22" s="111"/>
      <c r="I22" s="111"/>
      <c r="J22" s="111"/>
      <c r="K22" s="112"/>
      <c r="L22" s="113"/>
      <c r="M22" s="132"/>
    </row>
    <row r="23" spans="1:29" s="192" customFormat="1" ht="18" customHeight="1">
      <c r="A23" s="211"/>
      <c r="B23" s="212" t="s">
        <v>86</v>
      </c>
      <c r="C23" s="217"/>
      <c r="D23" s="111"/>
      <c r="E23" s="111"/>
      <c r="F23" s="111"/>
      <c r="G23" s="111"/>
      <c r="H23" s="111"/>
      <c r="I23" s="111"/>
      <c r="J23" s="111"/>
      <c r="K23" s="112"/>
      <c r="L23" s="113"/>
      <c r="M23" s="132"/>
    </row>
    <row r="24" spans="1:29" s="192" customFormat="1" ht="18" customHeight="1">
      <c r="A24" s="211"/>
      <c r="B24" s="212" t="s">
        <v>30</v>
      </c>
      <c r="C24" s="217"/>
      <c r="D24" s="111"/>
      <c r="E24" s="111"/>
      <c r="F24" s="111"/>
      <c r="G24" s="111"/>
      <c r="H24" s="111"/>
      <c r="I24" s="111"/>
      <c r="J24" s="111"/>
      <c r="K24" s="112"/>
      <c r="L24" s="113"/>
      <c r="M24" s="132"/>
    </row>
    <row r="25" spans="1:29" s="192" customFormat="1" ht="18" customHeight="1">
      <c r="A25" s="213"/>
      <c r="B25" s="191" t="s">
        <v>14</v>
      </c>
      <c r="C25" s="191"/>
      <c r="D25" s="305">
        <f t="shared" ref="D25:L25" si="0">SUM(D26:D27)</f>
        <v>0</v>
      </c>
      <c r="E25" s="305">
        <f t="shared" si="0"/>
        <v>0</v>
      </c>
      <c r="F25" s="305">
        <f t="shared" si="0"/>
        <v>0</v>
      </c>
      <c r="G25" s="305">
        <f t="shared" si="0"/>
        <v>0</v>
      </c>
      <c r="H25" s="305">
        <f t="shared" si="0"/>
        <v>0</v>
      </c>
      <c r="I25" s="305">
        <f t="shared" si="0"/>
        <v>0</v>
      </c>
      <c r="J25" s="305">
        <f t="shared" si="0"/>
        <v>0</v>
      </c>
      <c r="K25" s="305">
        <f t="shared" si="0"/>
        <v>0</v>
      </c>
      <c r="L25" s="305">
        <f t="shared" si="0"/>
        <v>5.0620027433116164</v>
      </c>
      <c r="M25" s="305">
        <f>+SUM(L25,K25,'A6'!L25,'A5'!M25)</f>
        <v>203.60742348078753</v>
      </c>
      <c r="N25" s="218"/>
    </row>
    <row r="26" spans="1:29" s="192" customFormat="1" ht="18" customHeight="1">
      <c r="A26" s="215"/>
      <c r="B26" s="216" t="s">
        <v>15</v>
      </c>
      <c r="C26" s="191"/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22">
        <f>SUM(D26:J26)</f>
        <v>0</v>
      </c>
      <c r="L26" s="113">
        <v>0</v>
      </c>
      <c r="M26" s="305">
        <f>+SUM(L26,K26,'A6'!L26,'A5'!M26)</f>
        <v>97.33462194738793</v>
      </c>
      <c r="N26" s="218"/>
    </row>
    <row r="27" spans="1:29" s="192" customFormat="1" ht="18" customHeight="1">
      <c r="A27" s="215"/>
      <c r="B27" s="216" t="s">
        <v>16</v>
      </c>
      <c r="C27" s="19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>SUM(D27:J27)</f>
        <v>0</v>
      </c>
      <c r="L27" s="113">
        <v>5.0620027433116164</v>
      </c>
      <c r="M27" s="305">
        <f>+SUM(L27,K27,'A6'!L27,'A5'!M27)</f>
        <v>106.27280153339957</v>
      </c>
    </row>
    <row r="28" spans="1:29" s="192" customFormat="1" ht="18" customHeight="1">
      <c r="A28" s="213"/>
      <c r="B28" s="191" t="s">
        <v>17</v>
      </c>
      <c r="C28" s="191"/>
      <c r="D28" s="305">
        <f t="shared" ref="D28:L28" si="1">SUM(D29:D30)</f>
        <v>0</v>
      </c>
      <c r="E28" s="305">
        <f t="shared" si="1"/>
        <v>0</v>
      </c>
      <c r="F28" s="305">
        <f t="shared" si="1"/>
        <v>0</v>
      </c>
      <c r="G28" s="305">
        <f t="shared" si="1"/>
        <v>0</v>
      </c>
      <c r="H28" s="305">
        <f t="shared" si="1"/>
        <v>0</v>
      </c>
      <c r="I28" s="305">
        <f t="shared" si="1"/>
        <v>0</v>
      </c>
      <c r="J28" s="305">
        <f t="shared" si="1"/>
        <v>0</v>
      </c>
      <c r="K28" s="305">
        <f t="shared" si="1"/>
        <v>0</v>
      </c>
      <c r="L28" s="305">
        <f t="shared" si="1"/>
        <v>0</v>
      </c>
      <c r="M28" s="305">
        <f>+SUM(L28,K28,'A6'!L28,'A5'!M28)</f>
        <v>3.7724789501979989</v>
      </c>
      <c r="N28" s="218"/>
    </row>
    <row r="29" spans="1:29" s="192" customFormat="1" ht="18" customHeight="1">
      <c r="A29" s="215"/>
      <c r="B29" s="216" t="s">
        <v>15</v>
      </c>
      <c r="C29" s="191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>
        <f>SUM(D29:J29)</f>
        <v>0</v>
      </c>
      <c r="L29" s="113">
        <v>0</v>
      </c>
      <c r="M29" s="305">
        <f>+SUM(L29,K29,'A6'!L29,'A5'!M29)</f>
        <v>3.7724789501979989</v>
      </c>
      <c r="N29" s="218"/>
    </row>
    <row r="30" spans="1:29" s="192" customFormat="1" ht="18" customHeight="1">
      <c r="A30" s="215"/>
      <c r="B30" s="216" t="s">
        <v>16</v>
      </c>
      <c r="C30" s="191"/>
      <c r="D30" s="111"/>
      <c r="E30" s="111"/>
      <c r="F30" s="111"/>
      <c r="G30" s="111"/>
      <c r="H30" s="111"/>
      <c r="I30" s="111"/>
      <c r="J30" s="111"/>
      <c r="K30" s="122">
        <f>SUM(D30:J30)</f>
        <v>0</v>
      </c>
      <c r="L30" s="113"/>
      <c r="M30" s="305">
        <f>+SUM(L30,K30,'A6'!L30,'A5'!M30)</f>
        <v>0</v>
      </c>
      <c r="N30" s="218"/>
    </row>
    <row r="31" spans="1:29" s="218" customFormat="1" ht="18" customHeight="1">
      <c r="A31" s="213"/>
      <c r="B31" s="191" t="s">
        <v>18</v>
      </c>
      <c r="C31" s="191"/>
      <c r="D31" s="305">
        <f t="shared" ref="D31:L31" si="2">SUM(D32:D33)</f>
        <v>0</v>
      </c>
      <c r="E31" s="305">
        <f t="shared" si="2"/>
        <v>0</v>
      </c>
      <c r="F31" s="305">
        <f t="shared" si="2"/>
        <v>0</v>
      </c>
      <c r="G31" s="305">
        <f t="shared" si="2"/>
        <v>0</v>
      </c>
      <c r="H31" s="305">
        <f t="shared" si="2"/>
        <v>0</v>
      </c>
      <c r="I31" s="305">
        <f t="shared" si="2"/>
        <v>0</v>
      </c>
      <c r="J31" s="305">
        <f t="shared" si="2"/>
        <v>0</v>
      </c>
      <c r="K31" s="305">
        <f t="shared" si="2"/>
        <v>0</v>
      </c>
      <c r="L31" s="305">
        <f t="shared" si="2"/>
        <v>0</v>
      </c>
      <c r="M31" s="305">
        <f>+SUM(L31,K31,'A6'!L31,'A5'!M31)</f>
        <v>19.651647382791715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</row>
    <row r="32" spans="1:29" s="218" customFormat="1" ht="18" customHeight="1">
      <c r="A32" s="215"/>
      <c r="B32" s="216" t="s">
        <v>15</v>
      </c>
      <c r="C32" s="191"/>
      <c r="D32" s="111"/>
      <c r="E32" s="111"/>
      <c r="F32" s="111"/>
      <c r="G32" s="111"/>
      <c r="H32" s="111"/>
      <c r="I32" s="111"/>
      <c r="J32" s="111"/>
      <c r="K32" s="122">
        <f>SUM(D32:J32)</f>
        <v>0</v>
      </c>
      <c r="L32" s="113">
        <v>0</v>
      </c>
      <c r="M32" s="305">
        <f>+SUM(L32,K32,'A6'!L32,'A5'!M32)</f>
        <v>19.651647382791715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</row>
    <row r="33" spans="1:13" s="192" customFormat="1" ht="18" customHeight="1">
      <c r="A33" s="215"/>
      <c r="B33" s="216" t="s">
        <v>16</v>
      </c>
      <c r="C33" s="191"/>
      <c r="D33" s="111"/>
      <c r="E33" s="111"/>
      <c r="F33" s="111"/>
      <c r="G33" s="111"/>
      <c r="H33" s="111"/>
      <c r="I33" s="111"/>
      <c r="J33" s="111"/>
      <c r="K33" s="122">
        <f>SUM(D33:J33)</f>
        <v>0</v>
      </c>
      <c r="L33" s="113"/>
      <c r="M33" s="305">
        <f>+SUM(L33,K33,'A6'!L33,'A5'!M33)</f>
        <v>0</v>
      </c>
    </row>
    <row r="34" spans="1:13" s="192" customFormat="1" ht="18" customHeight="1">
      <c r="A34" s="213"/>
      <c r="B34" s="191" t="s">
        <v>19</v>
      </c>
      <c r="C34" s="191"/>
      <c r="D34" s="455">
        <f t="shared" ref="D34:L34" si="3">D31+D28+D25</f>
        <v>0</v>
      </c>
      <c r="E34" s="455">
        <f t="shared" si="3"/>
        <v>0</v>
      </c>
      <c r="F34" s="455">
        <f t="shared" si="3"/>
        <v>0</v>
      </c>
      <c r="G34" s="455">
        <f t="shared" si="3"/>
        <v>0</v>
      </c>
      <c r="H34" s="455">
        <f t="shared" si="3"/>
        <v>0</v>
      </c>
      <c r="I34" s="455">
        <f t="shared" si="3"/>
        <v>0</v>
      </c>
      <c r="J34" s="455">
        <f t="shared" si="3"/>
        <v>0</v>
      </c>
      <c r="K34" s="455">
        <f t="shared" si="3"/>
        <v>0</v>
      </c>
      <c r="L34" s="455">
        <f t="shared" si="3"/>
        <v>5.0620027433116164</v>
      </c>
      <c r="M34" s="305">
        <f>+SUM(L34,K34,'A6'!L34,'A5'!M34)</f>
        <v>227.03154981377719</v>
      </c>
    </row>
    <row r="35" spans="1:13" s="192" customFormat="1" ht="18" customHeight="1">
      <c r="A35" s="213"/>
      <c r="B35" s="191"/>
      <c r="C35" s="191"/>
      <c r="D35" s="111"/>
      <c r="E35" s="111"/>
      <c r="F35" s="111"/>
      <c r="G35" s="111"/>
      <c r="H35" s="111"/>
      <c r="I35" s="111"/>
      <c r="J35" s="111"/>
      <c r="K35" s="112"/>
      <c r="L35" s="113"/>
      <c r="M35" s="132"/>
    </row>
    <row r="36" spans="1:13" s="192" customFormat="1" ht="18" customHeight="1">
      <c r="A36" s="211"/>
      <c r="B36" s="212" t="s">
        <v>31</v>
      </c>
      <c r="C36" s="217"/>
      <c r="D36" s="111"/>
      <c r="E36" s="111"/>
      <c r="F36" s="111"/>
      <c r="G36" s="111"/>
      <c r="H36" s="111"/>
      <c r="I36" s="111"/>
      <c r="J36" s="111"/>
      <c r="K36" s="112"/>
      <c r="L36" s="113"/>
      <c r="M36" s="132"/>
    </row>
    <row r="37" spans="1:13" s="192" customFormat="1" ht="18" customHeight="1">
      <c r="A37" s="213"/>
      <c r="B37" s="191" t="s">
        <v>14</v>
      </c>
      <c r="C37" s="191"/>
      <c r="D37" s="305">
        <f t="shared" ref="D37:K37" si="4">SUM(D38:D39)</f>
        <v>26.752949579213446</v>
      </c>
      <c r="E37" s="305">
        <f t="shared" si="4"/>
        <v>0</v>
      </c>
      <c r="F37" s="305">
        <f t="shared" si="4"/>
        <v>0</v>
      </c>
      <c r="G37" s="305">
        <f t="shared" si="4"/>
        <v>0</v>
      </c>
      <c r="H37" s="305">
        <f t="shared" si="4"/>
        <v>0</v>
      </c>
      <c r="I37" s="305">
        <f t="shared" si="4"/>
        <v>0</v>
      </c>
      <c r="J37" s="305">
        <f t="shared" si="4"/>
        <v>0</v>
      </c>
      <c r="K37" s="305">
        <f t="shared" si="4"/>
        <v>26.752949579213446</v>
      </c>
      <c r="L37" s="305"/>
      <c r="M37" s="305">
        <f>+SUM(L37,K37,'A6'!L37,'A5'!M37)</f>
        <v>154.12177280085137</v>
      </c>
    </row>
    <row r="38" spans="1:13" s="192" customFormat="1" ht="18" customHeight="1">
      <c r="A38" s="215"/>
      <c r="B38" s="216" t="s">
        <v>15</v>
      </c>
      <c r="C38" s="191"/>
      <c r="D38" s="111"/>
      <c r="E38" s="111"/>
      <c r="F38" s="111"/>
      <c r="G38" s="111"/>
      <c r="H38" s="111"/>
      <c r="I38" s="111"/>
      <c r="J38" s="111"/>
      <c r="K38" s="122">
        <f>SUM(D38:J38)</f>
        <v>0</v>
      </c>
      <c r="L38" s="113"/>
      <c r="M38" s="305">
        <f>+SUM(L38,K38,'A6'!L38,'A5'!M38)</f>
        <v>0</v>
      </c>
    </row>
    <row r="39" spans="1:13" s="192" customFormat="1" ht="18" customHeight="1">
      <c r="A39" s="215"/>
      <c r="B39" s="216" t="s">
        <v>16</v>
      </c>
      <c r="C39" s="191"/>
      <c r="D39" s="111">
        <v>26.752949579213446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>
        <f>SUM(D39:J39)</f>
        <v>26.752949579213446</v>
      </c>
      <c r="L39" s="113">
        <v>0</v>
      </c>
      <c r="M39" s="305">
        <f>+SUM(L39,K39,'A6'!L39,'A5'!M39)</f>
        <v>154.12177280085137</v>
      </c>
    </row>
    <row r="40" spans="1:13" s="192" customFormat="1" ht="18" customHeight="1">
      <c r="A40" s="213"/>
      <c r="B40" s="191" t="s">
        <v>17</v>
      </c>
      <c r="C40" s="191"/>
      <c r="D40" s="305">
        <f t="shared" ref="D40:L40" si="5">SUM(D41:D42)</f>
        <v>0</v>
      </c>
      <c r="E40" s="305">
        <f t="shared" si="5"/>
        <v>0</v>
      </c>
      <c r="F40" s="305">
        <f t="shared" si="5"/>
        <v>0</v>
      </c>
      <c r="G40" s="305">
        <f t="shared" si="5"/>
        <v>0</v>
      </c>
      <c r="H40" s="305">
        <f t="shared" si="5"/>
        <v>0</v>
      </c>
      <c r="I40" s="305">
        <f t="shared" si="5"/>
        <v>0</v>
      </c>
      <c r="J40" s="305">
        <f t="shared" si="5"/>
        <v>0</v>
      </c>
      <c r="K40" s="305">
        <f t="shared" si="5"/>
        <v>0</v>
      </c>
      <c r="L40" s="305">
        <f t="shared" si="5"/>
        <v>0</v>
      </c>
      <c r="M40" s="305">
        <f>+SUM(L40,K40,'A6'!L40,'A5'!M40)</f>
        <v>0</v>
      </c>
    </row>
    <row r="41" spans="1:13" s="192" customFormat="1" ht="18" customHeight="1">
      <c r="A41" s="215"/>
      <c r="B41" s="216" t="s">
        <v>15</v>
      </c>
      <c r="C41" s="191"/>
      <c r="D41" s="111"/>
      <c r="E41" s="111"/>
      <c r="F41" s="111"/>
      <c r="G41" s="111"/>
      <c r="H41" s="111"/>
      <c r="I41" s="111"/>
      <c r="J41" s="111"/>
      <c r="K41" s="122"/>
      <c r="L41" s="113"/>
      <c r="M41" s="305">
        <f>+SUM(L41,K41,'A6'!L41,'A5'!M41)</f>
        <v>0</v>
      </c>
    </row>
    <row r="42" spans="1:13" s="192" customFormat="1" ht="18" customHeight="1">
      <c r="A42" s="215"/>
      <c r="B42" s="216" t="s">
        <v>16</v>
      </c>
      <c r="C42" s="191"/>
      <c r="D42" s="111"/>
      <c r="E42" s="111"/>
      <c r="F42" s="111"/>
      <c r="G42" s="111"/>
      <c r="H42" s="111"/>
      <c r="I42" s="111"/>
      <c r="J42" s="111"/>
      <c r="K42" s="122"/>
      <c r="L42" s="113"/>
      <c r="M42" s="305">
        <f>+SUM(L42,K42,'A6'!L42,'A5'!M42)</f>
        <v>0</v>
      </c>
    </row>
    <row r="43" spans="1:13" s="192" customFormat="1" ht="18" customHeight="1">
      <c r="A43" s="213"/>
      <c r="B43" s="191" t="s">
        <v>18</v>
      </c>
      <c r="C43" s="191"/>
      <c r="D43" s="305">
        <f t="shared" ref="D43:K43" si="6">SUM(D44:D45)</f>
        <v>0</v>
      </c>
      <c r="E43" s="305">
        <f t="shared" si="6"/>
        <v>0</v>
      </c>
      <c r="F43" s="305">
        <f t="shared" si="6"/>
        <v>0</v>
      </c>
      <c r="G43" s="305">
        <f t="shared" si="6"/>
        <v>0</v>
      </c>
      <c r="H43" s="305">
        <f t="shared" si="6"/>
        <v>0</v>
      </c>
      <c r="I43" s="305">
        <f t="shared" si="6"/>
        <v>0</v>
      </c>
      <c r="J43" s="305">
        <f t="shared" si="6"/>
        <v>0</v>
      </c>
      <c r="K43" s="305">
        <f t="shared" si="6"/>
        <v>0</v>
      </c>
      <c r="L43" s="305"/>
      <c r="M43" s="305">
        <f>+SUM(L43,K43,'A6'!L43,'A5'!M43)</f>
        <v>84.581987664800621</v>
      </c>
    </row>
    <row r="44" spans="1:13" s="192" customFormat="1" ht="18" customHeight="1">
      <c r="A44" s="215"/>
      <c r="B44" s="216" t="s">
        <v>15</v>
      </c>
      <c r="C44" s="191"/>
      <c r="D44" s="111"/>
      <c r="E44" s="111"/>
      <c r="F44" s="111"/>
      <c r="G44" s="111"/>
      <c r="H44" s="111"/>
      <c r="I44" s="111"/>
      <c r="J44" s="111"/>
      <c r="K44" s="122"/>
      <c r="L44" s="113">
        <v>0</v>
      </c>
      <c r="M44" s="305">
        <f>+SUM(L44,K44,'A6'!L44,'A5'!M44)</f>
        <v>50.581821197773067</v>
      </c>
    </row>
    <row r="45" spans="1:13" s="192" customFormat="1" ht="18" customHeight="1">
      <c r="A45" s="215"/>
      <c r="B45" s="216" t="s">
        <v>16</v>
      </c>
      <c r="C45" s="191"/>
      <c r="D45" s="111"/>
      <c r="E45" s="111"/>
      <c r="F45" s="111"/>
      <c r="G45" s="111"/>
      <c r="H45" s="111"/>
      <c r="I45" s="111"/>
      <c r="J45" s="111"/>
      <c r="K45" s="122"/>
      <c r="L45" s="456">
        <v>0</v>
      </c>
      <c r="M45" s="305">
        <f>+SUM(L45,K45,'A6'!L45,'A5'!M45)</f>
        <v>34.000166467027555</v>
      </c>
    </row>
    <row r="46" spans="1:13" s="192" customFormat="1" ht="18" customHeight="1">
      <c r="A46" s="213"/>
      <c r="B46" s="191" t="s">
        <v>19</v>
      </c>
      <c r="C46" s="191"/>
      <c r="D46" s="455">
        <f t="shared" ref="D46:K46" si="7">D43+D40+D37</f>
        <v>26.752949579213446</v>
      </c>
      <c r="E46" s="455">
        <f t="shared" si="7"/>
        <v>0</v>
      </c>
      <c r="F46" s="455">
        <f t="shared" si="7"/>
        <v>0</v>
      </c>
      <c r="G46" s="455">
        <f t="shared" si="7"/>
        <v>0</v>
      </c>
      <c r="H46" s="455">
        <f t="shared" si="7"/>
        <v>0</v>
      </c>
      <c r="I46" s="455">
        <f t="shared" si="7"/>
        <v>0</v>
      </c>
      <c r="J46" s="455">
        <f t="shared" si="7"/>
        <v>0</v>
      </c>
      <c r="K46" s="455">
        <f t="shared" si="7"/>
        <v>26.752949579213446</v>
      </c>
      <c r="L46" s="455"/>
      <c r="M46" s="305">
        <f>+SUM(L46,K46,'A6'!L46,'A5'!M46)</f>
        <v>238.70376046565201</v>
      </c>
    </row>
    <row r="47" spans="1:13" s="192" customFormat="1" ht="18" customHeight="1">
      <c r="A47" s="213"/>
      <c r="B47" s="191"/>
      <c r="C47" s="191"/>
      <c r="D47" s="111"/>
      <c r="E47" s="111"/>
      <c r="F47" s="111"/>
      <c r="G47" s="111"/>
      <c r="H47" s="111"/>
      <c r="I47" s="111"/>
      <c r="J47" s="111"/>
      <c r="K47" s="260"/>
      <c r="L47" s="113"/>
      <c r="M47" s="132"/>
    </row>
    <row r="48" spans="1:13" s="192" customFormat="1" ht="18" customHeight="1">
      <c r="A48" s="213"/>
      <c r="B48" s="191" t="s">
        <v>32</v>
      </c>
      <c r="C48" s="191"/>
      <c r="D48" s="456">
        <f t="shared" ref="D48:L48" si="8">D46+D34</f>
        <v>26.752949579213446</v>
      </c>
      <c r="E48" s="456">
        <f t="shared" si="8"/>
        <v>0</v>
      </c>
      <c r="F48" s="456">
        <f t="shared" si="8"/>
        <v>0</v>
      </c>
      <c r="G48" s="456">
        <f t="shared" si="8"/>
        <v>0</v>
      </c>
      <c r="H48" s="456">
        <f t="shared" si="8"/>
        <v>0</v>
      </c>
      <c r="I48" s="456">
        <f t="shared" si="8"/>
        <v>0</v>
      </c>
      <c r="J48" s="456">
        <f t="shared" si="8"/>
        <v>0</v>
      </c>
      <c r="K48" s="456">
        <f t="shared" si="8"/>
        <v>26.752949579213446</v>
      </c>
      <c r="L48" s="456">
        <f t="shared" si="8"/>
        <v>5.0620027433116164</v>
      </c>
      <c r="M48" s="305">
        <f>+SUM(L48,K48,'A6'!L48,'A5'!M48)</f>
        <v>465.7353102794292</v>
      </c>
    </row>
    <row r="49" spans="1:14" s="192" customFormat="1" ht="18" customHeight="1">
      <c r="A49" s="213"/>
      <c r="D49" s="111"/>
      <c r="E49" s="111"/>
      <c r="F49" s="111"/>
      <c r="G49" s="111"/>
      <c r="H49" s="111"/>
      <c r="I49" s="111"/>
      <c r="J49" s="111"/>
      <c r="K49" s="112"/>
      <c r="L49" s="113"/>
      <c r="M49" s="132"/>
    </row>
    <row r="50" spans="1:14" s="192" customFormat="1" ht="18" customHeight="1">
      <c r="A50" s="213"/>
      <c r="B50" s="190" t="s">
        <v>87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2"/>
    </row>
    <row r="51" spans="1:14" s="192" customFormat="1" ht="18" customHeight="1">
      <c r="A51" s="213"/>
      <c r="D51" s="111"/>
      <c r="E51" s="111"/>
      <c r="F51" s="111"/>
      <c r="G51" s="111"/>
      <c r="H51" s="111"/>
      <c r="I51" s="111"/>
      <c r="J51" s="111"/>
      <c r="K51" s="112"/>
      <c r="L51" s="113"/>
      <c r="M51" s="132"/>
    </row>
    <row r="52" spans="1:14" s="192" customFormat="1" ht="18" customHeight="1">
      <c r="A52" s="219"/>
      <c r="B52" s="212" t="s">
        <v>33</v>
      </c>
      <c r="C52" s="212"/>
      <c r="D52" s="456">
        <f>D48+'A3'!D50+'A3'!D34+'A3'!D22</f>
        <v>6384.1739889738164</v>
      </c>
      <c r="E52" s="456">
        <f>E48+'A3'!E50+'A3'!E34+'A3'!E22</f>
        <v>3391.6284253083149</v>
      </c>
      <c r="F52" s="456">
        <f>F48+'A3'!F50+'A3'!F34+'A3'!F22</f>
        <v>333.82035124833135</v>
      </c>
      <c r="G52" s="456">
        <f>G48+'A3'!G50+'A3'!G34+'A3'!G22</f>
        <v>219.44441922769568</v>
      </c>
      <c r="H52" s="456">
        <f>H48+'A3'!H50+'A3'!H34+'A3'!H22</f>
        <v>478.15055525609023</v>
      </c>
      <c r="I52" s="456">
        <f>I48+'A3'!I50+'A3'!I34+'A3'!I22</f>
        <v>11.258311458689501</v>
      </c>
      <c r="J52" s="456">
        <f>J48+'A3'!J50+'A3'!J34+'A3'!J22</f>
        <v>120.18814490771973</v>
      </c>
      <c r="K52" s="456">
        <f>K48+'A3'!K50+'A3'!K34+'A3'!K22</f>
        <v>10938.664196380658</v>
      </c>
      <c r="L52" s="456">
        <f>L48+'A3'!L50+'A3'!L34+'A3'!L22</f>
        <v>4366.2854321696068</v>
      </c>
      <c r="M52" s="456">
        <f>M48+'A3'!M50+'A3'!M34+'A3'!M22</f>
        <v>1288862.7555761191</v>
      </c>
      <c r="N52" s="218"/>
    </row>
    <row r="53" spans="1:14" s="192" customFormat="1" ht="18" customHeight="1">
      <c r="A53" s="219"/>
      <c r="B53" s="191" t="s">
        <v>76</v>
      </c>
      <c r="C53" s="191"/>
      <c r="D53" s="111"/>
      <c r="E53" s="111"/>
      <c r="F53" s="111"/>
      <c r="G53" s="111"/>
      <c r="H53" s="111"/>
      <c r="I53" s="111"/>
      <c r="J53" s="111"/>
      <c r="K53" s="112"/>
      <c r="L53" s="113"/>
      <c r="M53" s="132"/>
    </row>
    <row r="54" spans="1:14" s="192" customFormat="1" ht="18" customHeight="1">
      <c r="A54" s="220"/>
      <c r="B54" s="221" t="s">
        <v>88</v>
      </c>
      <c r="C54" s="221"/>
      <c r="D54" s="225"/>
      <c r="E54" s="225"/>
      <c r="F54" s="225"/>
      <c r="G54" s="225"/>
      <c r="H54" s="225"/>
      <c r="I54" s="225"/>
      <c r="J54" s="225"/>
      <c r="K54" s="226"/>
      <c r="L54" s="227"/>
      <c r="M54" s="133"/>
    </row>
    <row r="55" spans="1:14" s="192" customFormat="1" ht="18" customHeight="1">
      <c r="A55" s="191" t="s">
        <v>95</v>
      </c>
      <c r="B55" s="222"/>
      <c r="C55" s="222"/>
      <c r="D55" s="141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92" customFormat="1" ht="18" customHeight="1">
      <c r="A56" s="223" t="s">
        <v>100</v>
      </c>
      <c r="B56" s="222"/>
      <c r="C56" s="222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92" customFormat="1" ht="18" customHeight="1">
      <c r="A57" s="223" t="s">
        <v>99</v>
      </c>
      <c r="B57" s="222"/>
      <c r="C57" s="222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92" customFormat="1" ht="18" customHeight="1">
      <c r="A58" s="223" t="s">
        <v>101</v>
      </c>
      <c r="B58" s="222"/>
      <c r="C58" s="222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92" customFormat="1" ht="18" customHeight="1">
      <c r="A59" s="223" t="s">
        <v>89</v>
      </c>
      <c r="B59" s="222"/>
      <c r="C59" s="222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92" customFormat="1" ht="18" customHeight="1">
      <c r="A60" s="223" t="s">
        <v>96</v>
      </c>
      <c r="B60" s="222"/>
      <c r="C60" s="222"/>
    </row>
    <row r="61" spans="1:14" s="192" customFormat="1" ht="18" customHeight="1">
      <c r="A61" s="223" t="s">
        <v>90</v>
      </c>
      <c r="B61" s="222"/>
      <c r="C61" s="222"/>
    </row>
    <row r="62" spans="1:14" s="224" customFormat="1" ht="15">
      <c r="A62" s="190" t="s">
        <v>91</v>
      </c>
      <c r="B62" s="191"/>
      <c r="C62" s="22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</row>
    <row r="63" spans="1:14" s="193" customFormat="1" ht="18">
      <c r="A63" s="223" t="s">
        <v>92</v>
      </c>
      <c r="B63" s="191"/>
      <c r="C63" s="22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</row>
    <row r="64" spans="1:14" s="193" customFormat="1" ht="15">
      <c r="A64" s="191" t="s">
        <v>93</v>
      </c>
      <c r="B64" s="191"/>
      <c r="C64" s="22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</row>
    <row r="65" spans="1:14" ht="15">
      <c r="A65" s="191" t="s">
        <v>94</v>
      </c>
      <c r="B65" s="222"/>
      <c r="C65" s="22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AA11" activePane="bottomRight" state="frozen"/>
      <selection activeCell="C26" sqref="C26"/>
      <selection pane="topRight" activeCell="C26" sqref="C26"/>
      <selection pane="bottomLeft" activeCell="C26" sqref="C26"/>
      <selection pane="bottomRight" sqref="A1:IV65536"/>
    </sheetView>
  </sheetViews>
  <sheetFormatPr defaultColWidth="0" defaultRowHeight="12" customHeight="1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70"/>
      <c r="B2" s="571"/>
      <c r="C2" s="50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231"/>
      <c r="B3" s="329"/>
      <c r="C3" s="32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329"/>
      <c r="C4" s="32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39</v>
      </c>
      <c r="P4" s="8"/>
    </row>
    <row r="5" spans="1:44" s="5" customFormat="1" ht="28.5" customHeight="1">
      <c r="A5" s="232"/>
      <c r="B5" s="335"/>
      <c r="C5" s="339"/>
      <c r="D5" s="8"/>
      <c r="E5" s="7"/>
      <c r="F5" s="126"/>
      <c r="G5" s="7"/>
      <c r="H5" s="7"/>
      <c r="I5" s="126"/>
      <c r="J5" s="8"/>
      <c r="K5" s="8"/>
      <c r="L5" s="8"/>
      <c r="M5" s="8"/>
      <c r="N5" s="8"/>
      <c r="O5" s="10" t="s">
        <v>117</v>
      </c>
      <c r="P5" s="8"/>
    </row>
    <row r="6" spans="1:44" s="5" customFormat="1" ht="28.5" customHeight="1">
      <c r="A6" s="10"/>
      <c r="D6" s="7"/>
      <c r="E6" s="126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59" customFormat="1" ht="28.5" customHeight="1">
      <c r="A7" s="458"/>
      <c r="D7" s="469"/>
      <c r="E7" s="470"/>
      <c r="F7" s="469"/>
      <c r="G7" s="471"/>
      <c r="H7" s="469"/>
      <c r="I7" s="469"/>
      <c r="J7" s="472"/>
      <c r="K7" s="472"/>
      <c r="L7" s="472"/>
      <c r="M7" s="472"/>
      <c r="N7" s="472"/>
      <c r="O7" s="473"/>
      <c r="P7" s="472"/>
      <c r="AQ7" s="471"/>
    </row>
    <row r="8" spans="1:44" s="5" customFormat="1" ht="19.5">
      <c r="A8" s="6"/>
      <c r="B8" s="6"/>
      <c r="C8" s="85"/>
      <c r="D8" s="248"/>
      <c r="E8" s="126"/>
      <c r="F8" s="86"/>
      <c r="G8" s="126"/>
      <c r="H8" s="86"/>
      <c r="I8" s="6"/>
      <c r="J8" s="41"/>
      <c r="K8" s="3"/>
      <c r="L8" s="3"/>
      <c r="M8" s="3"/>
      <c r="N8" s="3"/>
      <c r="O8" s="3"/>
      <c r="P8" s="4"/>
      <c r="Q8" s="69"/>
      <c r="AQ8" s="125"/>
    </row>
    <row r="9" spans="1:44" s="14" customFormat="1" ht="27.95" customHeight="1">
      <c r="A9" s="70"/>
      <c r="B9" s="71" t="s">
        <v>4</v>
      </c>
      <c r="C9" s="72"/>
      <c r="D9" s="408" t="s">
        <v>66</v>
      </c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409"/>
      <c r="AK9" s="409"/>
      <c r="AL9" s="409"/>
      <c r="AM9" s="409"/>
      <c r="AN9" s="409"/>
      <c r="AO9" s="409"/>
      <c r="AP9" s="409"/>
      <c r="AQ9" s="409"/>
      <c r="AR9" s="410"/>
    </row>
    <row r="10" spans="1:44" s="14" customFormat="1" ht="27.95" customHeight="1">
      <c r="A10" s="73"/>
      <c r="B10" s="74"/>
      <c r="C10" s="74"/>
      <c r="D10" s="411" t="s">
        <v>121</v>
      </c>
      <c r="E10" s="25" t="s">
        <v>11</v>
      </c>
      <c r="F10" s="25" t="s">
        <v>149</v>
      </c>
      <c r="G10" s="25" t="s">
        <v>122</v>
      </c>
      <c r="H10" s="25" t="s">
        <v>42</v>
      </c>
      <c r="I10" s="25" t="s">
        <v>10</v>
      </c>
      <c r="J10" s="25" t="s">
        <v>9</v>
      </c>
      <c r="K10" s="25" t="s">
        <v>116</v>
      </c>
      <c r="L10" s="25" t="s">
        <v>55</v>
      </c>
      <c r="M10" s="25" t="s">
        <v>123</v>
      </c>
      <c r="N10" s="25" t="s">
        <v>43</v>
      </c>
      <c r="O10" s="25" t="s">
        <v>40</v>
      </c>
      <c r="P10" s="25" t="s">
        <v>124</v>
      </c>
      <c r="Q10" s="25" t="s">
        <v>8</v>
      </c>
      <c r="R10" s="25" t="s">
        <v>44</v>
      </c>
      <c r="S10" s="25" t="s">
        <v>45</v>
      </c>
      <c r="T10" s="25" t="s">
        <v>56</v>
      </c>
      <c r="U10" s="25" t="s">
        <v>125</v>
      </c>
      <c r="V10" s="25" t="s">
        <v>57</v>
      </c>
      <c r="W10" s="25" t="s">
        <v>7</v>
      </c>
      <c r="X10" s="25" t="s">
        <v>46</v>
      </c>
      <c r="Y10" s="25" t="s">
        <v>126</v>
      </c>
      <c r="Z10" s="25" t="s">
        <v>127</v>
      </c>
      <c r="AA10" s="243" t="s">
        <v>47</v>
      </c>
      <c r="AB10" s="243" t="s">
        <v>128</v>
      </c>
      <c r="AC10" s="247" t="s">
        <v>61</v>
      </c>
      <c r="AD10" s="243" t="s">
        <v>58</v>
      </c>
      <c r="AE10" s="243" t="s">
        <v>129</v>
      </c>
      <c r="AF10" s="243" t="s">
        <v>48</v>
      </c>
      <c r="AG10" s="243" t="s">
        <v>49</v>
      </c>
      <c r="AH10" s="243" t="s">
        <v>150</v>
      </c>
      <c r="AI10" s="243" t="s">
        <v>50</v>
      </c>
      <c r="AJ10" s="243" t="s">
        <v>130</v>
      </c>
      <c r="AK10" s="243" t="s">
        <v>41</v>
      </c>
      <c r="AL10" s="243" t="s">
        <v>62</v>
      </c>
      <c r="AM10" s="243" t="s">
        <v>131</v>
      </c>
      <c r="AN10" s="243" t="s">
        <v>51</v>
      </c>
      <c r="AO10" s="243" t="s">
        <v>52</v>
      </c>
      <c r="AP10" s="243" t="s">
        <v>53</v>
      </c>
      <c r="AQ10" s="243" t="s">
        <v>54</v>
      </c>
      <c r="AR10" s="103" t="s">
        <v>132</v>
      </c>
    </row>
    <row r="11" spans="1:44" s="14" customFormat="1" ht="18" customHeight="1">
      <c r="A11" s="75"/>
      <c r="B11" s="76" t="s">
        <v>67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</row>
    <row r="21" spans="1:44" s="14" customFormat="1" ht="18" customHeight="1">
      <c r="A21" s="78"/>
      <c r="B21" s="6" t="s">
        <v>19</v>
      </c>
      <c r="C21" s="6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</row>
    <row r="23" spans="1:44" s="14" customFormat="1" ht="18" customHeight="1">
      <c r="A23" s="75"/>
      <c r="B23" s="76" t="s">
        <v>74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</row>
    <row r="25" spans="1:44" s="14" customFormat="1" ht="18" customHeight="1">
      <c r="A25" s="79"/>
      <c r="B25" s="6" t="s">
        <v>14</v>
      </c>
      <c r="C25" s="6"/>
      <c r="D25" s="305">
        <f t="shared" ref="D25:AR25" si="0">SUM(D26:D27)</f>
        <v>0</v>
      </c>
      <c r="E25" s="305">
        <f t="shared" si="0"/>
        <v>0</v>
      </c>
      <c r="F25" s="305">
        <f t="shared" si="0"/>
        <v>0</v>
      </c>
      <c r="G25" s="305">
        <f t="shared" si="0"/>
        <v>0</v>
      </c>
      <c r="H25" s="305">
        <f t="shared" si="0"/>
        <v>0</v>
      </c>
      <c r="I25" s="305">
        <f t="shared" si="0"/>
        <v>0</v>
      </c>
      <c r="J25" s="305">
        <f t="shared" si="0"/>
        <v>0</v>
      </c>
      <c r="K25" s="305">
        <f t="shared" si="0"/>
        <v>0</v>
      </c>
      <c r="L25" s="305">
        <f t="shared" si="0"/>
        <v>0</v>
      </c>
      <c r="M25" s="305">
        <f t="shared" si="0"/>
        <v>0</v>
      </c>
      <c r="N25" s="305">
        <f t="shared" si="0"/>
        <v>0</v>
      </c>
      <c r="O25" s="305">
        <f t="shared" si="0"/>
        <v>0</v>
      </c>
      <c r="P25" s="305">
        <f t="shared" si="0"/>
        <v>0</v>
      </c>
      <c r="Q25" s="305">
        <f t="shared" si="0"/>
        <v>0</v>
      </c>
      <c r="R25" s="305">
        <f t="shared" si="0"/>
        <v>0</v>
      </c>
      <c r="S25" s="305">
        <f t="shared" si="0"/>
        <v>0</v>
      </c>
      <c r="T25" s="305">
        <f t="shared" si="0"/>
        <v>0</v>
      </c>
      <c r="U25" s="305">
        <f t="shared" si="0"/>
        <v>0</v>
      </c>
      <c r="V25" s="305">
        <f t="shared" si="0"/>
        <v>0</v>
      </c>
      <c r="W25" s="305">
        <f t="shared" si="0"/>
        <v>0</v>
      </c>
      <c r="X25" s="305">
        <f t="shared" si="0"/>
        <v>0</v>
      </c>
      <c r="Y25" s="305">
        <f t="shared" si="0"/>
        <v>0</v>
      </c>
      <c r="Z25" s="305">
        <f t="shared" si="0"/>
        <v>0</v>
      </c>
      <c r="AA25" s="305">
        <f t="shared" si="0"/>
        <v>0</v>
      </c>
      <c r="AB25" s="305">
        <f t="shared" si="0"/>
        <v>0</v>
      </c>
      <c r="AC25" s="305">
        <f t="shared" si="0"/>
        <v>0.21284452984646901</v>
      </c>
      <c r="AD25" s="305">
        <f t="shared" si="0"/>
        <v>0</v>
      </c>
      <c r="AE25" s="305">
        <f t="shared" si="0"/>
        <v>0</v>
      </c>
      <c r="AF25" s="305">
        <f t="shared" si="0"/>
        <v>0</v>
      </c>
      <c r="AG25" s="305">
        <f t="shared" si="0"/>
        <v>0</v>
      </c>
      <c r="AH25" s="305">
        <f t="shared" si="0"/>
        <v>0</v>
      </c>
      <c r="AI25" s="305">
        <f t="shared" si="0"/>
        <v>0</v>
      </c>
      <c r="AJ25" s="305">
        <f t="shared" si="0"/>
        <v>0</v>
      </c>
      <c r="AK25" s="305">
        <f t="shared" si="0"/>
        <v>0</v>
      </c>
      <c r="AL25" s="305">
        <f t="shared" si="0"/>
        <v>0</v>
      </c>
      <c r="AM25" s="305">
        <f t="shared" si="0"/>
        <v>0</v>
      </c>
      <c r="AN25" s="305">
        <f t="shared" si="0"/>
        <v>0</v>
      </c>
      <c r="AO25" s="305">
        <f t="shared" si="0"/>
        <v>0</v>
      </c>
      <c r="AP25" s="305">
        <f t="shared" si="0"/>
        <v>0</v>
      </c>
      <c r="AQ25" s="305">
        <f t="shared" si="0"/>
        <v>0</v>
      </c>
      <c r="AR25" s="305">
        <f t="shared" si="0"/>
        <v>20.035166443399998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</row>
    <row r="27" spans="1:44" s="14" customFormat="1" ht="18" customHeight="1">
      <c r="A27" s="78"/>
      <c r="B27" s="80" t="s">
        <v>16</v>
      </c>
      <c r="C27" s="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257">
        <v>0</v>
      </c>
      <c r="AB27" s="257">
        <v>0</v>
      </c>
      <c r="AC27" s="257">
        <v>0.21284452984646901</v>
      </c>
      <c r="AD27" s="257">
        <v>0</v>
      </c>
      <c r="AE27" s="257">
        <v>0</v>
      </c>
      <c r="AF27" s="257">
        <v>0</v>
      </c>
      <c r="AG27" s="257">
        <v>0</v>
      </c>
      <c r="AH27" s="257">
        <v>0</v>
      </c>
      <c r="AI27" s="257">
        <v>0</v>
      </c>
      <c r="AJ27" s="257">
        <v>0</v>
      </c>
      <c r="AK27" s="257">
        <v>0</v>
      </c>
      <c r="AL27" s="257">
        <v>0</v>
      </c>
      <c r="AM27" s="257">
        <v>0</v>
      </c>
      <c r="AN27" s="257">
        <v>0</v>
      </c>
      <c r="AO27" s="257">
        <v>0</v>
      </c>
      <c r="AP27" s="257">
        <v>0</v>
      </c>
      <c r="AQ27" s="257">
        <v>0</v>
      </c>
      <c r="AR27" s="257">
        <v>20.035166443399998</v>
      </c>
    </row>
    <row r="28" spans="1:44" s="14" customFormat="1" ht="18" customHeight="1">
      <c r="A28" s="79"/>
      <c r="B28" s="6" t="s">
        <v>17</v>
      </c>
      <c r="C28" s="6"/>
      <c r="D28" s="305">
        <f t="shared" ref="D28:AR28" si="1">SUM(D29:D30)</f>
        <v>0</v>
      </c>
      <c r="E28" s="305">
        <f t="shared" si="1"/>
        <v>0</v>
      </c>
      <c r="F28" s="305">
        <f t="shared" si="1"/>
        <v>0</v>
      </c>
      <c r="G28" s="305">
        <f t="shared" si="1"/>
        <v>0</v>
      </c>
      <c r="H28" s="305">
        <f t="shared" si="1"/>
        <v>0</v>
      </c>
      <c r="I28" s="305">
        <f t="shared" si="1"/>
        <v>0</v>
      </c>
      <c r="J28" s="305">
        <f t="shared" si="1"/>
        <v>0</v>
      </c>
      <c r="K28" s="305">
        <f t="shared" si="1"/>
        <v>0</v>
      </c>
      <c r="L28" s="305">
        <f t="shared" si="1"/>
        <v>0</v>
      </c>
      <c r="M28" s="305">
        <f t="shared" si="1"/>
        <v>0</v>
      </c>
      <c r="N28" s="305">
        <f t="shared" si="1"/>
        <v>0</v>
      </c>
      <c r="O28" s="305">
        <f t="shared" si="1"/>
        <v>0</v>
      </c>
      <c r="P28" s="305">
        <f t="shared" si="1"/>
        <v>0</v>
      </c>
      <c r="Q28" s="305">
        <f t="shared" si="1"/>
        <v>0</v>
      </c>
      <c r="R28" s="305">
        <f t="shared" si="1"/>
        <v>0</v>
      </c>
      <c r="S28" s="305">
        <f t="shared" si="1"/>
        <v>0</v>
      </c>
      <c r="T28" s="305">
        <f t="shared" si="1"/>
        <v>0</v>
      </c>
      <c r="U28" s="305">
        <f t="shared" si="1"/>
        <v>0</v>
      </c>
      <c r="V28" s="305">
        <f t="shared" si="1"/>
        <v>0</v>
      </c>
      <c r="W28" s="305">
        <f t="shared" si="1"/>
        <v>0</v>
      </c>
      <c r="X28" s="305">
        <f t="shared" si="1"/>
        <v>0</v>
      </c>
      <c r="Y28" s="305">
        <f t="shared" si="1"/>
        <v>0</v>
      </c>
      <c r="Z28" s="305">
        <f t="shared" si="1"/>
        <v>0</v>
      </c>
      <c r="AA28" s="305">
        <f t="shared" si="1"/>
        <v>0</v>
      </c>
      <c r="AB28" s="305">
        <f t="shared" si="1"/>
        <v>0</v>
      </c>
      <c r="AC28" s="305">
        <f t="shared" si="1"/>
        <v>0</v>
      </c>
      <c r="AD28" s="305">
        <f t="shared" si="1"/>
        <v>0</v>
      </c>
      <c r="AE28" s="305">
        <f t="shared" si="1"/>
        <v>0</v>
      </c>
      <c r="AF28" s="305">
        <f t="shared" si="1"/>
        <v>0</v>
      </c>
      <c r="AG28" s="305">
        <f t="shared" si="1"/>
        <v>0</v>
      </c>
      <c r="AH28" s="305">
        <f t="shared" si="1"/>
        <v>0</v>
      </c>
      <c r="AI28" s="305">
        <f t="shared" si="1"/>
        <v>0</v>
      </c>
      <c r="AJ28" s="305">
        <f t="shared" si="1"/>
        <v>0</v>
      </c>
      <c r="AK28" s="305">
        <f t="shared" si="1"/>
        <v>0</v>
      </c>
      <c r="AL28" s="305">
        <f t="shared" si="1"/>
        <v>0</v>
      </c>
      <c r="AM28" s="305">
        <f t="shared" si="1"/>
        <v>0</v>
      </c>
      <c r="AN28" s="305">
        <f t="shared" si="1"/>
        <v>0</v>
      </c>
      <c r="AO28" s="305">
        <f t="shared" si="1"/>
        <v>0</v>
      </c>
      <c r="AP28" s="305">
        <f t="shared" si="1"/>
        <v>0</v>
      </c>
      <c r="AQ28" s="305">
        <f t="shared" si="1"/>
        <v>0</v>
      </c>
      <c r="AR28" s="305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</row>
    <row r="31" spans="1:44" s="14" customFormat="1" ht="18" customHeight="1">
      <c r="A31" s="79"/>
      <c r="B31" s="6" t="s">
        <v>18</v>
      </c>
      <c r="C31" s="6"/>
      <c r="D31" s="305">
        <f t="shared" ref="D31:AR31" si="2">SUM(D32:D33)</f>
        <v>0</v>
      </c>
      <c r="E31" s="305">
        <f t="shared" si="2"/>
        <v>0</v>
      </c>
      <c r="F31" s="305">
        <f t="shared" si="2"/>
        <v>0</v>
      </c>
      <c r="G31" s="305">
        <f t="shared" si="2"/>
        <v>0</v>
      </c>
      <c r="H31" s="305">
        <f t="shared" si="2"/>
        <v>0</v>
      </c>
      <c r="I31" s="305">
        <f t="shared" si="2"/>
        <v>0</v>
      </c>
      <c r="J31" s="305">
        <f t="shared" si="2"/>
        <v>0</v>
      </c>
      <c r="K31" s="305">
        <f t="shared" si="2"/>
        <v>0</v>
      </c>
      <c r="L31" s="305">
        <f t="shared" si="2"/>
        <v>0</v>
      </c>
      <c r="M31" s="305">
        <f t="shared" si="2"/>
        <v>0</v>
      </c>
      <c r="N31" s="305">
        <f t="shared" si="2"/>
        <v>0</v>
      </c>
      <c r="O31" s="305">
        <f t="shared" si="2"/>
        <v>0</v>
      </c>
      <c r="P31" s="305">
        <f t="shared" si="2"/>
        <v>0</v>
      </c>
      <c r="Q31" s="305">
        <f t="shared" si="2"/>
        <v>0</v>
      </c>
      <c r="R31" s="305">
        <f t="shared" si="2"/>
        <v>0</v>
      </c>
      <c r="S31" s="305">
        <f t="shared" si="2"/>
        <v>0</v>
      </c>
      <c r="T31" s="305">
        <f t="shared" si="2"/>
        <v>0</v>
      </c>
      <c r="U31" s="305">
        <f t="shared" si="2"/>
        <v>0</v>
      </c>
      <c r="V31" s="305">
        <f t="shared" si="2"/>
        <v>0</v>
      </c>
      <c r="W31" s="305">
        <f t="shared" si="2"/>
        <v>0</v>
      </c>
      <c r="X31" s="305">
        <f t="shared" si="2"/>
        <v>0</v>
      </c>
      <c r="Y31" s="305">
        <f t="shared" si="2"/>
        <v>0</v>
      </c>
      <c r="Z31" s="305">
        <f t="shared" si="2"/>
        <v>0</v>
      </c>
      <c r="AA31" s="305">
        <f t="shared" si="2"/>
        <v>0</v>
      </c>
      <c r="AB31" s="305">
        <f t="shared" si="2"/>
        <v>0</v>
      </c>
      <c r="AC31" s="305">
        <f t="shared" si="2"/>
        <v>0</v>
      </c>
      <c r="AD31" s="305">
        <f t="shared" si="2"/>
        <v>0</v>
      </c>
      <c r="AE31" s="305">
        <f t="shared" si="2"/>
        <v>0</v>
      </c>
      <c r="AF31" s="305">
        <f t="shared" si="2"/>
        <v>0</v>
      </c>
      <c r="AG31" s="305">
        <f t="shared" si="2"/>
        <v>0</v>
      </c>
      <c r="AH31" s="305">
        <f t="shared" si="2"/>
        <v>0</v>
      </c>
      <c r="AI31" s="305">
        <f t="shared" si="2"/>
        <v>0</v>
      </c>
      <c r="AJ31" s="305">
        <f t="shared" si="2"/>
        <v>0</v>
      </c>
      <c r="AK31" s="305">
        <f t="shared" si="2"/>
        <v>0</v>
      </c>
      <c r="AL31" s="305">
        <f t="shared" si="2"/>
        <v>0</v>
      </c>
      <c r="AM31" s="305">
        <f t="shared" si="2"/>
        <v>0</v>
      </c>
      <c r="AN31" s="305">
        <f t="shared" si="2"/>
        <v>0</v>
      </c>
      <c r="AO31" s="305">
        <f t="shared" si="2"/>
        <v>0</v>
      </c>
      <c r="AP31" s="305">
        <f t="shared" si="2"/>
        <v>0</v>
      </c>
      <c r="AQ31" s="305">
        <f t="shared" si="2"/>
        <v>0</v>
      </c>
      <c r="AR31" s="305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</row>
    <row r="34" spans="1:44" s="14" customFormat="1" ht="18" customHeight="1">
      <c r="A34" s="89"/>
      <c r="B34" s="6" t="s">
        <v>19</v>
      </c>
      <c r="C34" s="81"/>
      <c r="D34" s="455">
        <f t="shared" ref="D34:AR34" si="3">D31+D28+D25</f>
        <v>0</v>
      </c>
      <c r="E34" s="455">
        <f t="shared" si="3"/>
        <v>0</v>
      </c>
      <c r="F34" s="455">
        <f t="shared" si="3"/>
        <v>0</v>
      </c>
      <c r="G34" s="455">
        <f t="shared" si="3"/>
        <v>0</v>
      </c>
      <c r="H34" s="455">
        <f t="shared" si="3"/>
        <v>0</v>
      </c>
      <c r="I34" s="455">
        <f t="shared" si="3"/>
        <v>0</v>
      </c>
      <c r="J34" s="455">
        <f t="shared" si="3"/>
        <v>0</v>
      </c>
      <c r="K34" s="455">
        <f t="shared" si="3"/>
        <v>0</v>
      </c>
      <c r="L34" s="455">
        <f t="shared" si="3"/>
        <v>0</v>
      </c>
      <c r="M34" s="455">
        <f t="shared" si="3"/>
        <v>0</v>
      </c>
      <c r="N34" s="455">
        <f t="shared" si="3"/>
        <v>0</v>
      </c>
      <c r="O34" s="455">
        <f t="shared" si="3"/>
        <v>0</v>
      </c>
      <c r="P34" s="455">
        <f t="shared" si="3"/>
        <v>0</v>
      </c>
      <c r="Q34" s="455">
        <f t="shared" si="3"/>
        <v>0</v>
      </c>
      <c r="R34" s="455">
        <f t="shared" si="3"/>
        <v>0</v>
      </c>
      <c r="S34" s="455">
        <f t="shared" si="3"/>
        <v>0</v>
      </c>
      <c r="T34" s="455">
        <f t="shared" si="3"/>
        <v>0</v>
      </c>
      <c r="U34" s="455">
        <f t="shared" si="3"/>
        <v>0</v>
      </c>
      <c r="V34" s="455">
        <f t="shared" si="3"/>
        <v>0</v>
      </c>
      <c r="W34" s="455">
        <f t="shared" si="3"/>
        <v>0</v>
      </c>
      <c r="X34" s="455">
        <f t="shared" si="3"/>
        <v>0</v>
      </c>
      <c r="Y34" s="455">
        <f t="shared" si="3"/>
        <v>0</v>
      </c>
      <c r="Z34" s="455">
        <f t="shared" si="3"/>
        <v>0</v>
      </c>
      <c r="AA34" s="455">
        <f t="shared" si="3"/>
        <v>0</v>
      </c>
      <c r="AB34" s="455">
        <f t="shared" si="3"/>
        <v>0</v>
      </c>
      <c r="AC34" s="455">
        <f t="shared" si="3"/>
        <v>0.21284452984646901</v>
      </c>
      <c r="AD34" s="455">
        <f t="shared" si="3"/>
        <v>0</v>
      </c>
      <c r="AE34" s="455">
        <f t="shared" si="3"/>
        <v>0</v>
      </c>
      <c r="AF34" s="455">
        <f t="shared" si="3"/>
        <v>0</v>
      </c>
      <c r="AG34" s="455">
        <f t="shared" si="3"/>
        <v>0</v>
      </c>
      <c r="AH34" s="455">
        <f t="shared" si="3"/>
        <v>0</v>
      </c>
      <c r="AI34" s="455">
        <f t="shared" si="3"/>
        <v>0</v>
      </c>
      <c r="AJ34" s="455">
        <f t="shared" si="3"/>
        <v>0</v>
      </c>
      <c r="AK34" s="455">
        <f t="shared" si="3"/>
        <v>0</v>
      </c>
      <c r="AL34" s="455">
        <f t="shared" si="3"/>
        <v>0</v>
      </c>
      <c r="AM34" s="455">
        <f t="shared" si="3"/>
        <v>0</v>
      </c>
      <c r="AN34" s="455">
        <f t="shared" si="3"/>
        <v>0</v>
      </c>
      <c r="AO34" s="455">
        <f t="shared" si="3"/>
        <v>0</v>
      </c>
      <c r="AP34" s="455">
        <f t="shared" si="3"/>
        <v>0</v>
      </c>
      <c r="AQ34" s="455">
        <f t="shared" si="3"/>
        <v>0</v>
      </c>
      <c r="AR34" s="455">
        <f t="shared" si="3"/>
        <v>20.035166443399998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</row>
    <row r="37" spans="1:44" s="14" customFormat="1" ht="18" customHeight="1">
      <c r="A37" s="78"/>
      <c r="B37" s="6" t="s">
        <v>14</v>
      </c>
      <c r="C37" s="6"/>
      <c r="D37" s="305">
        <f t="shared" ref="D37:AR37" si="4">SUM(D38:D39)</f>
        <v>0</v>
      </c>
      <c r="E37" s="305">
        <f t="shared" si="4"/>
        <v>0</v>
      </c>
      <c r="F37" s="305">
        <f t="shared" si="4"/>
        <v>0</v>
      </c>
      <c r="G37" s="305">
        <f t="shared" si="4"/>
        <v>0</v>
      </c>
      <c r="H37" s="305">
        <f t="shared" si="4"/>
        <v>0</v>
      </c>
      <c r="I37" s="305">
        <f t="shared" si="4"/>
        <v>0</v>
      </c>
      <c r="J37" s="305">
        <f t="shared" si="4"/>
        <v>0</v>
      </c>
      <c r="K37" s="305">
        <f t="shared" si="4"/>
        <v>0</v>
      </c>
      <c r="L37" s="305">
        <f t="shared" si="4"/>
        <v>0</v>
      </c>
      <c r="M37" s="305">
        <f t="shared" si="4"/>
        <v>0</v>
      </c>
      <c r="N37" s="305">
        <f t="shared" si="4"/>
        <v>0</v>
      </c>
      <c r="O37" s="305">
        <f t="shared" si="4"/>
        <v>0</v>
      </c>
      <c r="P37" s="305">
        <f t="shared" si="4"/>
        <v>0</v>
      </c>
      <c r="Q37" s="305">
        <f t="shared" si="4"/>
        <v>0</v>
      </c>
      <c r="R37" s="305">
        <f t="shared" si="4"/>
        <v>0</v>
      </c>
      <c r="S37" s="305">
        <f t="shared" si="4"/>
        <v>0</v>
      </c>
      <c r="T37" s="305">
        <f t="shared" si="4"/>
        <v>0</v>
      </c>
      <c r="U37" s="305">
        <f t="shared" si="4"/>
        <v>0</v>
      </c>
      <c r="V37" s="305">
        <f t="shared" si="4"/>
        <v>0</v>
      </c>
      <c r="W37" s="305">
        <f t="shared" si="4"/>
        <v>0</v>
      </c>
      <c r="X37" s="305">
        <f t="shared" si="4"/>
        <v>0</v>
      </c>
      <c r="Y37" s="305">
        <f t="shared" si="4"/>
        <v>0</v>
      </c>
      <c r="Z37" s="305">
        <f t="shared" si="4"/>
        <v>0</v>
      </c>
      <c r="AA37" s="305">
        <f t="shared" si="4"/>
        <v>0</v>
      </c>
      <c r="AB37" s="305">
        <f t="shared" si="4"/>
        <v>0</v>
      </c>
      <c r="AC37" s="305">
        <f t="shared" si="4"/>
        <v>0</v>
      </c>
      <c r="AD37" s="305">
        <f t="shared" si="4"/>
        <v>0</v>
      </c>
      <c r="AE37" s="305">
        <f t="shared" si="4"/>
        <v>0</v>
      </c>
      <c r="AF37" s="305">
        <f t="shared" si="4"/>
        <v>0</v>
      </c>
      <c r="AG37" s="305">
        <f t="shared" si="4"/>
        <v>0</v>
      </c>
      <c r="AH37" s="305">
        <f t="shared" si="4"/>
        <v>0</v>
      </c>
      <c r="AI37" s="305">
        <f t="shared" si="4"/>
        <v>0</v>
      </c>
      <c r="AJ37" s="305">
        <f t="shared" si="4"/>
        <v>0</v>
      </c>
      <c r="AK37" s="305">
        <f t="shared" si="4"/>
        <v>0</v>
      </c>
      <c r="AL37" s="305">
        <f t="shared" si="4"/>
        <v>0</v>
      </c>
      <c r="AM37" s="305">
        <f t="shared" si="4"/>
        <v>0</v>
      </c>
      <c r="AN37" s="305">
        <f t="shared" si="4"/>
        <v>0</v>
      </c>
      <c r="AO37" s="305">
        <f t="shared" si="4"/>
        <v>0</v>
      </c>
      <c r="AP37" s="305">
        <f t="shared" si="4"/>
        <v>0</v>
      </c>
      <c r="AQ37" s="305">
        <f t="shared" si="4"/>
        <v>0</v>
      </c>
      <c r="AR37" s="305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</row>
    <row r="40" spans="1:44" s="14" customFormat="1" ht="18" customHeight="1">
      <c r="A40" s="78"/>
      <c r="B40" s="6" t="s">
        <v>17</v>
      </c>
      <c r="C40" s="6"/>
      <c r="D40" s="305">
        <f t="shared" ref="D40:AR40" si="5">SUM(D41:D42)</f>
        <v>0</v>
      </c>
      <c r="E40" s="305">
        <f t="shared" si="5"/>
        <v>0</v>
      </c>
      <c r="F40" s="305">
        <f t="shared" si="5"/>
        <v>0</v>
      </c>
      <c r="G40" s="305">
        <f t="shared" si="5"/>
        <v>0</v>
      </c>
      <c r="H40" s="305">
        <f t="shared" si="5"/>
        <v>0</v>
      </c>
      <c r="I40" s="305">
        <f t="shared" si="5"/>
        <v>0</v>
      </c>
      <c r="J40" s="305">
        <f t="shared" si="5"/>
        <v>0</v>
      </c>
      <c r="K40" s="305">
        <f t="shared" si="5"/>
        <v>0</v>
      </c>
      <c r="L40" s="305">
        <f t="shared" si="5"/>
        <v>0</v>
      </c>
      <c r="M40" s="305">
        <f t="shared" si="5"/>
        <v>0</v>
      </c>
      <c r="N40" s="305">
        <f t="shared" si="5"/>
        <v>0</v>
      </c>
      <c r="O40" s="305">
        <f t="shared" si="5"/>
        <v>0</v>
      </c>
      <c r="P40" s="305">
        <f t="shared" si="5"/>
        <v>0</v>
      </c>
      <c r="Q40" s="305">
        <f t="shared" si="5"/>
        <v>0</v>
      </c>
      <c r="R40" s="305">
        <f t="shared" si="5"/>
        <v>0</v>
      </c>
      <c r="S40" s="305">
        <f t="shared" si="5"/>
        <v>0</v>
      </c>
      <c r="T40" s="305">
        <f t="shared" si="5"/>
        <v>0</v>
      </c>
      <c r="U40" s="305">
        <f t="shared" si="5"/>
        <v>0</v>
      </c>
      <c r="V40" s="305">
        <f t="shared" si="5"/>
        <v>0</v>
      </c>
      <c r="W40" s="305">
        <f t="shared" si="5"/>
        <v>0</v>
      </c>
      <c r="X40" s="305">
        <f t="shared" si="5"/>
        <v>0</v>
      </c>
      <c r="Y40" s="305">
        <f t="shared" si="5"/>
        <v>0</v>
      </c>
      <c r="Z40" s="305">
        <f t="shared" si="5"/>
        <v>0</v>
      </c>
      <c r="AA40" s="305">
        <f t="shared" si="5"/>
        <v>0</v>
      </c>
      <c r="AB40" s="305">
        <f t="shared" si="5"/>
        <v>0</v>
      </c>
      <c r="AC40" s="305">
        <f t="shared" si="5"/>
        <v>0</v>
      </c>
      <c r="AD40" s="305">
        <f t="shared" si="5"/>
        <v>0</v>
      </c>
      <c r="AE40" s="305">
        <f t="shared" si="5"/>
        <v>0</v>
      </c>
      <c r="AF40" s="305">
        <f t="shared" si="5"/>
        <v>0</v>
      </c>
      <c r="AG40" s="305">
        <f t="shared" si="5"/>
        <v>0</v>
      </c>
      <c r="AH40" s="305">
        <f t="shared" si="5"/>
        <v>0</v>
      </c>
      <c r="AI40" s="305">
        <f t="shared" si="5"/>
        <v>0</v>
      </c>
      <c r="AJ40" s="305">
        <f t="shared" si="5"/>
        <v>0</v>
      </c>
      <c r="AK40" s="305">
        <f t="shared" si="5"/>
        <v>0</v>
      </c>
      <c r="AL40" s="305">
        <f t="shared" si="5"/>
        <v>0</v>
      </c>
      <c r="AM40" s="305">
        <f t="shared" si="5"/>
        <v>0</v>
      </c>
      <c r="AN40" s="305">
        <f t="shared" si="5"/>
        <v>0</v>
      </c>
      <c r="AO40" s="305">
        <f t="shared" si="5"/>
        <v>0</v>
      </c>
      <c r="AP40" s="305">
        <f t="shared" si="5"/>
        <v>0</v>
      </c>
      <c r="AQ40" s="305">
        <f t="shared" si="5"/>
        <v>0</v>
      </c>
      <c r="AR40" s="305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</row>
    <row r="43" spans="1:44" s="14" customFormat="1" ht="18" customHeight="1">
      <c r="A43" s="78"/>
      <c r="B43" s="6" t="s">
        <v>18</v>
      </c>
      <c r="C43" s="6"/>
      <c r="D43" s="305">
        <f>SUM(D44:D45)</f>
        <v>0</v>
      </c>
      <c r="E43" s="305">
        <f t="shared" ref="E43:AR43" si="6">SUM(E44:E45)</f>
        <v>0</v>
      </c>
      <c r="F43" s="305">
        <f t="shared" si="6"/>
        <v>0</v>
      </c>
      <c r="G43" s="305">
        <f t="shared" si="6"/>
        <v>0</v>
      </c>
      <c r="H43" s="305">
        <f t="shared" si="6"/>
        <v>0</v>
      </c>
      <c r="I43" s="305">
        <f t="shared" si="6"/>
        <v>0</v>
      </c>
      <c r="J43" s="305">
        <f t="shared" si="6"/>
        <v>0</v>
      </c>
      <c r="K43" s="305">
        <f t="shared" si="6"/>
        <v>0</v>
      </c>
      <c r="L43" s="305">
        <f t="shared" si="6"/>
        <v>0</v>
      </c>
      <c r="M43" s="305">
        <f t="shared" si="6"/>
        <v>0</v>
      </c>
      <c r="N43" s="305">
        <f t="shared" si="6"/>
        <v>0</v>
      </c>
      <c r="O43" s="305">
        <f t="shared" si="6"/>
        <v>0</v>
      </c>
      <c r="P43" s="305">
        <f t="shared" si="6"/>
        <v>0</v>
      </c>
      <c r="Q43" s="305">
        <f t="shared" si="6"/>
        <v>0</v>
      </c>
      <c r="R43" s="305">
        <f t="shared" si="6"/>
        <v>0</v>
      </c>
      <c r="S43" s="305">
        <f t="shared" si="6"/>
        <v>0</v>
      </c>
      <c r="T43" s="305">
        <f t="shared" si="6"/>
        <v>0</v>
      </c>
      <c r="U43" s="305">
        <f t="shared" si="6"/>
        <v>0</v>
      </c>
      <c r="V43" s="305">
        <f t="shared" si="6"/>
        <v>0</v>
      </c>
      <c r="W43" s="305">
        <f t="shared" si="6"/>
        <v>0</v>
      </c>
      <c r="X43" s="305">
        <f t="shared" si="6"/>
        <v>0</v>
      </c>
      <c r="Y43" s="305">
        <f t="shared" si="6"/>
        <v>0</v>
      </c>
      <c r="Z43" s="305">
        <f t="shared" si="6"/>
        <v>0</v>
      </c>
      <c r="AA43" s="305">
        <f t="shared" si="6"/>
        <v>0</v>
      </c>
      <c r="AB43" s="305">
        <f t="shared" si="6"/>
        <v>0</v>
      </c>
      <c r="AC43" s="305">
        <f t="shared" si="6"/>
        <v>0</v>
      </c>
      <c r="AD43" s="305">
        <f t="shared" si="6"/>
        <v>0</v>
      </c>
      <c r="AE43" s="305">
        <f t="shared" si="6"/>
        <v>0</v>
      </c>
      <c r="AF43" s="305">
        <f t="shared" si="6"/>
        <v>0</v>
      </c>
      <c r="AG43" s="305">
        <f t="shared" si="6"/>
        <v>0</v>
      </c>
      <c r="AH43" s="305">
        <f t="shared" si="6"/>
        <v>0</v>
      </c>
      <c r="AI43" s="305">
        <f t="shared" si="6"/>
        <v>0</v>
      </c>
      <c r="AJ43" s="305">
        <f t="shared" si="6"/>
        <v>0</v>
      </c>
      <c r="AK43" s="305">
        <f t="shared" si="6"/>
        <v>0</v>
      </c>
      <c r="AL43" s="305">
        <f t="shared" si="6"/>
        <v>0</v>
      </c>
      <c r="AM43" s="305">
        <f t="shared" si="6"/>
        <v>0</v>
      </c>
      <c r="AN43" s="305">
        <f t="shared" si="6"/>
        <v>0</v>
      </c>
      <c r="AO43" s="305">
        <f t="shared" si="6"/>
        <v>0</v>
      </c>
      <c r="AP43" s="305">
        <f t="shared" si="6"/>
        <v>0</v>
      </c>
      <c r="AQ43" s="305">
        <f t="shared" si="6"/>
        <v>0</v>
      </c>
      <c r="AR43" s="305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</row>
    <row r="46" spans="1:44" s="14" customFormat="1" ht="18" customHeight="1">
      <c r="A46" s="78"/>
      <c r="B46" s="6" t="s">
        <v>19</v>
      </c>
      <c r="C46" s="6"/>
      <c r="D46" s="455">
        <f t="shared" ref="D46:AR46" si="7">D43+D40+D37</f>
        <v>0</v>
      </c>
      <c r="E46" s="455">
        <f t="shared" si="7"/>
        <v>0</v>
      </c>
      <c r="F46" s="455">
        <f t="shared" si="7"/>
        <v>0</v>
      </c>
      <c r="G46" s="455">
        <f t="shared" si="7"/>
        <v>0</v>
      </c>
      <c r="H46" s="455">
        <f t="shared" si="7"/>
        <v>0</v>
      </c>
      <c r="I46" s="455">
        <f t="shared" si="7"/>
        <v>0</v>
      </c>
      <c r="J46" s="455">
        <f t="shared" si="7"/>
        <v>0</v>
      </c>
      <c r="K46" s="455">
        <f t="shared" si="7"/>
        <v>0</v>
      </c>
      <c r="L46" s="455">
        <f t="shared" si="7"/>
        <v>0</v>
      </c>
      <c r="M46" s="455">
        <f t="shared" si="7"/>
        <v>0</v>
      </c>
      <c r="N46" s="455">
        <f t="shared" si="7"/>
        <v>0</v>
      </c>
      <c r="O46" s="455">
        <f t="shared" si="7"/>
        <v>0</v>
      </c>
      <c r="P46" s="455">
        <f t="shared" si="7"/>
        <v>0</v>
      </c>
      <c r="Q46" s="455">
        <f t="shared" si="7"/>
        <v>0</v>
      </c>
      <c r="R46" s="455">
        <f t="shared" si="7"/>
        <v>0</v>
      </c>
      <c r="S46" s="455">
        <f t="shared" si="7"/>
        <v>0</v>
      </c>
      <c r="T46" s="455">
        <f t="shared" si="7"/>
        <v>0</v>
      </c>
      <c r="U46" s="455">
        <f t="shared" si="7"/>
        <v>0</v>
      </c>
      <c r="V46" s="455">
        <f t="shared" si="7"/>
        <v>0</v>
      </c>
      <c r="W46" s="455">
        <f t="shared" si="7"/>
        <v>0</v>
      </c>
      <c r="X46" s="455">
        <f t="shared" si="7"/>
        <v>0</v>
      </c>
      <c r="Y46" s="455">
        <f t="shared" si="7"/>
        <v>0</v>
      </c>
      <c r="Z46" s="455">
        <f t="shared" si="7"/>
        <v>0</v>
      </c>
      <c r="AA46" s="455">
        <f t="shared" si="7"/>
        <v>0</v>
      </c>
      <c r="AB46" s="455">
        <f t="shared" si="7"/>
        <v>0</v>
      </c>
      <c r="AC46" s="455">
        <f t="shared" si="7"/>
        <v>0</v>
      </c>
      <c r="AD46" s="455">
        <f t="shared" si="7"/>
        <v>0</v>
      </c>
      <c r="AE46" s="455">
        <f t="shared" si="7"/>
        <v>0</v>
      </c>
      <c r="AF46" s="455">
        <f t="shared" si="7"/>
        <v>0</v>
      </c>
      <c r="AG46" s="455">
        <f t="shared" si="7"/>
        <v>0</v>
      </c>
      <c r="AH46" s="455">
        <f t="shared" si="7"/>
        <v>0</v>
      </c>
      <c r="AI46" s="455">
        <f t="shared" si="7"/>
        <v>0</v>
      </c>
      <c r="AJ46" s="455">
        <f t="shared" si="7"/>
        <v>0</v>
      </c>
      <c r="AK46" s="455">
        <f t="shared" si="7"/>
        <v>0</v>
      </c>
      <c r="AL46" s="455">
        <f t="shared" si="7"/>
        <v>0</v>
      </c>
      <c r="AM46" s="455">
        <f t="shared" si="7"/>
        <v>0</v>
      </c>
      <c r="AN46" s="455">
        <f t="shared" si="7"/>
        <v>0</v>
      </c>
      <c r="AO46" s="455">
        <f t="shared" si="7"/>
        <v>0</v>
      </c>
      <c r="AP46" s="455">
        <f t="shared" si="7"/>
        <v>0</v>
      </c>
      <c r="AQ46" s="455">
        <f t="shared" si="7"/>
        <v>0</v>
      </c>
      <c r="AR46" s="455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</row>
    <row r="48" spans="1:44" s="14" customFormat="1" ht="18" customHeight="1">
      <c r="A48" s="79"/>
      <c r="B48" s="6" t="s">
        <v>32</v>
      </c>
      <c r="C48" s="6"/>
      <c r="D48" s="456">
        <f>D46+D34</f>
        <v>0</v>
      </c>
      <c r="E48" s="456">
        <f t="shared" ref="E48:AR48" si="8">E46+E34</f>
        <v>0</v>
      </c>
      <c r="F48" s="456">
        <f t="shared" si="8"/>
        <v>0</v>
      </c>
      <c r="G48" s="456">
        <f t="shared" si="8"/>
        <v>0</v>
      </c>
      <c r="H48" s="456">
        <f t="shared" si="8"/>
        <v>0</v>
      </c>
      <c r="I48" s="456">
        <f t="shared" si="8"/>
        <v>0</v>
      </c>
      <c r="J48" s="456">
        <f t="shared" si="8"/>
        <v>0</v>
      </c>
      <c r="K48" s="456">
        <f t="shared" si="8"/>
        <v>0</v>
      </c>
      <c r="L48" s="456">
        <f t="shared" si="8"/>
        <v>0</v>
      </c>
      <c r="M48" s="456">
        <f t="shared" si="8"/>
        <v>0</v>
      </c>
      <c r="N48" s="456">
        <f t="shared" si="8"/>
        <v>0</v>
      </c>
      <c r="O48" s="456">
        <f t="shared" si="8"/>
        <v>0</v>
      </c>
      <c r="P48" s="456">
        <f t="shared" si="8"/>
        <v>0</v>
      </c>
      <c r="Q48" s="456">
        <f t="shared" si="8"/>
        <v>0</v>
      </c>
      <c r="R48" s="456">
        <f t="shared" si="8"/>
        <v>0</v>
      </c>
      <c r="S48" s="456">
        <f t="shared" si="8"/>
        <v>0</v>
      </c>
      <c r="T48" s="456">
        <f t="shared" si="8"/>
        <v>0</v>
      </c>
      <c r="U48" s="456">
        <f t="shared" si="8"/>
        <v>0</v>
      </c>
      <c r="V48" s="456">
        <f t="shared" si="8"/>
        <v>0</v>
      </c>
      <c r="W48" s="456">
        <f t="shared" si="8"/>
        <v>0</v>
      </c>
      <c r="X48" s="456">
        <f t="shared" si="8"/>
        <v>0</v>
      </c>
      <c r="Y48" s="456">
        <f t="shared" si="8"/>
        <v>0</v>
      </c>
      <c r="Z48" s="456">
        <f t="shared" si="8"/>
        <v>0</v>
      </c>
      <c r="AA48" s="456">
        <f t="shared" si="8"/>
        <v>0</v>
      </c>
      <c r="AB48" s="456">
        <f t="shared" si="8"/>
        <v>0</v>
      </c>
      <c r="AC48" s="456">
        <f t="shared" si="8"/>
        <v>0.21284452984646901</v>
      </c>
      <c r="AD48" s="456">
        <f t="shared" si="8"/>
        <v>0</v>
      </c>
      <c r="AE48" s="456">
        <f t="shared" si="8"/>
        <v>0</v>
      </c>
      <c r="AF48" s="456">
        <f t="shared" si="8"/>
        <v>0</v>
      </c>
      <c r="AG48" s="456">
        <f t="shared" si="8"/>
        <v>0</v>
      </c>
      <c r="AH48" s="456">
        <f t="shared" si="8"/>
        <v>0</v>
      </c>
      <c r="AI48" s="456">
        <f t="shared" si="8"/>
        <v>0</v>
      </c>
      <c r="AJ48" s="456">
        <f t="shared" si="8"/>
        <v>0</v>
      </c>
      <c r="AK48" s="456">
        <f t="shared" si="8"/>
        <v>0</v>
      </c>
      <c r="AL48" s="456">
        <f t="shared" si="8"/>
        <v>0</v>
      </c>
      <c r="AM48" s="456">
        <f t="shared" si="8"/>
        <v>0</v>
      </c>
      <c r="AN48" s="456">
        <f t="shared" si="8"/>
        <v>0</v>
      </c>
      <c r="AO48" s="456">
        <f t="shared" si="8"/>
        <v>0</v>
      </c>
      <c r="AP48" s="456">
        <f t="shared" si="8"/>
        <v>0</v>
      </c>
      <c r="AQ48" s="456">
        <f t="shared" si="8"/>
        <v>0</v>
      </c>
      <c r="AR48" s="456">
        <f t="shared" si="8"/>
        <v>20.035166443399998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</row>
    <row r="50" spans="1:44" s="14" customFormat="1" ht="18" customHeight="1">
      <c r="A50" s="90"/>
      <c r="B50" s="91" t="s">
        <v>33</v>
      </c>
      <c r="C50" s="92"/>
      <c r="D50" s="457">
        <f>D48+'A4'!D50+'A4'!D34+'A4'!D22</f>
        <v>0</v>
      </c>
      <c r="E50" s="457">
        <f>E48+'A4'!E50+'A4'!E34+'A4'!E22</f>
        <v>0</v>
      </c>
      <c r="F50" s="457">
        <f>F48+'A4'!F50+'A4'!F34+'A4'!F22</f>
        <v>0</v>
      </c>
      <c r="G50" s="457">
        <f>G48+'A4'!G50+'A4'!G34+'A4'!G22</f>
        <v>0</v>
      </c>
      <c r="H50" s="457">
        <f>H48+'A4'!H50+'A4'!H34+'A4'!H22</f>
        <v>0</v>
      </c>
      <c r="I50" s="457">
        <f>I48+'A4'!I50+'A4'!I34+'A4'!I22</f>
        <v>0</v>
      </c>
      <c r="J50" s="457">
        <f>J48+'A4'!J50+'A4'!J34+'A4'!J22</f>
        <v>0</v>
      </c>
      <c r="K50" s="457">
        <f>K48+'A4'!K50+'A4'!K34+'A4'!K22</f>
        <v>0</v>
      </c>
      <c r="L50" s="457">
        <f>L48+'A4'!L50+'A4'!L34+'A4'!L22</f>
        <v>0</v>
      </c>
      <c r="M50" s="457">
        <f>M48+'A4'!M50+'A4'!M34+'A4'!M22</f>
        <v>0</v>
      </c>
      <c r="N50" s="457">
        <f>N48+'A4'!N50+'A4'!N34+'A4'!N22</f>
        <v>1.7490883658443879</v>
      </c>
      <c r="O50" s="457">
        <f>O48+'A4'!O50+'A4'!O34+'A4'!O22</f>
        <v>21.653943885154426</v>
      </c>
      <c r="P50" s="457">
        <f>P48+'A4'!P50+'A4'!P34+'A4'!P22</f>
        <v>0.33448923237563505</v>
      </c>
      <c r="Q50" s="457">
        <f>Q48+'A4'!Q50+'A4'!Q34+'A4'!Q22</f>
        <v>0</v>
      </c>
      <c r="R50" s="457">
        <f>R48+'A4'!R50+'A4'!R34+'A4'!R22</f>
        <v>4.1758581378578949E-2</v>
      </c>
      <c r="S50" s="457">
        <f>S48+'A4'!S50+'A4'!S34+'A4'!S22</f>
        <v>0</v>
      </c>
      <c r="T50" s="457">
        <f>T48+'A4'!T50+'A4'!T34+'A4'!T22</f>
        <v>0</v>
      </c>
      <c r="U50" s="457">
        <f>U48+'A4'!U50+'A4'!U34+'A4'!U22</f>
        <v>0</v>
      </c>
      <c r="V50" s="457">
        <f>V48+'A4'!V50+'A4'!V34+'A4'!V22</f>
        <v>0.32600000000000001</v>
      </c>
      <c r="W50" s="457">
        <f>W48+'A4'!W50+'A4'!W34+'A4'!W22</f>
        <v>0</v>
      </c>
      <c r="X50" s="457">
        <f>X48+'A4'!X50+'A4'!X34+'A4'!X22</f>
        <v>0</v>
      </c>
      <c r="Y50" s="457">
        <f>Y48+'A4'!Y50+'A4'!Y34+'A4'!Y22</f>
        <v>0</v>
      </c>
      <c r="Z50" s="457">
        <f>Z48+'A4'!Z50+'A4'!Z34+'A4'!Z22</f>
        <v>6.8503958220282601E-3</v>
      </c>
      <c r="AA50" s="457">
        <f>AA48+'A4'!AA50+'A4'!AA34+'A4'!AA22</f>
        <v>0</v>
      </c>
      <c r="AB50" s="457">
        <f>AB48+'A4'!AB50+'A4'!AB34+'A4'!AB22</f>
        <v>0</v>
      </c>
      <c r="AC50" s="457">
        <f>AC48+'A4'!AC50+'A4'!AC34+'A4'!AC22</f>
        <v>576.89250771078412</v>
      </c>
      <c r="AD50" s="457">
        <f>AD48+'A4'!AD50+'A4'!AD34+'A4'!AD22</f>
        <v>1863.5028731049429</v>
      </c>
      <c r="AE50" s="457">
        <f>AE48+'A4'!AE50+'A4'!AE34+'A4'!AE22</f>
        <v>0</v>
      </c>
      <c r="AF50" s="457">
        <f>AF48+'A4'!AF50+'A4'!AF34+'A4'!AF22</f>
        <v>0</v>
      </c>
      <c r="AG50" s="457">
        <f>AG48+'A4'!AG50+'A4'!AG34+'A4'!AG22</f>
        <v>0.96677521326740257</v>
      </c>
      <c r="AH50" s="457">
        <f>AH48+'A4'!AH50+'A4'!AH34+'A4'!AH22</f>
        <v>0</v>
      </c>
      <c r="AI50" s="457">
        <f>AI48+'A4'!AI50+'A4'!AI34+'A4'!AI22</f>
        <v>0</v>
      </c>
      <c r="AJ50" s="457">
        <f>AJ48+'A4'!AJ50+'A4'!AJ34+'A4'!AJ22</f>
        <v>0</v>
      </c>
      <c r="AK50" s="457">
        <f>AK48+'A4'!AK50+'A4'!AK34+'A4'!AK22</f>
        <v>0</v>
      </c>
      <c r="AL50" s="457">
        <f>AL48+'A4'!AL50+'A4'!AL34+'A4'!AL22</f>
        <v>29.113401754733484</v>
      </c>
      <c r="AM50" s="457">
        <f>AM48+'A4'!AM50+'A4'!AM34+'A4'!AM22</f>
        <v>0</v>
      </c>
      <c r="AN50" s="457">
        <f>AN48+'A4'!AN50+'A4'!AN34+'A4'!AN22</f>
        <v>0</v>
      </c>
      <c r="AO50" s="457">
        <f>AO48+'A4'!AO50+'A4'!AO34+'A4'!AO22</f>
        <v>0</v>
      </c>
      <c r="AP50" s="457">
        <f>AP48+'A4'!AP50+'A4'!AP34+'A4'!AP22</f>
        <v>0</v>
      </c>
      <c r="AQ50" s="457">
        <f>AQ48+'A4'!AQ50+'A4'!AQ34+'A4'!AQ22</f>
        <v>16.638860512119681</v>
      </c>
      <c r="AR50" s="457">
        <f>AR48+'A4'!AR50+'A4'!AR34+'A4'!AR22</f>
        <v>14676.254772686152</v>
      </c>
    </row>
    <row r="51" spans="1:44" s="14" customFormat="1" ht="20.25">
      <c r="A51" s="412" t="s">
        <v>170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412" t="s">
        <v>171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412" t="s">
        <v>172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3"/>
    </row>
    <row r="57" spans="1:44"/>
    <row r="58" spans="1:44" hidden="1">
      <c r="D58" s="143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zoomScaleNormal="100" zoomScaleSheetLayoutView="70" workbookViewId="0">
      <pane xSplit="3" ySplit="9" topLeftCell="F49" activePane="bottomRight" state="frozen"/>
      <selection activeCell="D27" sqref="D27"/>
      <selection pane="topRight" activeCell="D27" sqref="D27"/>
      <selection pane="bottomLeft" activeCell="D27" sqref="D27"/>
      <selection pane="bottomRight" sqref="A1:M1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5.1406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91" customFormat="1" ht="14.25" customHeight="1">
      <c r="A1" s="529" t="s">
        <v>194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490"/>
    </row>
    <row r="2" spans="1:22" s="492" customFormat="1" ht="51" customHeight="1">
      <c r="A2" s="535" t="s">
        <v>304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05"/>
    </row>
    <row r="3" spans="1:22" s="492" customFormat="1" ht="15.75" customHeight="1">
      <c r="A3" s="530" t="s">
        <v>316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493"/>
    </row>
    <row r="4" spans="1:22" s="493" customFormat="1" ht="14.25" customHeight="1">
      <c r="A4" s="533" t="s">
        <v>195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</row>
    <row r="5" spans="1:22" s="493" customFormat="1" ht="14.25" customHeight="1">
      <c r="A5" s="533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</row>
    <row r="6" spans="1:22" s="493" customFormat="1" ht="14.25" customHeight="1">
      <c r="A6" s="490"/>
    </row>
    <row r="7" spans="1:22" s="5" customFormat="1" ht="18" customHeight="1">
      <c r="A7" s="1" t="s">
        <v>196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302</v>
      </c>
      <c r="C8" s="511"/>
      <c r="D8" s="512" t="s">
        <v>197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27.75" customHeight="1">
      <c r="A9" s="23"/>
      <c r="B9" s="24"/>
      <c r="C9" s="24"/>
      <c r="D9" s="25" t="s">
        <v>6</v>
      </c>
      <c r="E9" s="25" t="s">
        <v>37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41</v>
      </c>
      <c r="L9" s="494" t="s">
        <v>198</v>
      </c>
      <c r="M9" s="25" t="s">
        <v>199</v>
      </c>
      <c r="N9" s="26" t="s">
        <v>13</v>
      </c>
      <c r="P9" s="123"/>
    </row>
    <row r="10" spans="1:22" s="14" customFormat="1" ht="27.75" hidden="1" customHeight="1">
      <c r="A10" s="23"/>
      <c r="B10" s="24"/>
      <c r="C10" s="24"/>
      <c r="D10" s="25" t="s">
        <v>6</v>
      </c>
      <c r="E10" s="25" t="s">
        <v>37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41</v>
      </c>
      <c r="L10" s="25" t="s">
        <v>59</v>
      </c>
      <c r="M10" s="25" t="s">
        <v>12</v>
      </c>
      <c r="N10" s="26" t="s">
        <v>13</v>
      </c>
      <c r="P10" s="123"/>
    </row>
    <row r="11" spans="1:22" s="423" customFormat="1" ht="18" hidden="1" customHeight="1">
      <c r="A11" s="441"/>
      <c r="B11" s="442"/>
      <c r="C11" s="443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22"/>
    </row>
    <row r="12" spans="1:22" s="14" customFormat="1" ht="18" customHeight="1">
      <c r="A12" s="27"/>
      <c r="B12" s="28" t="s">
        <v>234</v>
      </c>
      <c r="C12" s="48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26"/>
    </row>
    <row r="13" spans="1:22" s="14" customFormat="1" ht="18" customHeight="1">
      <c r="A13" s="29"/>
      <c r="B13" s="12" t="s">
        <v>235</v>
      </c>
      <c r="C13" s="239"/>
      <c r="D13" s="445">
        <f>'A1'!D13</f>
        <v>267869.37829101103</v>
      </c>
      <c r="E13" s="445">
        <f>'A1'!E13</f>
        <v>2509.9316063926581</v>
      </c>
      <c r="F13" s="445">
        <f>'A1'!F13</f>
        <v>22.509214162537948</v>
      </c>
      <c r="G13" s="445">
        <f>'A1'!G13</f>
        <v>1.6502556250339659</v>
      </c>
      <c r="H13" s="445">
        <f>'A1'!H13</f>
        <v>47.452204171874783</v>
      </c>
      <c r="I13" s="445">
        <f>'A1'!I13</f>
        <v>0.2193264371904565</v>
      </c>
      <c r="J13" s="445">
        <f>'A1'!J13</f>
        <v>0</v>
      </c>
      <c r="K13" s="445">
        <f>'A1'!K13</f>
        <v>0</v>
      </c>
      <c r="L13" s="445">
        <f>'A1'!L13</f>
        <v>1.7901819098774356E-2</v>
      </c>
      <c r="M13" s="445">
        <f>'A1'!M13</f>
        <v>270451.15879961941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" customHeight="1">
      <c r="A14" s="30"/>
      <c r="B14" s="31" t="s">
        <v>200</v>
      </c>
      <c r="C14" s="239"/>
      <c r="D14" s="445">
        <f>'A1'!D14</f>
        <v>235227.210387703</v>
      </c>
      <c r="E14" s="445">
        <f>'A1'!E14</f>
        <v>1345.69513352124</v>
      </c>
      <c r="F14" s="445">
        <f>'A1'!F14</f>
        <v>22.509214162537948</v>
      </c>
      <c r="G14" s="445">
        <f>'A1'!G14</f>
        <v>1.6502556250339659</v>
      </c>
      <c r="H14" s="445">
        <f>'A1'!H14</f>
        <v>47.452204171874783</v>
      </c>
      <c r="I14" s="445">
        <f>'A1'!I14</f>
        <v>0.2193264371904565</v>
      </c>
      <c r="J14" s="445">
        <f>'A1'!J14</f>
        <v>0</v>
      </c>
      <c r="K14" s="445">
        <f>'A1'!K14</f>
        <v>0</v>
      </c>
      <c r="L14" s="445">
        <f>'A1'!L14</f>
        <v>3.9366198536789692E-3</v>
      </c>
      <c r="M14" s="445">
        <f>'A1'!M14</f>
        <v>236644.74045824073</v>
      </c>
      <c r="N14" s="26"/>
    </row>
    <row r="15" spans="1:22" s="14" customFormat="1" ht="18" customHeight="1">
      <c r="A15" s="30"/>
      <c r="B15" s="31" t="s">
        <v>201</v>
      </c>
      <c r="C15" s="239"/>
      <c r="D15" s="445">
        <f>'A1'!D15</f>
        <v>32642.167903308007</v>
      </c>
      <c r="E15" s="445">
        <f>'A1'!E15</f>
        <v>1164.2364728714183</v>
      </c>
      <c r="F15" s="445">
        <f>'A1'!F15</f>
        <v>0</v>
      </c>
      <c r="G15" s="445">
        <f>'A1'!G15</f>
        <v>0</v>
      </c>
      <c r="H15" s="445">
        <f>'A1'!H15</f>
        <v>0</v>
      </c>
      <c r="I15" s="445">
        <f>'A1'!I15</f>
        <v>0</v>
      </c>
      <c r="J15" s="445">
        <f>'A1'!J15</f>
        <v>0</v>
      </c>
      <c r="K15" s="445">
        <f>'A1'!K15</f>
        <v>0</v>
      </c>
      <c r="L15" s="445">
        <f>'A1'!L15</f>
        <v>1.3965199245095386E-2</v>
      </c>
      <c r="M15" s="445">
        <f>'A1'!M15</f>
        <v>33806.418341378667</v>
      </c>
      <c r="N15" s="26"/>
      <c r="O15" s="26"/>
    </row>
    <row r="16" spans="1:22" s="14" customFormat="1" ht="18" customHeight="1">
      <c r="A16" s="29"/>
      <c r="B16" s="12" t="s">
        <v>202</v>
      </c>
      <c r="C16" s="239"/>
      <c r="D16" s="445">
        <f>'A1'!D16</f>
        <v>104730.94741017115</v>
      </c>
      <c r="E16" s="445">
        <f>'A1'!E16</f>
        <v>7060.3295853012205</v>
      </c>
      <c r="F16" s="445">
        <f>'A1'!F16</f>
        <v>22.14643360095998</v>
      </c>
      <c r="G16" s="445">
        <f>'A1'!G16</f>
        <v>18.574176060865682</v>
      </c>
      <c r="H16" s="445">
        <f>'A1'!H16</f>
        <v>3.952944854220612</v>
      </c>
      <c r="I16" s="445">
        <f>'A1'!I16</f>
        <v>0</v>
      </c>
      <c r="J16" s="445">
        <f>'A1'!J16</f>
        <v>0</v>
      </c>
      <c r="K16" s="445">
        <f>'A1'!K16</f>
        <v>8.2877556774359338</v>
      </c>
      <c r="L16" s="445">
        <f>'A1'!L16</f>
        <v>37.096980158584323</v>
      </c>
      <c r="M16" s="445">
        <f>'A1'!M16</f>
        <v>111881.33528582445</v>
      </c>
      <c r="N16" s="26"/>
      <c r="O16" s="126"/>
    </row>
    <row r="17" spans="1:16" s="14" customFormat="1" ht="18" customHeight="1">
      <c r="A17" s="30"/>
      <c r="B17" s="31" t="s">
        <v>200</v>
      </c>
      <c r="C17" s="239"/>
      <c r="D17" s="445">
        <f>'A1'!D17</f>
        <v>92454.740530149284</v>
      </c>
      <c r="E17" s="445">
        <f>'A1'!E17</f>
        <v>2502.7341939717771</v>
      </c>
      <c r="F17" s="445">
        <f>'A1'!F17</f>
        <v>22.14643360095998</v>
      </c>
      <c r="G17" s="445">
        <f>'A1'!G17</f>
        <v>7.5465098416129637</v>
      </c>
      <c r="H17" s="445">
        <f>'A1'!H17</f>
        <v>2.118946453680119</v>
      </c>
      <c r="I17" s="445">
        <f>'A1'!I17</f>
        <v>0</v>
      </c>
      <c r="J17" s="445">
        <f>'A1'!J17</f>
        <v>0</v>
      </c>
      <c r="K17" s="445">
        <f>'A1'!K17</f>
        <v>8.2877556774359338</v>
      </c>
      <c r="L17" s="445">
        <f>'A1'!L17</f>
        <v>7.3771102982125729</v>
      </c>
      <c r="M17" s="445">
        <f>'A1'!M17</f>
        <v>95004.951479992975</v>
      </c>
      <c r="N17" s="26"/>
    </row>
    <row r="18" spans="1:16" s="14" customFormat="1" ht="18" customHeight="1">
      <c r="A18" s="30"/>
      <c r="B18" s="31" t="s">
        <v>201</v>
      </c>
      <c r="C18" s="239"/>
      <c r="D18" s="445">
        <f>'A1'!D18</f>
        <v>12276.206880021862</v>
      </c>
      <c r="E18" s="445">
        <f>'A1'!E18</f>
        <v>4557.5953913294434</v>
      </c>
      <c r="F18" s="445">
        <f>'A1'!F18</f>
        <v>0</v>
      </c>
      <c r="G18" s="445">
        <f>'A1'!G18</f>
        <v>11.027666219252719</v>
      </c>
      <c r="H18" s="445">
        <f>'A1'!H18</f>
        <v>1.8339984005404932</v>
      </c>
      <c r="I18" s="445">
        <f>'A1'!I18</f>
        <v>0</v>
      </c>
      <c r="J18" s="445">
        <f>'A1'!J18</f>
        <v>0</v>
      </c>
      <c r="K18" s="445">
        <f>'A1'!K18</f>
        <v>0</v>
      </c>
      <c r="L18" s="445">
        <f>'A1'!L18</f>
        <v>29.719869860371748</v>
      </c>
      <c r="M18" s="445">
        <f>'A1'!M18</f>
        <v>16876.383805831469</v>
      </c>
      <c r="N18" s="26"/>
      <c r="P18" s="238"/>
    </row>
    <row r="19" spans="1:16" s="14" customFormat="1" ht="18" customHeight="1">
      <c r="A19" s="29"/>
      <c r="B19" s="12" t="s">
        <v>203</v>
      </c>
      <c r="C19" s="239"/>
      <c r="D19" s="445">
        <f>'A1'!D19</f>
        <v>105143.91854364131</v>
      </c>
      <c r="E19" s="445">
        <f>'A1'!E19</f>
        <v>8676.8427030827406</v>
      </c>
      <c r="F19" s="445">
        <f>'A1'!F19</f>
        <v>4.64010781933281</v>
      </c>
      <c r="G19" s="445">
        <f>'A1'!G19</f>
        <v>150.0064487985743</v>
      </c>
      <c r="H19" s="445">
        <f>'A1'!H19</f>
        <v>40.719229101368697</v>
      </c>
      <c r="I19" s="445">
        <f>'A1'!I19</f>
        <v>0.50920465442314722</v>
      </c>
      <c r="J19" s="445">
        <f>'A1'!J19</f>
        <v>3.9191611848965026E-3</v>
      </c>
      <c r="K19" s="445">
        <f>'A1'!K19</f>
        <v>5.146457913562017</v>
      </c>
      <c r="L19" s="445">
        <f>'A1'!L19</f>
        <v>19.290938256901111</v>
      </c>
      <c r="M19" s="445">
        <f>'A1'!M19</f>
        <v>114041.0775524294</v>
      </c>
      <c r="N19" s="26"/>
    </row>
    <row r="20" spans="1:16" s="14" customFormat="1" ht="18" customHeight="1">
      <c r="A20" s="30"/>
      <c r="B20" s="31" t="s">
        <v>200</v>
      </c>
      <c r="C20" s="239"/>
      <c r="D20" s="445">
        <f>'A1'!D20</f>
        <v>42402.419120392718</v>
      </c>
      <c r="E20" s="445">
        <f>'A1'!E20</f>
        <v>3406.2924085192271</v>
      </c>
      <c r="F20" s="445">
        <f>'A1'!F20</f>
        <v>4.4491999305364649</v>
      </c>
      <c r="G20" s="445">
        <f>'A1'!G20</f>
        <v>57.281819460768673</v>
      </c>
      <c r="H20" s="445">
        <f>'A1'!H20</f>
        <v>35.03203946395999</v>
      </c>
      <c r="I20" s="445">
        <f>'A1'!I20</f>
        <v>0.42596603562086383</v>
      </c>
      <c r="J20" s="445">
        <f>'A1'!J20</f>
        <v>1.6235938842522374E-3</v>
      </c>
      <c r="K20" s="445">
        <f>'A1'!K20</f>
        <v>4.8720317083860003</v>
      </c>
      <c r="L20" s="445">
        <f>'A1'!L20</f>
        <v>18.901992126512393</v>
      </c>
      <c r="M20" s="445">
        <f>'A1'!M20</f>
        <v>45929.67620123161</v>
      </c>
      <c r="N20" s="26"/>
    </row>
    <row r="21" spans="1:16" s="14" customFormat="1" ht="18" customHeight="1">
      <c r="A21" s="30"/>
      <c r="B21" s="31" t="s">
        <v>201</v>
      </c>
      <c r="C21" s="239"/>
      <c r="D21" s="445">
        <f>'A1'!D21</f>
        <v>62741.499423248599</v>
      </c>
      <c r="E21" s="445">
        <f>'A1'!E21</f>
        <v>5270.5502945635144</v>
      </c>
      <c r="F21" s="445">
        <f>'A1'!F21</f>
        <v>0.19090788879634499</v>
      </c>
      <c r="G21" s="445">
        <f>'A1'!G21</f>
        <v>92.724629337805638</v>
      </c>
      <c r="H21" s="445">
        <f>'A1'!H21</f>
        <v>5.6871896374087036</v>
      </c>
      <c r="I21" s="445">
        <f>'A1'!I21</f>
        <v>8.3238618802283448E-2</v>
      </c>
      <c r="J21" s="445">
        <f>'A1'!J21</f>
        <v>2.2955673006442652E-3</v>
      </c>
      <c r="K21" s="445">
        <f>'A1'!K21</f>
        <v>0.2744262051760164</v>
      </c>
      <c r="L21" s="445">
        <f>'A1'!L21</f>
        <v>0.38894613038871795</v>
      </c>
      <c r="M21" s="445">
        <f>'A1'!M21</f>
        <v>68111.401351197797</v>
      </c>
      <c r="N21" s="26"/>
    </row>
    <row r="22" spans="1:16" s="14" customFormat="1" ht="20.25" customHeight="1">
      <c r="A22" s="29"/>
      <c r="B22" s="12" t="s">
        <v>199</v>
      </c>
      <c r="C22" s="12"/>
      <c r="D22" s="445">
        <f>'A1'!D22</f>
        <v>477744.24424482347</v>
      </c>
      <c r="E22" s="445">
        <f>'A1'!E22</f>
        <v>18247.103894776621</v>
      </c>
      <c r="F22" s="445">
        <f>'A1'!F22</f>
        <v>49.295755582830736</v>
      </c>
      <c r="G22" s="445">
        <f>'A1'!G22</f>
        <v>170.23088048447394</v>
      </c>
      <c r="H22" s="445">
        <f>'A1'!H22</f>
        <v>92.124378127464098</v>
      </c>
      <c r="I22" s="445">
        <f>'A1'!I22</f>
        <v>0.72853109161360374</v>
      </c>
      <c r="J22" s="445">
        <f>'A1'!J22</f>
        <v>3.9191611848965026E-3</v>
      </c>
      <c r="K22" s="445">
        <f>'A1'!K22</f>
        <v>13.434213590997951</v>
      </c>
      <c r="L22" s="445">
        <f>'A1'!L22</f>
        <v>56.405820234584205</v>
      </c>
      <c r="M22" s="445">
        <f>'A1'!M22</f>
        <v>496373.57163787307</v>
      </c>
      <c r="N22" s="26"/>
      <c r="P22" s="238"/>
    </row>
    <row r="23" spans="1:16" s="14" customFormat="1" ht="18" customHeight="1">
      <c r="A23" s="29"/>
      <c r="B23" s="12"/>
      <c r="C23" s="12"/>
      <c r="D23" s="445">
        <f>'A1'!D23</f>
        <v>0</v>
      </c>
      <c r="E23" s="445">
        <f>'A1'!E23</f>
        <v>0</v>
      </c>
      <c r="F23" s="445">
        <f>'A1'!F23</f>
        <v>0</v>
      </c>
      <c r="G23" s="445">
        <f>'A1'!G23</f>
        <v>0</v>
      </c>
      <c r="H23" s="445">
        <f>'A1'!H23</f>
        <v>0</v>
      </c>
      <c r="I23" s="445">
        <f>'A1'!I23</f>
        <v>0</v>
      </c>
      <c r="J23" s="445">
        <f>'A1'!J23</f>
        <v>0</v>
      </c>
      <c r="K23" s="445">
        <f>'A1'!K23</f>
        <v>0</v>
      </c>
      <c r="L23" s="445">
        <f>'A1'!L23</f>
        <v>0</v>
      </c>
      <c r="M23" s="445">
        <f>'A1'!M23</f>
        <v>0</v>
      </c>
      <c r="N23" s="26"/>
    </row>
    <row r="24" spans="1:16" s="14" customFormat="1" ht="18" customHeight="1">
      <c r="A24" s="27"/>
      <c r="B24" s="28" t="s">
        <v>236</v>
      </c>
      <c r="C24" s="48"/>
      <c r="D24" s="445">
        <f>'A1'!D24</f>
        <v>0</v>
      </c>
      <c r="E24" s="445">
        <f>'A1'!E24</f>
        <v>0</v>
      </c>
      <c r="F24" s="445">
        <f>'A1'!F24</f>
        <v>0</v>
      </c>
      <c r="G24" s="445">
        <f>'A1'!G24</f>
        <v>0</v>
      </c>
      <c r="H24" s="445">
        <f>'A1'!H24</f>
        <v>0</v>
      </c>
      <c r="I24" s="445">
        <f>'A1'!I24</f>
        <v>0</v>
      </c>
      <c r="J24" s="445">
        <f>'A1'!J24</f>
        <v>0</v>
      </c>
      <c r="K24" s="445">
        <f>'A1'!K24</f>
        <v>0</v>
      </c>
      <c r="L24" s="445">
        <f>'A1'!L24</f>
        <v>0</v>
      </c>
      <c r="M24" s="445">
        <f>'A1'!M24</f>
        <v>0</v>
      </c>
      <c r="N24" s="26"/>
    </row>
    <row r="25" spans="1:16" s="14" customFormat="1" ht="18" customHeight="1">
      <c r="A25" s="29"/>
      <c r="B25" s="12" t="s">
        <v>204</v>
      </c>
      <c r="C25" s="239"/>
      <c r="D25" s="445">
        <f>'A1'!D25</f>
        <v>9544.3672902175822</v>
      </c>
      <c r="E25" s="445">
        <f>'A1'!E25</f>
        <v>124.5772732841683</v>
      </c>
      <c r="F25" s="445">
        <f>'A1'!F25</f>
        <v>0</v>
      </c>
      <c r="G25" s="445">
        <f>'A1'!G25</f>
        <v>0</v>
      </c>
      <c r="H25" s="445">
        <f>'A1'!H25</f>
        <v>0</v>
      </c>
      <c r="I25" s="445">
        <f>'A1'!I25</f>
        <v>0</v>
      </c>
      <c r="J25" s="445">
        <f>'A1'!J25</f>
        <v>0</v>
      </c>
      <c r="K25" s="445">
        <f>'A1'!K25</f>
        <v>0</v>
      </c>
      <c r="L25" s="445">
        <f>'A1'!L25</f>
        <v>0</v>
      </c>
      <c r="M25" s="445">
        <f>'A1'!M25</f>
        <v>9668.944563501751</v>
      </c>
      <c r="N25" s="26"/>
    </row>
    <row r="26" spans="1:16" s="14" customFormat="1" ht="18" customHeight="1">
      <c r="A26" s="30"/>
      <c r="B26" s="31" t="s">
        <v>200</v>
      </c>
      <c r="C26" s="239"/>
      <c r="D26" s="445">
        <f>'A1'!D26</f>
        <v>1582.829682433588</v>
      </c>
      <c r="E26" s="445">
        <f>'A1'!E26</f>
        <v>0</v>
      </c>
      <c r="F26" s="445">
        <f>'A1'!F26</f>
        <v>0</v>
      </c>
      <c r="G26" s="445">
        <f>'A1'!G26</f>
        <v>0</v>
      </c>
      <c r="H26" s="445">
        <f>'A1'!H26</f>
        <v>0</v>
      </c>
      <c r="I26" s="445">
        <f>'A1'!I26</f>
        <v>0</v>
      </c>
      <c r="J26" s="445">
        <f>'A1'!J26</f>
        <v>0</v>
      </c>
      <c r="K26" s="445">
        <f>'A1'!K26</f>
        <v>0</v>
      </c>
      <c r="L26" s="445">
        <f>'A1'!L26</f>
        <v>0</v>
      </c>
      <c r="M26" s="445">
        <f>'A1'!M26</f>
        <v>1582.829682433588</v>
      </c>
      <c r="N26" s="26"/>
    </row>
    <row r="27" spans="1:16" s="14" customFormat="1" ht="18" customHeight="1">
      <c r="A27" s="30"/>
      <c r="B27" s="31" t="s">
        <v>201</v>
      </c>
      <c r="C27" s="239"/>
      <c r="D27" s="445">
        <f>'A1'!D27</f>
        <v>7961.5376077839946</v>
      </c>
      <c r="E27" s="445">
        <f>'A1'!E27</f>
        <v>124.5772732841683</v>
      </c>
      <c r="F27" s="445">
        <f>'A1'!F27</f>
        <v>0</v>
      </c>
      <c r="G27" s="445">
        <f>'A1'!G27</f>
        <v>0</v>
      </c>
      <c r="H27" s="445">
        <f>'A1'!H27</f>
        <v>0</v>
      </c>
      <c r="I27" s="445">
        <f>'A1'!I27</f>
        <v>0</v>
      </c>
      <c r="J27" s="445">
        <f>'A1'!J27</f>
        <v>0</v>
      </c>
      <c r="K27" s="445">
        <f>'A1'!K27</f>
        <v>0</v>
      </c>
      <c r="L27" s="445">
        <f>'A1'!L27</f>
        <v>0</v>
      </c>
      <c r="M27" s="445">
        <f>'A1'!M27</f>
        <v>8086.1148810681625</v>
      </c>
      <c r="N27" s="26"/>
    </row>
    <row r="28" spans="1:16" s="14" customFormat="1" ht="18" customHeight="1">
      <c r="A28" s="29"/>
      <c r="B28" s="12" t="s">
        <v>202</v>
      </c>
      <c r="C28" s="239"/>
      <c r="D28" s="445">
        <f>'A1'!D28</f>
        <v>5923.6817488926217</v>
      </c>
      <c r="E28" s="445">
        <f>'A1'!E28</f>
        <v>243.64710234829343</v>
      </c>
      <c r="F28" s="445">
        <f>'A1'!F28</f>
        <v>0</v>
      </c>
      <c r="G28" s="445">
        <f>'A1'!G28</f>
        <v>0</v>
      </c>
      <c r="H28" s="445">
        <f>'A1'!H28</f>
        <v>0</v>
      </c>
      <c r="I28" s="445">
        <f>'A1'!I28</f>
        <v>0</v>
      </c>
      <c r="J28" s="445">
        <f>'A1'!J28</f>
        <v>0</v>
      </c>
      <c r="K28" s="445">
        <f>'A1'!K28</f>
        <v>0</v>
      </c>
      <c r="L28" s="445">
        <f>'A1'!L28</f>
        <v>0</v>
      </c>
      <c r="M28" s="445">
        <f>'A1'!M28</f>
        <v>6167.3288512409154</v>
      </c>
      <c r="N28" s="26"/>
    </row>
    <row r="29" spans="1:16" s="14" customFormat="1" ht="18" customHeight="1">
      <c r="A29" s="30"/>
      <c r="B29" s="31" t="s">
        <v>200</v>
      </c>
      <c r="C29" s="239"/>
      <c r="D29" s="445">
        <f>'A1'!D29</f>
        <v>4544.8499518967019</v>
      </c>
      <c r="E29" s="445">
        <f>'A1'!E29</f>
        <v>243.64710234829343</v>
      </c>
      <c r="F29" s="445">
        <f>'A1'!F29</f>
        <v>0</v>
      </c>
      <c r="G29" s="445">
        <f>'A1'!G29</f>
        <v>0</v>
      </c>
      <c r="H29" s="445">
        <f>'A1'!H29</f>
        <v>0</v>
      </c>
      <c r="I29" s="445">
        <f>'A1'!I29</f>
        <v>0</v>
      </c>
      <c r="J29" s="445">
        <f>'A1'!J29</f>
        <v>0</v>
      </c>
      <c r="K29" s="445">
        <f>'A1'!K29</f>
        <v>0</v>
      </c>
      <c r="L29" s="445">
        <f>'A1'!L29</f>
        <v>0</v>
      </c>
      <c r="M29" s="445">
        <f>'A1'!M29</f>
        <v>4788.4970542449955</v>
      </c>
      <c r="N29" s="26"/>
    </row>
    <row r="30" spans="1:16" s="14" customFormat="1" ht="18" customHeight="1">
      <c r="A30" s="30"/>
      <c r="B30" s="31" t="s">
        <v>201</v>
      </c>
      <c r="C30" s="239"/>
      <c r="D30" s="445">
        <f>'A1'!D30</f>
        <v>1378.8317969959198</v>
      </c>
      <c r="E30" s="445">
        <f>'A1'!E30</f>
        <v>0</v>
      </c>
      <c r="F30" s="445">
        <f>'A1'!F30</f>
        <v>0</v>
      </c>
      <c r="G30" s="445">
        <f>'A1'!G30</f>
        <v>0</v>
      </c>
      <c r="H30" s="445">
        <f>'A1'!H30</f>
        <v>0</v>
      </c>
      <c r="I30" s="445">
        <f>'A1'!I30</f>
        <v>0</v>
      </c>
      <c r="J30" s="445">
        <f>'A1'!J30</f>
        <v>0</v>
      </c>
      <c r="K30" s="445">
        <f>'A1'!K30</f>
        <v>0</v>
      </c>
      <c r="L30" s="445">
        <f>'A1'!L30</f>
        <v>0</v>
      </c>
      <c r="M30" s="445">
        <f>'A1'!M30</f>
        <v>1378.8317969959198</v>
      </c>
      <c r="N30" s="26"/>
    </row>
    <row r="31" spans="1:16" s="14" customFormat="1" ht="18" customHeight="1">
      <c r="A31" s="29"/>
      <c r="B31" s="12" t="s">
        <v>203</v>
      </c>
      <c r="C31" s="239"/>
      <c r="D31" s="445">
        <f>'A1'!D31</f>
        <v>5637.2914372429696</v>
      </c>
      <c r="E31" s="445">
        <f>'A1'!E31</f>
        <v>532.52515423416867</v>
      </c>
      <c r="F31" s="445">
        <f>'A1'!F31</f>
        <v>0</v>
      </c>
      <c r="G31" s="445">
        <f>'A1'!G31</f>
        <v>0</v>
      </c>
      <c r="H31" s="445">
        <f>'A1'!H31</f>
        <v>0</v>
      </c>
      <c r="I31" s="445">
        <f>'A1'!I31</f>
        <v>0</v>
      </c>
      <c r="J31" s="445">
        <f>'A1'!J31</f>
        <v>0</v>
      </c>
      <c r="K31" s="445">
        <f>'A1'!K31</f>
        <v>0.44150605214152699</v>
      </c>
      <c r="L31" s="445">
        <f>'A1'!L31</f>
        <v>0</v>
      </c>
      <c r="M31" s="445">
        <f>'A1'!M31</f>
        <v>6170.2580975292794</v>
      </c>
      <c r="N31" s="26"/>
    </row>
    <row r="32" spans="1:16" s="14" customFormat="1" ht="18" customHeight="1">
      <c r="A32" s="30"/>
      <c r="B32" s="31" t="s">
        <v>200</v>
      </c>
      <c r="C32" s="239"/>
      <c r="D32" s="445">
        <f>'A1'!D32</f>
        <v>4283.1146674427409</v>
      </c>
      <c r="E32" s="445">
        <f>'A1'!E32</f>
        <v>303.67206136472805</v>
      </c>
      <c r="F32" s="445">
        <f>'A1'!F32</f>
        <v>0</v>
      </c>
      <c r="G32" s="445">
        <f>'A1'!G32</f>
        <v>0</v>
      </c>
      <c r="H32" s="445">
        <f>'A1'!H32</f>
        <v>0</v>
      </c>
      <c r="I32" s="445">
        <f>'A1'!I32</f>
        <v>0</v>
      </c>
      <c r="J32" s="445">
        <f>'A1'!J32</f>
        <v>0</v>
      </c>
      <c r="K32" s="445">
        <f>'A1'!K32</f>
        <v>0.44150605214152699</v>
      </c>
      <c r="L32" s="445">
        <f>'A1'!L32</f>
        <v>0</v>
      </c>
      <c r="M32" s="445">
        <f>'A1'!M32</f>
        <v>4587.22823485961</v>
      </c>
      <c r="N32" s="26"/>
    </row>
    <row r="33" spans="1:24" s="14" customFormat="1" ht="18" customHeight="1">
      <c r="A33" s="30"/>
      <c r="B33" s="31" t="s">
        <v>201</v>
      </c>
      <c r="C33" s="239"/>
      <c r="D33" s="445">
        <f>'A1'!D33</f>
        <v>1354.1767698002282</v>
      </c>
      <c r="E33" s="445">
        <f>'A1'!E33</f>
        <v>228.85309286944067</v>
      </c>
      <c r="F33" s="445">
        <f>'A1'!F33</f>
        <v>0</v>
      </c>
      <c r="G33" s="445">
        <f>'A1'!G33</f>
        <v>0</v>
      </c>
      <c r="H33" s="445">
        <f>'A1'!H33</f>
        <v>0</v>
      </c>
      <c r="I33" s="445">
        <f>'A1'!I33</f>
        <v>0</v>
      </c>
      <c r="J33" s="445">
        <f>'A1'!J33</f>
        <v>0</v>
      </c>
      <c r="K33" s="445">
        <f>'A1'!K33</f>
        <v>0</v>
      </c>
      <c r="L33" s="445">
        <f>'A1'!L33</f>
        <v>0</v>
      </c>
      <c r="M33" s="445">
        <f>'A1'!M33</f>
        <v>1583.0298626696688</v>
      </c>
      <c r="N33" s="26"/>
    </row>
    <row r="34" spans="1:24" s="14" customFormat="1" ht="18.75" customHeight="1">
      <c r="A34" s="29"/>
      <c r="B34" s="12" t="s">
        <v>199</v>
      </c>
      <c r="C34" s="121"/>
      <c r="D34" s="445">
        <f>'A1'!D34</f>
        <v>21105.340476353173</v>
      </c>
      <c r="E34" s="445">
        <f>'A1'!E34</f>
        <v>900.74952986663038</v>
      </c>
      <c r="F34" s="445">
        <f>'A1'!F34</f>
        <v>0</v>
      </c>
      <c r="G34" s="445">
        <f>'A1'!G34</f>
        <v>0</v>
      </c>
      <c r="H34" s="445">
        <f>'A1'!H34</f>
        <v>0</v>
      </c>
      <c r="I34" s="445">
        <f>'A1'!I34</f>
        <v>0</v>
      </c>
      <c r="J34" s="445">
        <f>'A1'!J34</f>
        <v>0</v>
      </c>
      <c r="K34" s="445">
        <f>'A1'!K34</f>
        <v>0.44150605214152699</v>
      </c>
      <c r="L34" s="445">
        <f>'A1'!L34</f>
        <v>0</v>
      </c>
      <c r="M34" s="445">
        <f>'A1'!M34</f>
        <v>22006.531512271944</v>
      </c>
      <c r="N34" s="26"/>
    </row>
    <row r="35" spans="1:24" s="14" customFormat="1" ht="33" customHeight="1">
      <c r="A35" s="32"/>
      <c r="B35" s="33" t="s">
        <v>205</v>
      </c>
      <c r="C35" s="240"/>
      <c r="D35" s="445">
        <f>'A1'!D35</f>
        <v>0</v>
      </c>
      <c r="E35" s="445">
        <f>'A1'!E35</f>
        <v>0</v>
      </c>
      <c r="F35" s="445">
        <f>'A1'!F35</f>
        <v>0</v>
      </c>
      <c r="G35" s="445">
        <f>'A1'!G35</f>
        <v>0</v>
      </c>
      <c r="H35" s="445">
        <f>'A1'!H35</f>
        <v>0</v>
      </c>
      <c r="I35" s="445">
        <f>'A1'!I35</f>
        <v>0</v>
      </c>
      <c r="J35" s="445">
        <f>'A1'!J35</f>
        <v>0</v>
      </c>
      <c r="K35" s="445">
        <f>'A1'!K35</f>
        <v>0</v>
      </c>
      <c r="L35" s="445">
        <f>'A1'!L35</f>
        <v>0</v>
      </c>
      <c r="M35" s="445">
        <f>'A1'!M35</f>
        <v>0</v>
      </c>
      <c r="N35" s="26"/>
    </row>
    <row r="36" spans="1:24" s="14" customFormat="1" ht="18" customHeight="1">
      <c r="A36" s="29"/>
      <c r="B36" s="12" t="s">
        <v>206</v>
      </c>
      <c r="C36" s="240"/>
      <c r="D36" s="445">
        <f>'A1'!D36</f>
        <v>3195.6087112069877</v>
      </c>
      <c r="E36" s="445">
        <f>'A1'!E36</f>
        <v>104.33856728677422</v>
      </c>
      <c r="F36" s="445">
        <f>'A1'!F36</f>
        <v>0</v>
      </c>
      <c r="G36" s="445">
        <f>'A1'!G36</f>
        <v>0</v>
      </c>
      <c r="H36" s="445">
        <f>'A1'!H36</f>
        <v>0</v>
      </c>
      <c r="I36" s="445">
        <f>'A1'!I36</f>
        <v>0</v>
      </c>
      <c r="J36" s="445">
        <f>'A1'!J36</f>
        <v>0</v>
      </c>
      <c r="K36" s="445">
        <f>'A1'!K36</f>
        <v>0</v>
      </c>
      <c r="L36" s="445">
        <f>'A1'!L36</f>
        <v>0</v>
      </c>
      <c r="M36" s="445">
        <f>'A1'!M36</f>
        <v>3299.947278493762</v>
      </c>
      <c r="N36" s="26"/>
    </row>
    <row r="37" spans="1:24" s="14" customFormat="1" ht="18" customHeight="1">
      <c r="A37" s="29"/>
      <c r="B37" s="12" t="s">
        <v>207</v>
      </c>
      <c r="C37" s="240"/>
      <c r="D37" s="445">
        <f>'A1'!D37</f>
        <v>17213.34880277421</v>
      </c>
      <c r="E37" s="445">
        <f>'A1'!E37</f>
        <v>788.15660545513958</v>
      </c>
      <c r="F37" s="445">
        <f>'A1'!F37</f>
        <v>0</v>
      </c>
      <c r="G37" s="445">
        <f>'A1'!G37</f>
        <v>0</v>
      </c>
      <c r="H37" s="445">
        <f>'A1'!H37</f>
        <v>0</v>
      </c>
      <c r="I37" s="445">
        <f>'A1'!I37</f>
        <v>0</v>
      </c>
      <c r="J37" s="445">
        <f>'A1'!J37</f>
        <v>0</v>
      </c>
      <c r="K37" s="445">
        <f>'A1'!K37</f>
        <v>0.44150605214152699</v>
      </c>
      <c r="L37" s="445">
        <f>'A1'!L37</f>
        <v>0</v>
      </c>
      <c r="M37" s="445">
        <f>'A1'!M37</f>
        <v>18001.946914281492</v>
      </c>
      <c r="N37" s="26"/>
    </row>
    <row r="38" spans="1:24" s="14" customFormat="1" ht="18" customHeight="1">
      <c r="A38" s="29"/>
      <c r="B38" s="12" t="s">
        <v>208</v>
      </c>
      <c r="C38" s="240"/>
      <c r="D38" s="445">
        <f>'A1'!D38</f>
        <v>696.38296237198506</v>
      </c>
      <c r="E38" s="445">
        <f>'A1'!E38</f>
        <v>8.2543571247165062</v>
      </c>
      <c r="F38" s="445">
        <f>'A1'!F38</f>
        <v>0</v>
      </c>
      <c r="G38" s="445">
        <f>'A1'!G38</f>
        <v>0</v>
      </c>
      <c r="H38" s="445">
        <f>'A1'!H38</f>
        <v>0</v>
      </c>
      <c r="I38" s="445">
        <f>'A1'!I38</f>
        <v>0</v>
      </c>
      <c r="J38" s="445">
        <f>'A1'!J38</f>
        <v>0</v>
      </c>
      <c r="K38" s="445">
        <f>'A1'!K38</f>
        <v>0</v>
      </c>
      <c r="L38" s="445">
        <f>'A1'!L38</f>
        <v>0</v>
      </c>
      <c r="M38" s="445">
        <f>'A1'!M38</f>
        <v>704.63731949670159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445">
        <f>'A1'!D39</f>
        <v>0</v>
      </c>
      <c r="E39" s="445">
        <f>'A1'!E39</f>
        <v>0</v>
      </c>
      <c r="F39" s="445">
        <f>'A1'!F39</f>
        <v>0</v>
      </c>
      <c r="G39" s="445">
        <f>'A1'!G39</f>
        <v>0</v>
      </c>
      <c r="H39" s="445">
        <f>'A1'!H39</f>
        <v>0</v>
      </c>
      <c r="I39" s="445">
        <f>'A1'!I39</f>
        <v>0</v>
      </c>
      <c r="J39" s="445">
        <f>'A1'!J39</f>
        <v>0</v>
      </c>
      <c r="K39" s="445">
        <f>'A1'!K39</f>
        <v>0</v>
      </c>
      <c r="L39" s="445">
        <f>'A1'!L39</f>
        <v>0</v>
      </c>
      <c r="M39" s="445">
        <f>'A1'!M39</f>
        <v>0</v>
      </c>
      <c r="N39" s="26"/>
    </row>
    <row r="40" spans="1:24" s="14" customFormat="1" ht="18" customHeight="1">
      <c r="A40" s="27"/>
      <c r="B40" s="28" t="s">
        <v>237</v>
      </c>
      <c r="C40" s="48"/>
      <c r="D40" s="445">
        <f>'A1'!D40</f>
        <v>0</v>
      </c>
      <c r="E40" s="445">
        <f>'A1'!E40</f>
        <v>0</v>
      </c>
      <c r="F40" s="445">
        <f>'A1'!F40</f>
        <v>0</v>
      </c>
      <c r="G40" s="445">
        <f>'A1'!G40</f>
        <v>0</v>
      </c>
      <c r="H40" s="445">
        <f>'A1'!H40</f>
        <v>0</v>
      </c>
      <c r="I40" s="445">
        <f>'A1'!I40</f>
        <v>0</v>
      </c>
      <c r="J40" s="445">
        <f>'A1'!J40</f>
        <v>0</v>
      </c>
      <c r="K40" s="445">
        <f>'A1'!K40</f>
        <v>0</v>
      </c>
      <c r="L40" s="445">
        <f>'A1'!L40</f>
        <v>0</v>
      </c>
      <c r="M40" s="445">
        <f>'A1'!M40</f>
        <v>0</v>
      </c>
      <c r="N40" s="26"/>
    </row>
    <row r="41" spans="1:24" s="14" customFormat="1" ht="18" customHeight="1">
      <c r="A41" s="29"/>
      <c r="B41" s="12" t="s">
        <v>204</v>
      </c>
      <c r="C41" s="241"/>
      <c r="D41" s="445">
        <f>'A1'!D41</f>
        <v>121197.32884953433</v>
      </c>
      <c r="E41" s="445">
        <f>'A1'!E41</f>
        <v>342.90270510465348</v>
      </c>
      <c r="F41" s="445">
        <f>'A1'!F41</f>
        <v>0</v>
      </c>
      <c r="G41" s="445">
        <f>'A1'!G41</f>
        <v>0</v>
      </c>
      <c r="H41" s="445">
        <f>'A1'!H41</f>
        <v>0</v>
      </c>
      <c r="I41" s="445">
        <f>'A1'!I41</f>
        <v>0</v>
      </c>
      <c r="J41" s="445">
        <f>'A1'!J41</f>
        <v>0</v>
      </c>
      <c r="K41" s="445">
        <f>'A1'!K41</f>
        <v>0</v>
      </c>
      <c r="L41" s="445">
        <f>'A1'!L41</f>
        <v>0</v>
      </c>
      <c r="M41" s="445">
        <f>'A1'!M41</f>
        <v>121540.23155463899</v>
      </c>
      <c r="N41" s="26"/>
    </row>
    <row r="42" spans="1:24" s="14" customFormat="1" ht="18" customHeight="1">
      <c r="A42" s="30"/>
      <c r="B42" s="31" t="s">
        <v>200</v>
      </c>
      <c r="C42" s="241"/>
      <c r="D42" s="445">
        <f>'A1'!D42</f>
        <v>93954.661828120559</v>
      </c>
      <c r="E42" s="445">
        <f>'A1'!E42</f>
        <v>287.13047987495719</v>
      </c>
      <c r="F42" s="445">
        <f>'A1'!F42</f>
        <v>0</v>
      </c>
      <c r="G42" s="445">
        <f>'A1'!G42</f>
        <v>0</v>
      </c>
      <c r="H42" s="445">
        <f>'A1'!H42</f>
        <v>0</v>
      </c>
      <c r="I42" s="445">
        <f>'A1'!I42</f>
        <v>0</v>
      </c>
      <c r="J42" s="445">
        <f>'A1'!J42</f>
        <v>0</v>
      </c>
      <c r="K42" s="445">
        <f>'A1'!K42</f>
        <v>0</v>
      </c>
      <c r="L42" s="445">
        <f>'A1'!L42</f>
        <v>0</v>
      </c>
      <c r="M42" s="445">
        <f>'A1'!M42</f>
        <v>94241.792307995522</v>
      </c>
      <c r="N42" s="26"/>
    </row>
    <row r="43" spans="1:24" s="14" customFormat="1" ht="18" customHeight="1">
      <c r="A43" s="30"/>
      <c r="B43" s="31" t="s">
        <v>201</v>
      </c>
      <c r="C43" s="241"/>
      <c r="D43" s="445">
        <f>'A1'!D43</f>
        <v>27242.667021413767</v>
      </c>
      <c r="E43" s="445">
        <f>'A1'!E43</f>
        <v>55.772225229696282</v>
      </c>
      <c r="F43" s="445">
        <f>'A1'!F43</f>
        <v>0</v>
      </c>
      <c r="G43" s="445">
        <f>'A1'!G43</f>
        <v>0</v>
      </c>
      <c r="H43" s="445">
        <f>'A1'!H43</f>
        <v>0</v>
      </c>
      <c r="I43" s="445">
        <f>'A1'!I43</f>
        <v>0</v>
      </c>
      <c r="J43" s="445">
        <f>'A1'!J43</f>
        <v>0</v>
      </c>
      <c r="K43" s="445">
        <f>'A1'!K43</f>
        <v>0</v>
      </c>
      <c r="L43" s="445">
        <f>'A1'!L43</f>
        <v>0</v>
      </c>
      <c r="M43" s="445">
        <f>'A1'!M43</f>
        <v>27298.439246643462</v>
      </c>
      <c r="N43" s="26"/>
    </row>
    <row r="44" spans="1:24" s="14" customFormat="1" ht="18" customHeight="1">
      <c r="A44" s="29"/>
      <c r="B44" s="12" t="s">
        <v>202</v>
      </c>
      <c r="C44" s="241"/>
      <c r="D44" s="445">
        <f>'A1'!D44</f>
        <v>36787.746296305078</v>
      </c>
      <c r="E44" s="445">
        <f>'A1'!E44</f>
        <v>2985.9338075414444</v>
      </c>
      <c r="F44" s="445">
        <f>'A1'!F44</f>
        <v>0</v>
      </c>
      <c r="G44" s="445">
        <f>'A1'!G44</f>
        <v>0</v>
      </c>
      <c r="H44" s="445">
        <f>'A1'!H44</f>
        <v>0</v>
      </c>
      <c r="I44" s="445">
        <f>'A1'!I44</f>
        <v>0</v>
      </c>
      <c r="J44" s="445">
        <f>'A1'!J44</f>
        <v>0</v>
      </c>
      <c r="K44" s="445">
        <f>'A1'!K44</f>
        <v>0</v>
      </c>
      <c r="L44" s="445">
        <f>'A1'!L44</f>
        <v>0</v>
      </c>
      <c r="M44" s="445">
        <f>'A1'!M44</f>
        <v>39773.68010384652</v>
      </c>
      <c r="N44" s="26"/>
    </row>
    <row r="45" spans="1:24" s="14" customFormat="1" ht="18" customHeight="1">
      <c r="A45" s="30"/>
      <c r="B45" s="31" t="s">
        <v>200</v>
      </c>
      <c r="C45" s="241"/>
      <c r="D45" s="445">
        <f>'A1'!D45</f>
        <v>34721.521880733628</v>
      </c>
      <c r="E45" s="445">
        <f>'A1'!E45</f>
        <v>2893.9829926300526</v>
      </c>
      <c r="F45" s="445">
        <f>'A1'!F45</f>
        <v>0</v>
      </c>
      <c r="G45" s="445">
        <f>'A1'!G45</f>
        <v>0</v>
      </c>
      <c r="H45" s="445">
        <f>'A1'!H45</f>
        <v>0</v>
      </c>
      <c r="I45" s="445">
        <f>'A1'!I45</f>
        <v>0</v>
      </c>
      <c r="J45" s="445">
        <f>'A1'!J45</f>
        <v>0</v>
      </c>
      <c r="K45" s="445">
        <f>'A1'!K45</f>
        <v>0</v>
      </c>
      <c r="L45" s="445">
        <f>'A1'!L45</f>
        <v>0</v>
      </c>
      <c r="M45" s="445">
        <f>'A1'!M45</f>
        <v>37615.50487336368</v>
      </c>
      <c r="N45" s="26"/>
    </row>
    <row r="46" spans="1:24" s="14" customFormat="1" ht="18" customHeight="1">
      <c r="A46" s="30"/>
      <c r="B46" s="31" t="s">
        <v>201</v>
      </c>
      <c r="C46" s="241"/>
      <c r="D46" s="445">
        <f>'A1'!D46</f>
        <v>2066.2244155714525</v>
      </c>
      <c r="E46" s="445">
        <f>'A1'!E46</f>
        <v>91.950814911391859</v>
      </c>
      <c r="F46" s="445">
        <f>'A1'!F46</f>
        <v>0</v>
      </c>
      <c r="G46" s="445">
        <f>'A1'!G46</f>
        <v>0</v>
      </c>
      <c r="H46" s="445">
        <f>'A1'!H46</f>
        <v>0</v>
      </c>
      <c r="I46" s="445">
        <f>'A1'!I46</f>
        <v>0</v>
      </c>
      <c r="J46" s="445">
        <f>'A1'!J46</f>
        <v>0</v>
      </c>
      <c r="K46" s="445">
        <f>'A1'!K46</f>
        <v>0</v>
      </c>
      <c r="L46" s="445">
        <f>'A1'!L46</f>
        <v>0</v>
      </c>
      <c r="M46" s="445">
        <f>'A1'!M46</f>
        <v>2158.1752304828442</v>
      </c>
      <c r="N46" s="26"/>
    </row>
    <row r="47" spans="1:24" s="14" customFormat="1" ht="18" customHeight="1">
      <c r="A47" s="29"/>
      <c r="B47" s="12" t="s">
        <v>203</v>
      </c>
      <c r="C47" s="241"/>
      <c r="D47" s="445">
        <f>'A1'!D47</f>
        <v>4105.6272705703996</v>
      </c>
      <c r="E47" s="445">
        <f>'A1'!E47</f>
        <v>1973.4858585053794</v>
      </c>
      <c r="F47" s="445">
        <f>'A1'!F47</f>
        <v>0</v>
      </c>
      <c r="G47" s="445">
        <f>'A1'!G47</f>
        <v>0</v>
      </c>
      <c r="H47" s="445">
        <f>'A1'!H47</f>
        <v>0</v>
      </c>
      <c r="I47" s="445">
        <f>'A1'!I47</f>
        <v>0</v>
      </c>
      <c r="J47" s="445">
        <f>'A1'!J47</f>
        <v>0</v>
      </c>
      <c r="K47" s="445">
        <f>'A1'!K47</f>
        <v>0</v>
      </c>
      <c r="L47" s="445">
        <f>'A1'!L47</f>
        <v>0</v>
      </c>
      <c r="M47" s="445">
        <f>'A1'!M47</f>
        <v>6079.1131290757785</v>
      </c>
      <c r="N47" s="26"/>
    </row>
    <row r="48" spans="1:24" s="14" customFormat="1" ht="18" customHeight="1">
      <c r="A48" s="30"/>
      <c r="B48" s="31" t="s">
        <v>200</v>
      </c>
      <c r="C48" s="241"/>
      <c r="D48" s="445">
        <f>'A1'!D48</f>
        <v>0</v>
      </c>
      <c r="E48" s="445">
        <f>'A1'!E48</f>
        <v>0</v>
      </c>
      <c r="F48" s="445">
        <f>'A1'!F48</f>
        <v>0</v>
      </c>
      <c r="G48" s="445">
        <f>'A1'!G48</f>
        <v>0</v>
      </c>
      <c r="H48" s="445">
        <f>'A1'!H48</f>
        <v>0</v>
      </c>
      <c r="I48" s="445">
        <f>'A1'!I48</f>
        <v>0</v>
      </c>
      <c r="J48" s="445">
        <f>'A1'!J48</f>
        <v>0</v>
      </c>
      <c r="K48" s="445">
        <f>'A1'!K48</f>
        <v>0</v>
      </c>
      <c r="L48" s="445">
        <f>'A1'!L48</f>
        <v>0</v>
      </c>
      <c r="M48" s="445">
        <f>'A1'!M48</f>
        <v>0</v>
      </c>
      <c r="N48" s="26"/>
    </row>
    <row r="49" spans="1:28" s="14" customFormat="1" ht="18" customHeight="1">
      <c r="A49" s="30"/>
      <c r="B49" s="31" t="s">
        <v>201</v>
      </c>
      <c r="C49" s="241"/>
      <c r="D49" s="445">
        <f>'A1'!D49</f>
        <v>4105.6272705703996</v>
      </c>
      <c r="E49" s="445">
        <f>'A1'!E49</f>
        <v>1973.4858585053794</v>
      </c>
      <c r="F49" s="445">
        <f>'A1'!F49</f>
        <v>0</v>
      </c>
      <c r="G49" s="445">
        <f>'A1'!G49</f>
        <v>0</v>
      </c>
      <c r="H49" s="445">
        <f>'A1'!H49</f>
        <v>0</v>
      </c>
      <c r="I49" s="445">
        <f>'A1'!I49</f>
        <v>0</v>
      </c>
      <c r="J49" s="445">
        <f>'A1'!J49</f>
        <v>0</v>
      </c>
      <c r="K49" s="445">
        <f>'A1'!K49</f>
        <v>0</v>
      </c>
      <c r="L49" s="445">
        <f>'A1'!L49</f>
        <v>0</v>
      </c>
      <c r="M49" s="445">
        <f>'A1'!M49</f>
        <v>6079.1131290757785</v>
      </c>
      <c r="N49" s="26"/>
    </row>
    <row r="50" spans="1:28" s="14" customFormat="1" ht="18" customHeight="1">
      <c r="A50" s="29"/>
      <c r="B50" s="12" t="s">
        <v>199</v>
      </c>
      <c r="C50" s="49"/>
      <c r="D50" s="445">
        <f>'A1'!D50</f>
        <v>162090.7024164098</v>
      </c>
      <c r="E50" s="445">
        <f>'A1'!E50</f>
        <v>5302.3223711514775</v>
      </c>
      <c r="F50" s="445">
        <f>'A1'!F50</f>
        <v>0</v>
      </c>
      <c r="G50" s="445">
        <f>'A1'!G50</f>
        <v>0</v>
      </c>
      <c r="H50" s="445">
        <f>'A1'!H50</f>
        <v>0</v>
      </c>
      <c r="I50" s="445">
        <f>'A1'!I50</f>
        <v>0</v>
      </c>
      <c r="J50" s="445">
        <f>'A1'!J50</f>
        <v>0</v>
      </c>
      <c r="K50" s="445">
        <f>'A1'!K50</f>
        <v>0</v>
      </c>
      <c r="L50" s="445">
        <f>'A1'!L50</f>
        <v>0</v>
      </c>
      <c r="M50" s="445">
        <f>'A1'!M50</f>
        <v>167393.02478756127</v>
      </c>
      <c r="N50" s="26"/>
    </row>
    <row r="51" spans="1:28" s="14" customFormat="1" ht="18" customHeight="1">
      <c r="A51" s="32"/>
      <c r="B51" s="33" t="s">
        <v>314</v>
      </c>
      <c r="C51" s="240"/>
      <c r="D51" s="445">
        <f>'A1'!D51</f>
        <v>0</v>
      </c>
      <c r="E51" s="445">
        <f>'A1'!E51</f>
        <v>0</v>
      </c>
      <c r="F51" s="445">
        <f>'A1'!F51</f>
        <v>0</v>
      </c>
      <c r="G51" s="445">
        <f>'A1'!G51</f>
        <v>0</v>
      </c>
      <c r="H51" s="445">
        <f>'A1'!H51</f>
        <v>0</v>
      </c>
      <c r="I51" s="445">
        <f>'A1'!I51</f>
        <v>0</v>
      </c>
      <c r="J51" s="445">
        <f>'A1'!J51</f>
        <v>0</v>
      </c>
      <c r="K51" s="445">
        <f>'A1'!K51</f>
        <v>0</v>
      </c>
      <c r="L51" s="445">
        <f>'A1'!L51</f>
        <v>0</v>
      </c>
      <c r="M51" s="445">
        <f>'A1'!M51</f>
        <v>0</v>
      </c>
      <c r="N51" s="26"/>
      <c r="O51" s="26"/>
      <c r="P51" s="26"/>
    </row>
    <row r="52" spans="1:28" s="14" customFormat="1" ht="18" customHeight="1">
      <c r="A52" s="29"/>
      <c r="B52" s="12" t="s">
        <v>238</v>
      </c>
      <c r="C52" s="240"/>
      <c r="D52" s="445">
        <f>'A1'!D52</f>
        <v>159539.76032706522</v>
      </c>
      <c r="E52" s="445">
        <f>'A1'!E52</f>
        <v>5046.7611702889344</v>
      </c>
      <c r="F52" s="445">
        <f>'A1'!F52</f>
        <v>0</v>
      </c>
      <c r="G52" s="445">
        <f>'A1'!G52</f>
        <v>0</v>
      </c>
      <c r="H52" s="445">
        <f>'A1'!H52</f>
        <v>0</v>
      </c>
      <c r="I52" s="445">
        <f>'A1'!I52</f>
        <v>0</v>
      </c>
      <c r="J52" s="445">
        <f>'A1'!J52</f>
        <v>0</v>
      </c>
      <c r="K52" s="445">
        <f>'A1'!K52</f>
        <v>0</v>
      </c>
      <c r="L52" s="445">
        <f>'A1'!L52</f>
        <v>0</v>
      </c>
      <c r="M52" s="445">
        <f>'A1'!M52</f>
        <v>164586.52149735414</v>
      </c>
      <c r="N52" s="26"/>
    </row>
    <row r="53" spans="1:28" s="14" customFormat="1" ht="18" customHeight="1">
      <c r="A53" s="29"/>
      <c r="B53" s="12" t="s">
        <v>207</v>
      </c>
      <c r="C53" s="240"/>
      <c r="D53" s="445">
        <f>'A1'!D53</f>
        <v>2528.0284837970494</v>
      </c>
      <c r="E53" s="445">
        <f>'A1'!E53</f>
        <v>253.64962713208291</v>
      </c>
      <c r="F53" s="445">
        <f>'A1'!F53</f>
        <v>0</v>
      </c>
      <c r="G53" s="445">
        <f>'A1'!G53</f>
        <v>0</v>
      </c>
      <c r="H53" s="445">
        <f>'A1'!H53</f>
        <v>0</v>
      </c>
      <c r="I53" s="445">
        <f>'A1'!I53</f>
        <v>0</v>
      </c>
      <c r="J53" s="445">
        <f>'A1'!J53</f>
        <v>0</v>
      </c>
      <c r="K53" s="445">
        <f>'A1'!K53</f>
        <v>0</v>
      </c>
      <c r="L53" s="445">
        <f>'A1'!L53</f>
        <v>0</v>
      </c>
      <c r="M53" s="445">
        <f>'A1'!M53</f>
        <v>2781.6781109291323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495" t="s">
        <v>208</v>
      </c>
      <c r="C54" s="496"/>
      <c r="D54" s="497">
        <f>'A1'!D54</f>
        <v>22.913605547161403</v>
      </c>
      <c r="E54" s="498">
        <f>'A1'!E54</f>
        <v>1.91157373045561</v>
      </c>
      <c r="F54" s="498">
        <f>'A1'!F54</f>
        <v>0</v>
      </c>
      <c r="G54" s="498">
        <f>'A1'!G54</f>
        <v>0</v>
      </c>
      <c r="H54" s="498">
        <f>'A1'!H54</f>
        <v>0</v>
      </c>
      <c r="I54" s="498">
        <f>'A1'!I54</f>
        <v>0</v>
      </c>
      <c r="J54" s="498">
        <f>'A1'!J54</f>
        <v>0</v>
      </c>
      <c r="K54" s="498">
        <f>'A1'!K54</f>
        <v>0</v>
      </c>
      <c r="L54" s="498">
        <f>'A1'!L54</f>
        <v>0</v>
      </c>
      <c r="M54" s="498">
        <f>'A1'!M54</f>
        <v>24.825179277617014</v>
      </c>
      <c r="N54" s="26"/>
    </row>
    <row r="55" spans="1:28" s="14" customFormat="1" ht="14.25">
      <c r="A55" s="531" t="s">
        <v>309</v>
      </c>
      <c r="B55" s="532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26"/>
      <c r="O55" s="44"/>
      <c r="P55" s="44"/>
    </row>
    <row r="56" spans="1:28" s="14" customFormat="1" ht="18" customHeight="1">
      <c r="A56" s="531" t="s">
        <v>305</v>
      </c>
      <c r="B56" s="532"/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26"/>
      <c r="O56" s="44"/>
      <c r="P56" s="44"/>
      <c r="V56" s="26"/>
    </row>
    <row r="57" spans="1:28" s="44" customFormat="1" ht="18" customHeight="1">
      <c r="A57" s="531" t="s">
        <v>315</v>
      </c>
      <c r="B57" s="532"/>
      <c r="C57" s="53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O57" s="40"/>
      <c r="P57" s="40"/>
      <c r="T57" s="45"/>
    </row>
    <row r="58" spans="1:28" s="44" customFormat="1" ht="18" customHeight="1">
      <c r="A58" s="531" t="s">
        <v>310</v>
      </c>
      <c r="B58" s="532"/>
      <c r="C58" s="532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O58" s="42"/>
      <c r="P58" s="42"/>
      <c r="T58" s="45"/>
    </row>
    <row r="59" spans="1:28" s="40" customFormat="1" ht="20.25" customHeight="1">
      <c r="A59" s="531" t="s">
        <v>311</v>
      </c>
      <c r="B59" s="531"/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28"/>
  <sheetViews>
    <sheetView zoomScale="80" workbookViewId="0">
      <selection sqref="A1:IV65536"/>
    </sheetView>
  </sheetViews>
  <sheetFormatPr defaultColWidth="0" defaultRowHeight="12.75" customHeight="1" zeroHeight="1"/>
  <cols>
    <col min="1" max="1" width="3.42578125" style="147" customWidth="1"/>
    <col min="2" max="2" width="1" style="147" customWidth="1"/>
    <col min="3" max="3" width="38" style="147" customWidth="1"/>
    <col min="4" max="4" width="13.42578125" style="149" customWidth="1"/>
    <col min="5" max="5" width="13" style="149" customWidth="1"/>
    <col min="6" max="6" width="14" style="149" customWidth="1"/>
    <col min="7" max="7" width="17.28515625" style="149" customWidth="1"/>
    <col min="8" max="8" width="16.5703125" style="149" customWidth="1"/>
    <col min="9" max="9" width="13" style="149" customWidth="1"/>
    <col min="10" max="10" width="12.42578125" style="149" bestFit="1" customWidth="1"/>
    <col min="11" max="11" width="4.5703125" style="147" customWidth="1"/>
    <col min="12" max="12" width="10.28515625" style="147" hidden="1" customWidth="1"/>
    <col min="13" max="16384" width="0" style="147" hidden="1"/>
  </cols>
  <sheetData>
    <row r="1" spans="1:11" ht="18" customHeight="1">
      <c r="A1" s="146" t="s">
        <v>133</v>
      </c>
      <c r="D1" s="147"/>
      <c r="E1" s="147"/>
      <c r="F1" s="147"/>
      <c r="G1" s="147"/>
      <c r="H1" s="147"/>
      <c r="I1" s="147"/>
      <c r="J1" s="147"/>
    </row>
    <row r="2" spans="1:11" ht="19.5" customHeight="1">
      <c r="A2" s="340"/>
      <c r="B2" s="340"/>
      <c r="C2" s="340"/>
      <c r="E2" s="148"/>
      <c r="G2" s="150" t="s">
        <v>1</v>
      </c>
      <c r="H2" s="148"/>
      <c r="I2" s="148"/>
    </row>
    <row r="3" spans="1:11" ht="18">
      <c r="A3" s="340"/>
      <c r="B3" s="340"/>
      <c r="C3" s="340"/>
      <c r="E3" s="151"/>
      <c r="G3" s="150" t="s">
        <v>2</v>
      </c>
      <c r="H3" s="151"/>
      <c r="I3" s="151"/>
    </row>
    <row r="4" spans="1:11" ht="15.75">
      <c r="A4" s="340"/>
      <c r="B4" s="340"/>
      <c r="C4" s="340"/>
      <c r="E4" s="152"/>
      <c r="G4" s="153"/>
      <c r="H4" s="152"/>
      <c r="I4" s="152"/>
    </row>
    <row r="5" spans="1:11" ht="20.25" customHeight="1">
      <c r="A5" s="340"/>
      <c r="B5" s="340"/>
      <c r="C5" s="340"/>
      <c r="E5" s="147"/>
      <c r="G5" s="186" t="s">
        <v>134</v>
      </c>
      <c r="H5" s="147"/>
      <c r="I5" s="147"/>
    </row>
    <row r="6" spans="1:11" ht="12" customHeight="1" thickBot="1">
      <c r="A6" s="340"/>
      <c r="B6" s="340"/>
      <c r="C6" s="340"/>
    </row>
    <row r="7" spans="1:11" ht="16.5" thickBot="1">
      <c r="A7" s="340"/>
      <c r="B7" s="340"/>
      <c r="C7" s="340"/>
      <c r="D7" s="552" t="s">
        <v>135</v>
      </c>
      <c r="E7" s="553"/>
      <c r="F7" s="553"/>
      <c r="G7" s="553"/>
      <c r="H7" s="553"/>
      <c r="I7" s="554"/>
      <c r="J7" s="154"/>
    </row>
    <row r="8" spans="1:11" s="155" customFormat="1" ht="30.75" customHeight="1">
      <c r="A8" s="340"/>
      <c r="B8" s="340"/>
      <c r="C8" s="340"/>
      <c r="D8" s="556" t="s">
        <v>136</v>
      </c>
      <c r="E8" s="558" t="s">
        <v>137</v>
      </c>
      <c r="F8" s="558" t="s">
        <v>138</v>
      </c>
      <c r="G8" s="555" t="s">
        <v>139</v>
      </c>
      <c r="H8" s="555"/>
      <c r="I8" s="548" t="s">
        <v>140</v>
      </c>
      <c r="J8" s="550" t="s">
        <v>36</v>
      </c>
    </row>
    <row r="9" spans="1:11" s="155" customFormat="1" ht="45.75" thickBot="1">
      <c r="A9" s="340"/>
      <c r="B9" s="340"/>
      <c r="C9" s="340"/>
      <c r="D9" s="557"/>
      <c r="E9" s="559"/>
      <c r="F9" s="559"/>
      <c r="G9" s="156" t="s">
        <v>141</v>
      </c>
      <c r="H9" s="156" t="s">
        <v>142</v>
      </c>
      <c r="I9" s="549"/>
      <c r="J9" s="551"/>
    </row>
    <row r="10" spans="1:11" ht="15.75">
      <c r="B10" s="157"/>
      <c r="C10" s="158" t="s">
        <v>143</v>
      </c>
      <c r="D10" s="253"/>
      <c r="E10" s="254"/>
      <c r="F10" s="254"/>
      <c r="G10" s="254"/>
      <c r="H10" s="254"/>
      <c r="I10" s="255"/>
      <c r="J10" s="255"/>
    </row>
    <row r="11" spans="1:11" ht="15">
      <c r="B11" s="159"/>
      <c r="C11" s="160" t="s">
        <v>144</v>
      </c>
      <c r="D11" s="161">
        <v>343139.2306767127</v>
      </c>
      <c r="E11" s="162">
        <v>151616.3163811164</v>
      </c>
      <c r="F11" s="162">
        <v>37637.274955620378</v>
      </c>
      <c r="G11" s="162">
        <v>242581.41052896</v>
      </c>
      <c r="H11" s="162">
        <v>20447.764359353965</v>
      </c>
      <c r="I11" s="163">
        <v>84321.626999449247</v>
      </c>
      <c r="J11" s="447">
        <f>SUM(D11:I11)</f>
        <v>879743.6239012127</v>
      </c>
      <c r="K11" s="164"/>
    </row>
    <row r="12" spans="1:11" ht="15">
      <c r="B12" s="165"/>
      <c r="C12" s="166" t="s">
        <v>145</v>
      </c>
      <c r="D12" s="167">
        <v>9497.0613672783838</v>
      </c>
      <c r="E12" s="167">
        <v>4017.9117716946498</v>
      </c>
      <c r="F12" s="167">
        <v>330.67459058629953</v>
      </c>
      <c r="G12" s="167">
        <v>8511.0181116131298</v>
      </c>
      <c r="H12" s="167">
        <v>11.616912786130131</v>
      </c>
      <c r="I12" s="168">
        <v>1519.003511130222</v>
      </c>
      <c r="J12" s="447">
        <f>SUM(D12:I12)</f>
        <v>23887.286265088813</v>
      </c>
      <c r="K12" s="164"/>
    </row>
    <row r="13" spans="1:11" ht="15">
      <c r="B13" s="165"/>
      <c r="C13" s="166" t="s">
        <v>146</v>
      </c>
      <c r="D13" s="169">
        <f>196611.048552847-123272.191724671</f>
        <v>73338.856828175994</v>
      </c>
      <c r="E13" s="167">
        <f>12193.4211864177+123272.191724671</f>
        <v>135465.61291108871</v>
      </c>
      <c r="F13" s="167">
        <v>3920.8748363634345</v>
      </c>
      <c r="G13" s="167">
        <v>127095.01557737564</v>
      </c>
      <c r="H13" s="167">
        <v>5243.0555238412717</v>
      </c>
      <c r="I13" s="168">
        <v>39702.694422691842</v>
      </c>
      <c r="J13" s="447">
        <f>SUM(D13:I13)</f>
        <v>384766.11009953689</v>
      </c>
      <c r="K13" s="164"/>
    </row>
    <row r="14" spans="1:11" ht="15">
      <c r="B14" s="165"/>
      <c r="C14" s="166" t="s">
        <v>147</v>
      </c>
      <c r="D14" s="167">
        <v>361.50167523183688</v>
      </c>
      <c r="E14" s="167">
        <v>104.23363504759234</v>
      </c>
      <c r="F14" s="167">
        <v>0</v>
      </c>
      <c r="G14" s="167">
        <v>0</v>
      </c>
      <c r="H14" s="167">
        <v>0</v>
      </c>
      <c r="I14" s="177">
        <v>0</v>
      </c>
      <c r="J14" s="478">
        <f>SUM(D14:I14)</f>
        <v>465.7353102794292</v>
      </c>
      <c r="K14" s="164"/>
    </row>
    <row r="15" spans="1:11" ht="15.75">
      <c r="B15" s="170"/>
      <c r="C15" s="171" t="s">
        <v>36</v>
      </c>
      <c r="D15" s="448">
        <f t="shared" ref="D15:J15" si="0">SUM(D11:D14)</f>
        <v>426336.65054739895</v>
      </c>
      <c r="E15" s="448">
        <f t="shared" si="0"/>
        <v>291204.07469894737</v>
      </c>
      <c r="F15" s="448">
        <f t="shared" si="0"/>
        <v>41888.824382570114</v>
      </c>
      <c r="G15" s="448">
        <f t="shared" si="0"/>
        <v>378187.44421794877</v>
      </c>
      <c r="H15" s="448">
        <f t="shared" si="0"/>
        <v>25702.436795981364</v>
      </c>
      <c r="I15" s="476">
        <f t="shared" si="0"/>
        <v>125543.32493327132</v>
      </c>
      <c r="J15" s="449">
        <f t="shared" si="0"/>
        <v>1288862.7555761179</v>
      </c>
      <c r="K15" s="164"/>
    </row>
    <row r="16" spans="1:11" ht="15.75">
      <c r="B16" s="172"/>
      <c r="C16" s="173" t="s">
        <v>148</v>
      </c>
      <c r="D16" s="251"/>
      <c r="E16" s="252"/>
      <c r="F16" s="252"/>
      <c r="G16" s="252"/>
      <c r="H16" s="252"/>
      <c r="I16" s="477"/>
      <c r="J16" s="479"/>
      <c r="K16" s="174"/>
    </row>
    <row r="17" spans="2:11" ht="15">
      <c r="B17" s="159"/>
      <c r="C17" s="160" t="s">
        <v>118</v>
      </c>
      <c r="D17" s="161">
        <v>426336.6505473993</v>
      </c>
      <c r="E17" s="233"/>
      <c r="F17" s="162">
        <v>28030.683229477439</v>
      </c>
      <c r="G17" s="162">
        <v>212813.24831763675</v>
      </c>
      <c r="H17" s="162">
        <v>18572.033650421014</v>
      </c>
      <c r="I17" s="175">
        <v>84580.505698210924</v>
      </c>
      <c r="J17" s="478">
        <f>SUM(D17:I17)</f>
        <v>770333.12144314533</v>
      </c>
      <c r="K17" s="176"/>
    </row>
    <row r="18" spans="2:11" ht="15">
      <c r="B18" s="165"/>
      <c r="C18" s="166" t="s">
        <v>119</v>
      </c>
      <c r="D18" s="406"/>
      <c r="E18" s="407">
        <v>123272.19172467101</v>
      </c>
      <c r="F18" s="167">
        <v>7212.9871394208731</v>
      </c>
      <c r="G18" s="167">
        <v>64169.697802477262</v>
      </c>
      <c r="H18" s="167">
        <v>4674.6501735171714</v>
      </c>
      <c r="I18" s="177">
        <v>24233.588645602362</v>
      </c>
      <c r="J18" s="478">
        <f>SUM(D18:I18)</f>
        <v>223563.1154856887</v>
      </c>
      <c r="K18" s="176"/>
    </row>
    <row r="19" spans="2:11" ht="15">
      <c r="B19" s="165"/>
      <c r="C19" s="166" t="s">
        <v>120</v>
      </c>
      <c r="D19" s="234"/>
      <c r="E19" s="167">
        <v>167931.88297427641</v>
      </c>
      <c r="F19" s="167">
        <v>6645.1540136717977</v>
      </c>
      <c r="G19" s="167">
        <v>101204.49809783463</v>
      </c>
      <c r="H19" s="167">
        <v>2455.752972043178</v>
      </c>
      <c r="I19" s="177">
        <v>16729.230589458035</v>
      </c>
      <c r="J19" s="478">
        <f>SUM(D19:I19)</f>
        <v>294966.51864728401</v>
      </c>
      <c r="K19" s="176"/>
    </row>
    <row r="20" spans="2:11" ht="16.5" thickBot="1">
      <c r="B20" s="178"/>
      <c r="C20" s="179" t="s">
        <v>36</v>
      </c>
      <c r="D20" s="475">
        <f t="shared" ref="D20:J20" si="1">SUM(D17:D19)</f>
        <v>426336.6505473993</v>
      </c>
      <c r="E20" s="480">
        <f t="shared" si="1"/>
        <v>291204.07469894743</v>
      </c>
      <c r="F20" s="480">
        <f t="shared" si="1"/>
        <v>41888.824382570107</v>
      </c>
      <c r="G20" s="480">
        <f t="shared" si="1"/>
        <v>378187.44421794865</v>
      </c>
      <c r="H20" s="480">
        <f t="shared" si="1"/>
        <v>25702.436795981361</v>
      </c>
      <c r="I20" s="480">
        <f t="shared" si="1"/>
        <v>125543.32493327132</v>
      </c>
      <c r="J20" s="481">
        <f t="shared" si="1"/>
        <v>1288862.7555761179</v>
      </c>
      <c r="K20" s="176"/>
    </row>
    <row r="21" spans="2:11">
      <c r="D21" s="180"/>
      <c r="E21" s="180"/>
      <c r="F21" s="180"/>
      <c r="G21" s="180"/>
      <c r="H21" s="180"/>
      <c r="I21" s="180"/>
      <c r="J21" s="180"/>
      <c r="K21" s="181"/>
    </row>
    <row r="22" spans="2:11" hidden="1"/>
    <row r="23" spans="2:11" hidden="1"/>
    <row r="24" spans="2:11" hidden="1"/>
    <row r="25" spans="2:11" hidden="1"/>
    <row r="26" spans="2:11" hidden="1"/>
    <row r="27" spans="2:11" hidden="1"/>
    <row r="28" spans="2:11" hidden="1"/>
  </sheetData>
  <sheetProtection formatCells="0"/>
  <mergeCells count="7">
    <mergeCell ref="I8:I9"/>
    <mergeCell ref="J8:J9"/>
    <mergeCell ref="D7:I7"/>
    <mergeCell ref="G8:H8"/>
    <mergeCell ref="D8:D9"/>
    <mergeCell ref="E8:E9"/>
    <mergeCell ref="F8:F9"/>
  </mergeCells>
  <phoneticPr fontId="30" type="noConversion"/>
  <pageMargins left="0.78740157480314965" right="0.6692913385826772" top="0.98425196850393704" bottom="0.98425196850393704" header="0.51181102362204722" footer="0.51181102362204722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zoomScale="90" zoomScaleNormal="90" zoomScaleSheetLayoutView="70" workbookViewId="0">
      <pane xSplit="3" ySplit="10" topLeftCell="D48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2.42578125" style="42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209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302</v>
      </c>
      <c r="C9" s="17"/>
      <c r="D9" s="512" t="s">
        <v>210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37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41</v>
      </c>
      <c r="K10" s="494" t="s">
        <v>198</v>
      </c>
      <c r="L10" s="25" t="s">
        <v>199</v>
      </c>
    </row>
    <row r="11" spans="1:12" s="423" customFormat="1" ht="21" hidden="1" customHeight="1">
      <c r="A11" s="420"/>
      <c r="B11" s="421"/>
      <c r="C11" s="421"/>
      <c r="D11" s="424"/>
      <c r="E11" s="424"/>
      <c r="F11" s="424"/>
      <c r="G11" s="424"/>
      <c r="H11" s="424"/>
      <c r="I11" s="424"/>
      <c r="J11" s="425"/>
      <c r="K11" s="425"/>
      <c r="L11" s="424"/>
    </row>
    <row r="12" spans="1:12" s="14" customFormat="1" ht="18" customHeight="1">
      <c r="A12" s="27"/>
      <c r="B12" s="28" t="s">
        <v>234</v>
      </c>
      <c r="C12" s="57"/>
      <c r="D12" s="264"/>
      <c r="E12" s="264"/>
      <c r="F12" s="264"/>
      <c r="G12" s="264"/>
      <c r="H12" s="264"/>
      <c r="I12" s="264"/>
      <c r="J12" s="264"/>
      <c r="K12" s="264"/>
      <c r="L12" s="264"/>
    </row>
    <row r="13" spans="1:12" s="14" customFormat="1" ht="18" customHeight="1">
      <c r="A13" s="29"/>
      <c r="B13" s="12" t="s">
        <v>235</v>
      </c>
      <c r="C13" s="12"/>
      <c r="D13" s="445">
        <f>'A2'!D13</f>
        <v>135932.19907270881</v>
      </c>
      <c r="E13" s="445">
        <f>'A2'!E13</f>
        <v>15016.62275634049</v>
      </c>
      <c r="F13" s="445">
        <f>'A2'!F13</f>
        <v>31772.761767132732</v>
      </c>
      <c r="G13" s="445">
        <f>'A2'!G13</f>
        <v>2456.7873433764203</v>
      </c>
      <c r="H13" s="445">
        <f>'A2'!H13</f>
        <v>337.22686133573768</v>
      </c>
      <c r="I13" s="445">
        <f>'A2'!I13</f>
        <v>223.48181942720137</v>
      </c>
      <c r="J13" s="445">
        <f>'A2'!J13</f>
        <v>19.194809844509471</v>
      </c>
      <c r="K13" s="445">
        <f>'A2'!K13</f>
        <v>5381.8846648432873</v>
      </c>
      <c r="L13" s="445">
        <f>'A2'!L13</f>
        <v>191140.15909500921</v>
      </c>
    </row>
    <row r="14" spans="1:12" s="14" customFormat="1" ht="18" customHeight="1">
      <c r="A14" s="30"/>
      <c r="B14" s="31" t="s">
        <v>200</v>
      </c>
      <c r="C14" s="31"/>
      <c r="D14" s="445">
        <f>'A2'!D14</f>
        <v>69303.748405316626</v>
      </c>
      <c r="E14" s="445">
        <f>'A2'!E14</f>
        <v>7389.9609222033796</v>
      </c>
      <c r="F14" s="445">
        <f>'A2'!F14</f>
        <v>15792.695171347732</v>
      </c>
      <c r="G14" s="445">
        <f>'A2'!G14</f>
        <v>940.42585335693366</v>
      </c>
      <c r="H14" s="445">
        <f>'A2'!H14</f>
        <v>78.023252815591178</v>
      </c>
      <c r="I14" s="445">
        <f>'A2'!I14</f>
        <v>27.504095948901504</v>
      </c>
      <c r="J14" s="445">
        <f>'A2'!J14</f>
        <v>8.755902059563811E-2</v>
      </c>
      <c r="K14" s="445">
        <f>'A2'!K14</f>
        <v>34.290230159160686</v>
      </c>
      <c r="L14" s="445">
        <f>'A2'!L14</f>
        <v>93566.735490168925</v>
      </c>
    </row>
    <row r="15" spans="1:12" s="14" customFormat="1" ht="18" customHeight="1">
      <c r="A15" s="30"/>
      <c r="B15" s="31" t="s">
        <v>201</v>
      </c>
      <c r="C15" s="31"/>
      <c r="D15" s="445">
        <f>'A2'!D15</f>
        <v>66628.450667392186</v>
      </c>
      <c r="E15" s="445">
        <f>'A2'!E15</f>
        <v>7626.6618341371113</v>
      </c>
      <c r="F15" s="445">
        <f>'A2'!F15</f>
        <v>15980.066595785001</v>
      </c>
      <c r="G15" s="445">
        <f>'A2'!G15</f>
        <v>1516.3614900194866</v>
      </c>
      <c r="H15" s="445">
        <f>'A2'!H15</f>
        <v>259.20360852014647</v>
      </c>
      <c r="I15" s="445">
        <f>'A2'!I15</f>
        <v>195.97772347829988</v>
      </c>
      <c r="J15" s="445">
        <f>'A2'!J15</f>
        <v>19.107250823913834</v>
      </c>
      <c r="K15" s="445">
        <f>'A2'!K15</f>
        <v>5347.594434684127</v>
      </c>
      <c r="L15" s="445">
        <f>'A2'!L15</f>
        <v>97573.423604840253</v>
      </c>
    </row>
    <row r="16" spans="1:12" s="14" customFormat="1" ht="18" customHeight="1">
      <c r="A16" s="29"/>
      <c r="B16" s="12" t="s">
        <v>202</v>
      </c>
      <c r="C16" s="12"/>
      <c r="D16" s="445">
        <f>'A2'!D16</f>
        <v>21495.618385603433</v>
      </c>
      <c r="E16" s="445">
        <f>'A2'!E16</f>
        <v>1515.5792848434974</v>
      </c>
      <c r="F16" s="445">
        <f>'A2'!F16</f>
        <v>11145.508743806604</v>
      </c>
      <c r="G16" s="445">
        <f>'A2'!G16</f>
        <v>674.77082441449545</v>
      </c>
      <c r="H16" s="445">
        <f>'A2'!H16</f>
        <v>215.68720853602446</v>
      </c>
      <c r="I16" s="445">
        <f>'A2'!I16</f>
        <v>54.136501944725808</v>
      </c>
      <c r="J16" s="445">
        <f>'A2'!J16</f>
        <v>0.93940435476358752</v>
      </c>
      <c r="K16" s="445">
        <f>'A2'!K16</f>
        <v>1075.6710200795276</v>
      </c>
      <c r="L16" s="445">
        <f>'A2'!L16</f>
        <v>36177.911373583076</v>
      </c>
    </row>
    <row r="17" spans="1:14" s="14" customFormat="1" ht="18" customHeight="1">
      <c r="A17" s="30"/>
      <c r="B17" s="31" t="s">
        <v>200</v>
      </c>
      <c r="C17" s="31"/>
      <c r="D17" s="445">
        <f>'A2'!D17</f>
        <v>11710.655101001075</v>
      </c>
      <c r="E17" s="445">
        <f>'A2'!E17</f>
        <v>584.2360033818286</v>
      </c>
      <c r="F17" s="445">
        <f>'A2'!F17</f>
        <v>8582.0512015109634</v>
      </c>
      <c r="G17" s="445">
        <f>'A2'!G17</f>
        <v>525.62660035352633</v>
      </c>
      <c r="H17" s="445">
        <f>'A2'!H17</f>
        <v>144.4739868706526</v>
      </c>
      <c r="I17" s="445">
        <f>'A2'!I17</f>
        <v>13.514147146618274</v>
      </c>
      <c r="J17" s="445">
        <f>'A2'!J17</f>
        <v>0.8256336222733659</v>
      </c>
      <c r="K17" s="445">
        <f>'A2'!K17</f>
        <v>21.963112727151412</v>
      </c>
      <c r="L17" s="445">
        <f>'A2'!L17</f>
        <v>21583.345786614093</v>
      </c>
    </row>
    <row r="18" spans="1:14" s="14" customFormat="1" ht="18" customHeight="1">
      <c r="A18" s="30"/>
      <c r="B18" s="31" t="s">
        <v>201</v>
      </c>
      <c r="C18" s="31"/>
      <c r="D18" s="445">
        <f>'A2'!D18</f>
        <v>9784.9632846023596</v>
      </c>
      <c r="E18" s="445">
        <f>'A2'!E18</f>
        <v>931.34328146166877</v>
      </c>
      <c r="F18" s="445">
        <f>'A2'!F18</f>
        <v>2563.4575422956395</v>
      </c>
      <c r="G18" s="445">
        <f>'A2'!G18</f>
        <v>149.14422406096915</v>
      </c>
      <c r="H18" s="445">
        <f>'A2'!H18</f>
        <v>71.213221665371876</v>
      </c>
      <c r="I18" s="445">
        <f>'A2'!I18</f>
        <v>40.62235479810753</v>
      </c>
      <c r="J18" s="445">
        <f>'A2'!J18</f>
        <v>0.11377073249022158</v>
      </c>
      <c r="K18" s="445">
        <f>'A2'!K18</f>
        <v>1053.7079073523762</v>
      </c>
      <c r="L18" s="445">
        <f>'A2'!L18</f>
        <v>14594.565586968984</v>
      </c>
    </row>
    <row r="19" spans="1:14" s="14" customFormat="1" ht="18" customHeight="1">
      <c r="A19" s="29"/>
      <c r="B19" s="12" t="s">
        <v>203</v>
      </c>
      <c r="C19" s="12"/>
      <c r="D19" s="445">
        <f>'A2'!D19</f>
        <v>128274.01349440764</v>
      </c>
      <c r="E19" s="445">
        <f>'A2'!E19</f>
        <v>693.1042747953453</v>
      </c>
      <c r="F19" s="445">
        <f>'A2'!F19</f>
        <v>17209.996924196181</v>
      </c>
      <c r="G19" s="445">
        <f>'A2'!G19</f>
        <v>200.64750498966225</v>
      </c>
      <c r="H19" s="445">
        <f>'A2'!H19</f>
        <v>132.19429177713309</v>
      </c>
      <c r="I19" s="445">
        <f>'A2'!I19</f>
        <v>30.616788268446705</v>
      </c>
      <c r="J19" s="445">
        <f>'A2'!J19</f>
        <v>2.4149492448065564</v>
      </c>
      <c r="K19" s="445">
        <f>'A2'!K19</f>
        <v>49.822592458281683</v>
      </c>
      <c r="L19" s="445">
        <f>'A2'!L19</f>
        <v>146592.8108201375</v>
      </c>
    </row>
    <row r="20" spans="1:14" s="14" customFormat="1" ht="18" customHeight="1">
      <c r="A20" s="30"/>
      <c r="B20" s="31" t="s">
        <v>200</v>
      </c>
      <c r="C20" s="31"/>
      <c r="D20" s="445">
        <f>'A2'!D20</f>
        <v>2985.5778235591797</v>
      </c>
      <c r="E20" s="445">
        <f>'A2'!E20</f>
        <v>119.86969352849735</v>
      </c>
      <c r="F20" s="445">
        <f>'A2'!F20</f>
        <v>2390.5172985692921</v>
      </c>
      <c r="G20" s="445">
        <f>'A2'!G20</f>
        <v>69.737171777053362</v>
      </c>
      <c r="H20" s="445">
        <f>'A2'!H20</f>
        <v>27.354003525228727</v>
      </c>
      <c r="I20" s="445">
        <f>'A2'!I20</f>
        <v>30.616788268446705</v>
      </c>
      <c r="J20" s="445">
        <f>'A2'!J20</f>
        <v>1.4528404048004511</v>
      </c>
      <c r="K20" s="445">
        <f>'A2'!K20</f>
        <v>13.903609977349333</v>
      </c>
      <c r="L20" s="445">
        <f>'A2'!L20</f>
        <v>5639.0292296098478</v>
      </c>
    </row>
    <row r="21" spans="1:14" s="14" customFormat="1" ht="18" customHeight="1">
      <c r="A21" s="30"/>
      <c r="B21" s="31" t="s">
        <v>201</v>
      </c>
      <c r="C21" s="31"/>
      <c r="D21" s="445">
        <f>'A2'!D21</f>
        <v>125288.43567084846</v>
      </c>
      <c r="E21" s="445">
        <f>'A2'!E21</f>
        <v>573.23458126684795</v>
      </c>
      <c r="F21" s="445">
        <f>'A2'!F21</f>
        <v>14819.479625626887</v>
      </c>
      <c r="G21" s="445">
        <f>'A2'!G21</f>
        <v>130.91033321260889</v>
      </c>
      <c r="H21" s="445">
        <f>'A2'!H21</f>
        <v>104.84028825190435</v>
      </c>
      <c r="I21" s="445">
        <f>'A2'!I21</f>
        <v>0</v>
      </c>
      <c r="J21" s="445">
        <f>'A2'!J21</f>
        <v>0.96210884000610508</v>
      </c>
      <c r="K21" s="445">
        <f>'A2'!K21</f>
        <v>35.91898248093235</v>
      </c>
      <c r="L21" s="445">
        <f>'A2'!L21</f>
        <v>140953.78159052765</v>
      </c>
    </row>
    <row r="22" spans="1:14" s="14" customFormat="1" ht="18" customHeight="1">
      <c r="A22" s="29"/>
      <c r="B22" s="12" t="s">
        <v>199</v>
      </c>
      <c r="C22" s="12"/>
      <c r="D22" s="445">
        <f>'A2'!D22</f>
        <v>285701.8309527199</v>
      </c>
      <c r="E22" s="445">
        <f>'A2'!E22</f>
        <v>17225.306315979331</v>
      </c>
      <c r="F22" s="445">
        <f>'A2'!F22</f>
        <v>60128.267435135516</v>
      </c>
      <c r="G22" s="445">
        <f>'A2'!G22</f>
        <v>3332.205672780578</v>
      </c>
      <c r="H22" s="445">
        <f>'A2'!H22</f>
        <v>685.1083616488952</v>
      </c>
      <c r="I22" s="445">
        <f>'A2'!I22</f>
        <v>308.23510964037388</v>
      </c>
      <c r="J22" s="445">
        <f>'A2'!J22</f>
        <v>22.549163444079614</v>
      </c>
      <c r="K22" s="445">
        <f>'A2'!K22</f>
        <v>6507.3782773810963</v>
      </c>
      <c r="L22" s="445">
        <f>'A2'!L22</f>
        <v>373910.88128872984</v>
      </c>
      <c r="M22" s="26"/>
      <c r="N22" s="26"/>
    </row>
    <row r="23" spans="1:14" s="14" customFormat="1" ht="18" customHeight="1">
      <c r="A23" s="29"/>
      <c r="B23" s="12"/>
      <c r="C23" s="12"/>
      <c r="D23" s="445">
        <f>'A2'!D23</f>
        <v>0</v>
      </c>
      <c r="E23" s="445">
        <f>'A2'!E23</f>
        <v>0</v>
      </c>
      <c r="F23" s="445">
        <f>'A2'!F23</f>
        <v>0</v>
      </c>
      <c r="G23" s="445">
        <f>'A2'!G23</f>
        <v>0</v>
      </c>
      <c r="H23" s="445">
        <f>'A2'!H23</f>
        <v>0</v>
      </c>
      <c r="I23" s="445">
        <f>'A2'!I23</f>
        <v>0</v>
      </c>
      <c r="J23" s="445">
        <f>'A2'!J23</f>
        <v>0</v>
      </c>
      <c r="K23" s="445">
        <f>'A2'!K23</f>
        <v>0</v>
      </c>
      <c r="L23" s="445">
        <f>'A2'!L23</f>
        <v>0</v>
      </c>
    </row>
    <row r="24" spans="1:14" s="14" customFormat="1" ht="18" customHeight="1">
      <c r="A24" s="27"/>
      <c r="B24" s="28" t="s">
        <v>236</v>
      </c>
      <c r="C24" s="57"/>
      <c r="D24" s="445">
        <f>'A2'!D24</f>
        <v>0</v>
      </c>
      <c r="E24" s="445">
        <f>'A2'!E24</f>
        <v>0</v>
      </c>
      <c r="F24" s="445">
        <f>'A2'!F24</f>
        <v>0</v>
      </c>
      <c r="G24" s="445">
        <f>'A2'!G24</f>
        <v>0</v>
      </c>
      <c r="H24" s="445">
        <f>'A2'!H24</f>
        <v>0</v>
      </c>
      <c r="I24" s="445">
        <f>'A2'!I24</f>
        <v>0</v>
      </c>
      <c r="J24" s="445">
        <f>'A2'!J24</f>
        <v>0</v>
      </c>
      <c r="K24" s="445">
        <f>'A2'!K24</f>
        <v>0</v>
      </c>
      <c r="L24" s="445">
        <f>'A2'!L24</f>
        <v>0</v>
      </c>
    </row>
    <row r="25" spans="1:14" s="14" customFormat="1" ht="18" customHeight="1">
      <c r="A25" s="29"/>
      <c r="B25" s="12" t="s">
        <v>204</v>
      </c>
      <c r="C25" s="12"/>
      <c r="D25" s="445">
        <f>'A2'!D25</f>
        <v>118.92990934116771</v>
      </c>
      <c r="E25" s="445">
        <f>'A2'!E25</f>
        <v>29.970201037768604</v>
      </c>
      <c r="F25" s="445">
        <f>'A2'!F25</f>
        <v>92.398824251620908</v>
      </c>
      <c r="G25" s="445">
        <f>'A2'!G25</f>
        <v>0</v>
      </c>
      <c r="H25" s="445">
        <f>'A2'!H25</f>
        <v>21.762956098686963</v>
      </c>
      <c r="I25" s="445">
        <f>'A2'!I25</f>
        <v>0</v>
      </c>
      <c r="J25" s="445">
        <f>'A2'!J25</f>
        <v>0</v>
      </c>
      <c r="K25" s="445">
        <f>'A2'!K25</f>
        <v>82.635410158608266</v>
      </c>
      <c r="L25" s="445">
        <f>'A2'!L25</f>
        <v>345.69730088785241</v>
      </c>
    </row>
    <row r="26" spans="1:14" s="14" customFormat="1" ht="18" customHeight="1">
      <c r="A26" s="30"/>
      <c r="B26" s="31" t="s">
        <v>200</v>
      </c>
      <c r="C26" s="12"/>
      <c r="D26" s="445">
        <f>'A2'!D26</f>
        <v>0</v>
      </c>
      <c r="E26" s="445">
        <f>'A2'!E26</f>
        <v>0</v>
      </c>
      <c r="F26" s="445">
        <f>'A2'!F26</f>
        <v>12.61579501285609</v>
      </c>
      <c r="G26" s="445">
        <f>'A2'!G26</f>
        <v>0</v>
      </c>
      <c r="H26" s="445">
        <f>'A2'!H26</f>
        <v>0</v>
      </c>
      <c r="I26" s="445">
        <f>'A2'!I26</f>
        <v>0</v>
      </c>
      <c r="J26" s="445">
        <f>'A2'!J26</f>
        <v>0</v>
      </c>
      <c r="K26" s="445">
        <f>'A2'!K26</f>
        <v>0</v>
      </c>
      <c r="L26" s="445">
        <f>'A2'!L26</f>
        <v>12.61579501285609</v>
      </c>
    </row>
    <row r="27" spans="1:14" s="14" customFormat="1" ht="18" customHeight="1">
      <c r="A27" s="30"/>
      <c r="B27" s="31" t="s">
        <v>201</v>
      </c>
      <c r="C27" s="31"/>
      <c r="D27" s="445">
        <f>'A2'!D27</f>
        <v>118.92990934116771</v>
      </c>
      <c r="E27" s="445">
        <f>'A2'!E27</f>
        <v>29.970201037768604</v>
      </c>
      <c r="F27" s="445">
        <f>'A2'!F27</f>
        <v>79.783029238764811</v>
      </c>
      <c r="G27" s="445">
        <f>'A2'!G27</f>
        <v>0</v>
      </c>
      <c r="H27" s="445">
        <f>'A2'!H27</f>
        <v>21.762956098686963</v>
      </c>
      <c r="I27" s="445">
        <f>'A2'!I27</f>
        <v>0</v>
      </c>
      <c r="J27" s="445">
        <f>'A2'!J27</f>
        <v>0</v>
      </c>
      <c r="K27" s="445">
        <f>'A2'!K27</f>
        <v>82.635410158608266</v>
      </c>
      <c r="L27" s="445">
        <f>'A2'!L27</f>
        <v>333.08150587499637</v>
      </c>
    </row>
    <row r="28" spans="1:14" s="14" customFormat="1" ht="18" customHeight="1">
      <c r="A28" s="29"/>
      <c r="B28" s="12" t="s">
        <v>202</v>
      </c>
      <c r="C28" s="12"/>
      <c r="D28" s="445">
        <f>'A2'!D28</f>
        <v>4.3491185660753615</v>
      </c>
      <c r="E28" s="445">
        <f>'A2'!E28</f>
        <v>25.866688369489925</v>
      </c>
      <c r="F28" s="445">
        <f>'A2'!F28</f>
        <v>0</v>
      </c>
      <c r="G28" s="445">
        <f>'A2'!G28</f>
        <v>0</v>
      </c>
      <c r="H28" s="445">
        <f>'A2'!H28</f>
        <v>6.2800430307472705</v>
      </c>
      <c r="I28" s="445">
        <f>'A2'!I28</f>
        <v>0</v>
      </c>
      <c r="J28" s="445">
        <f>'A2'!J28</f>
        <v>0</v>
      </c>
      <c r="K28" s="445">
        <f>'A2'!K28</f>
        <v>219.78963690425957</v>
      </c>
      <c r="L28" s="445">
        <f>'A2'!L28</f>
        <v>256.28548687057213</v>
      </c>
    </row>
    <row r="29" spans="1:14" s="14" customFormat="1" ht="18" customHeight="1">
      <c r="A29" s="30"/>
      <c r="B29" s="31" t="s">
        <v>200</v>
      </c>
      <c r="C29" s="12"/>
      <c r="D29" s="445">
        <f>'A2'!D29</f>
        <v>4.2811335750481172</v>
      </c>
      <c r="E29" s="445">
        <f>'A2'!E29</f>
        <v>0.85234173206048502</v>
      </c>
      <c r="F29" s="445">
        <f>'A2'!F29</f>
        <v>0</v>
      </c>
      <c r="G29" s="445">
        <f>'A2'!G29</f>
        <v>0</v>
      </c>
      <c r="H29" s="445">
        <f>'A2'!H29</f>
        <v>0</v>
      </c>
      <c r="I29" s="445">
        <f>'A2'!I29</f>
        <v>0</v>
      </c>
      <c r="J29" s="445">
        <f>'A2'!J29</f>
        <v>0</v>
      </c>
      <c r="K29" s="445">
        <f>'A2'!K29</f>
        <v>0</v>
      </c>
      <c r="L29" s="445">
        <f>'A2'!L29</f>
        <v>5.1334753071086023</v>
      </c>
    </row>
    <row r="30" spans="1:14" s="14" customFormat="1" ht="18" customHeight="1">
      <c r="A30" s="30"/>
      <c r="B30" s="31" t="s">
        <v>201</v>
      </c>
      <c r="C30" s="31"/>
      <c r="D30" s="445">
        <f>'A2'!D30</f>
        <v>6.7984991027244548E-2</v>
      </c>
      <c r="E30" s="445">
        <f>'A2'!E30</f>
        <v>25.014346637429441</v>
      </c>
      <c r="F30" s="445">
        <f>'A2'!F30</f>
        <v>0</v>
      </c>
      <c r="G30" s="445">
        <f>'A2'!G30</f>
        <v>0</v>
      </c>
      <c r="H30" s="445">
        <f>'A2'!H30</f>
        <v>6.2800430307472705</v>
      </c>
      <c r="I30" s="445">
        <f>'A2'!I30</f>
        <v>0</v>
      </c>
      <c r="J30" s="445">
        <f>'A2'!J30</f>
        <v>0</v>
      </c>
      <c r="K30" s="445">
        <f>'A2'!K30</f>
        <v>219.78963690425957</v>
      </c>
      <c r="L30" s="445">
        <f>'A2'!L30</f>
        <v>251.15201156346353</v>
      </c>
    </row>
    <row r="31" spans="1:14" s="14" customFormat="1" ht="18" customHeight="1">
      <c r="A31" s="29"/>
      <c r="B31" s="12" t="s">
        <v>203</v>
      </c>
      <c r="C31" s="12"/>
      <c r="D31" s="445">
        <f>'A2'!D31</f>
        <v>674.97246488439202</v>
      </c>
      <c r="E31" s="445">
        <f>'A2'!E31</f>
        <v>0.50225195703354897</v>
      </c>
      <c r="F31" s="445">
        <f>'A2'!F31</f>
        <v>325.48353187963443</v>
      </c>
      <c r="G31" s="445">
        <f>'A2'!G31</f>
        <v>0</v>
      </c>
      <c r="H31" s="445">
        <f>'A2'!H31</f>
        <v>4.010057881294375</v>
      </c>
      <c r="I31" s="445">
        <f>'A2'!I31</f>
        <v>0</v>
      </c>
      <c r="J31" s="445">
        <f>'A2'!J31</f>
        <v>2.7949899658994349E-2</v>
      </c>
      <c r="K31" s="445">
        <f>'A2'!K31</f>
        <v>0.98488274725693348</v>
      </c>
      <c r="L31" s="445">
        <f>'A2'!L31</f>
        <v>1005.9811392492704</v>
      </c>
    </row>
    <row r="32" spans="1:14" s="14" customFormat="1" ht="18" customHeight="1">
      <c r="A32" s="30"/>
      <c r="B32" s="31" t="s">
        <v>200</v>
      </c>
      <c r="C32" s="12"/>
      <c r="D32" s="445">
        <f>'A2'!D32</f>
        <v>64.353998656957529</v>
      </c>
      <c r="E32" s="445">
        <f>'A2'!E32</f>
        <v>0</v>
      </c>
      <c r="F32" s="445">
        <f>'A2'!F32</f>
        <v>0</v>
      </c>
      <c r="G32" s="445">
        <f>'A2'!G32</f>
        <v>0</v>
      </c>
      <c r="H32" s="445">
        <f>'A2'!H32</f>
        <v>0</v>
      </c>
      <c r="I32" s="445">
        <f>'A2'!I32</f>
        <v>0</v>
      </c>
      <c r="J32" s="445">
        <f>'A2'!J32</f>
        <v>0</v>
      </c>
      <c r="K32" s="445">
        <f>'A2'!K32</f>
        <v>0</v>
      </c>
      <c r="L32" s="445">
        <f>'A2'!L32</f>
        <v>64.353998656957529</v>
      </c>
    </row>
    <row r="33" spans="1:15" s="14" customFormat="1" ht="18" customHeight="1">
      <c r="A33" s="30"/>
      <c r="B33" s="31" t="s">
        <v>201</v>
      </c>
      <c r="C33" s="31"/>
      <c r="D33" s="445">
        <f>'A2'!D33</f>
        <v>610.61846622743451</v>
      </c>
      <c r="E33" s="445">
        <f>'A2'!E33</f>
        <v>0.50225195703354897</v>
      </c>
      <c r="F33" s="445">
        <f>'A2'!F33</f>
        <v>325.48353187963443</v>
      </c>
      <c r="G33" s="445">
        <f>'A2'!G33</f>
        <v>0</v>
      </c>
      <c r="H33" s="445">
        <f>'A2'!H33</f>
        <v>4.010057881294375</v>
      </c>
      <c r="I33" s="445">
        <f>'A2'!I33</f>
        <v>0</v>
      </c>
      <c r="J33" s="445">
        <f>'A2'!J33</f>
        <v>2.7949899658994349E-2</v>
      </c>
      <c r="K33" s="445">
        <f>'A2'!K33</f>
        <v>0.98488274725693348</v>
      </c>
      <c r="L33" s="445">
        <f>'A2'!L33</f>
        <v>941.6271405923128</v>
      </c>
    </row>
    <row r="34" spans="1:15" s="14" customFormat="1" ht="18" customHeight="1">
      <c r="A34" s="29"/>
      <c r="B34" s="12" t="s">
        <v>199</v>
      </c>
      <c r="C34" s="12"/>
      <c r="D34" s="445">
        <f>'A2'!D34</f>
        <v>798.25149279163509</v>
      </c>
      <c r="E34" s="445">
        <f>'A2'!E34</f>
        <v>56.339141364292075</v>
      </c>
      <c r="F34" s="445">
        <f>'A2'!F34</f>
        <v>417.88235613125534</v>
      </c>
      <c r="G34" s="445">
        <f>'A2'!G34</f>
        <v>0</v>
      </c>
      <c r="H34" s="445">
        <f>'A2'!H34</f>
        <v>32.053057010728608</v>
      </c>
      <c r="I34" s="445">
        <f>'A2'!I34</f>
        <v>0</v>
      </c>
      <c r="J34" s="445">
        <f>'A2'!J34</f>
        <v>2.7949899658994349E-2</v>
      </c>
      <c r="K34" s="445">
        <f>'A2'!K34</f>
        <v>303.40992981012477</v>
      </c>
      <c r="L34" s="445">
        <f>'A2'!L34</f>
        <v>1607.963927007695</v>
      </c>
    </row>
    <row r="35" spans="1:15" s="14" customFormat="1" ht="18" customHeight="1">
      <c r="A35" s="32"/>
      <c r="B35" s="33" t="s">
        <v>205</v>
      </c>
      <c r="C35" s="33"/>
      <c r="D35" s="445">
        <f>'A2'!D35</f>
        <v>0</v>
      </c>
      <c r="E35" s="445">
        <f>'A2'!E35</f>
        <v>0</v>
      </c>
      <c r="F35" s="445">
        <f>'A2'!F35</f>
        <v>0</v>
      </c>
      <c r="G35" s="445">
        <f>'A2'!G35</f>
        <v>0</v>
      </c>
      <c r="H35" s="445">
        <f>'A2'!H35</f>
        <v>0</v>
      </c>
      <c r="I35" s="445">
        <f>'A2'!I35</f>
        <v>0</v>
      </c>
      <c r="J35" s="445">
        <f>'A2'!J35</f>
        <v>0</v>
      </c>
      <c r="K35" s="445">
        <f>'A2'!K35</f>
        <v>0</v>
      </c>
      <c r="L35" s="445">
        <f>'A2'!L35</f>
        <v>0</v>
      </c>
    </row>
    <row r="36" spans="1:15" s="14" customFormat="1" ht="18" customHeight="1">
      <c r="A36" s="29"/>
      <c r="B36" s="12" t="s">
        <v>206</v>
      </c>
      <c r="C36" s="12"/>
      <c r="D36" s="445">
        <f>'A2'!D36</f>
        <v>49.563277676608706</v>
      </c>
      <c r="E36" s="445">
        <f>'A2'!E36</f>
        <v>30.221207697203432</v>
      </c>
      <c r="F36" s="445">
        <f>'A2'!F36</f>
        <v>54.588555375348562</v>
      </c>
      <c r="G36" s="445">
        <f>'A2'!G36</f>
        <v>0</v>
      </c>
      <c r="H36" s="445">
        <f>'A2'!H36</f>
        <v>30.038921695107749</v>
      </c>
      <c r="I36" s="445">
        <f>'A2'!I36</f>
        <v>0</v>
      </c>
      <c r="J36" s="445">
        <f>'A2'!J36</f>
        <v>2.7949899658994349E-2</v>
      </c>
      <c r="K36" s="445">
        <f>'A2'!K36</f>
        <v>0.87093666910738121</v>
      </c>
      <c r="L36" s="445">
        <f>'A2'!L36</f>
        <v>165.31084901303484</v>
      </c>
    </row>
    <row r="37" spans="1:15" s="14" customFormat="1" ht="18" customHeight="1">
      <c r="A37" s="29"/>
      <c r="B37" s="12" t="s">
        <v>207</v>
      </c>
      <c r="C37" s="12"/>
      <c r="D37" s="445">
        <f>'A2'!D37</f>
        <v>748.68821511502631</v>
      </c>
      <c r="E37" s="445">
        <f>'A2'!E37</f>
        <v>26.117933667088646</v>
      </c>
      <c r="F37" s="445">
        <f>'A2'!F37</f>
        <v>343.39929292350394</v>
      </c>
      <c r="G37" s="445">
        <f>'A2'!G37</f>
        <v>0</v>
      </c>
      <c r="H37" s="445">
        <f>'A2'!H37</f>
        <v>2.0141353156208601</v>
      </c>
      <c r="I37" s="445">
        <f>'A2'!I37</f>
        <v>0</v>
      </c>
      <c r="J37" s="445">
        <f>'A2'!J37</f>
        <v>0</v>
      </c>
      <c r="K37" s="445">
        <f>'A2'!K37</f>
        <v>282.41320432114162</v>
      </c>
      <c r="L37" s="445">
        <f>'A2'!L37</f>
        <v>1402.6327813423813</v>
      </c>
    </row>
    <row r="38" spans="1:15" s="14" customFormat="1" ht="18" customHeight="1">
      <c r="A38" s="29"/>
      <c r="B38" s="12" t="s">
        <v>208</v>
      </c>
      <c r="C38" s="12"/>
      <c r="D38" s="445">
        <f>'A2'!D38</f>
        <v>0</v>
      </c>
      <c r="E38" s="445">
        <f>'A2'!E38</f>
        <v>0</v>
      </c>
      <c r="F38" s="445">
        <f>'A2'!F38</f>
        <v>19.894507832402851</v>
      </c>
      <c r="G38" s="445">
        <f>'A2'!G38</f>
        <v>0</v>
      </c>
      <c r="H38" s="445">
        <f>'A2'!H38</f>
        <v>0</v>
      </c>
      <c r="I38" s="445">
        <f>'A2'!I38</f>
        <v>0</v>
      </c>
      <c r="J38" s="445">
        <f>'A2'!J38</f>
        <v>0</v>
      </c>
      <c r="K38" s="445">
        <f>'A2'!K38</f>
        <v>20.125788819875801</v>
      </c>
      <c r="L38" s="445">
        <f>'A2'!L38</f>
        <v>40.020296652278653</v>
      </c>
    </row>
    <row r="39" spans="1:15" s="14" customFormat="1" ht="18" customHeight="1">
      <c r="A39" s="29"/>
      <c r="B39" s="12"/>
      <c r="C39" s="12"/>
      <c r="D39" s="445">
        <f>'A2'!D39</f>
        <v>0</v>
      </c>
      <c r="E39" s="445">
        <f>'A2'!E39</f>
        <v>0</v>
      </c>
      <c r="F39" s="445">
        <f>'A2'!F39</f>
        <v>0</v>
      </c>
      <c r="G39" s="445">
        <f>'A2'!G39</f>
        <v>0</v>
      </c>
      <c r="H39" s="445">
        <f>'A2'!H39</f>
        <v>0</v>
      </c>
      <c r="I39" s="445">
        <f>'A2'!I39</f>
        <v>0</v>
      </c>
      <c r="J39" s="445">
        <f>'A2'!J39</f>
        <v>0</v>
      </c>
      <c r="K39" s="445">
        <f>'A2'!K39</f>
        <v>0</v>
      </c>
      <c r="L39" s="445">
        <f>'A2'!L39</f>
        <v>0</v>
      </c>
    </row>
    <row r="40" spans="1:15" s="14" customFormat="1" ht="18" customHeight="1">
      <c r="A40" s="27"/>
      <c r="B40" s="28" t="s">
        <v>237</v>
      </c>
      <c r="C40" s="57"/>
      <c r="D40" s="445">
        <f>'A2'!D40</f>
        <v>0</v>
      </c>
      <c r="E40" s="445">
        <f>'A2'!E40</f>
        <v>0</v>
      </c>
      <c r="F40" s="445">
        <f>'A2'!F40</f>
        <v>0</v>
      </c>
      <c r="G40" s="445">
        <f>'A2'!G40</f>
        <v>0</v>
      </c>
      <c r="H40" s="445">
        <f>'A2'!H40</f>
        <v>0</v>
      </c>
      <c r="I40" s="445">
        <f>'A2'!I40</f>
        <v>0</v>
      </c>
      <c r="J40" s="445">
        <f>'A2'!J40</f>
        <v>0</v>
      </c>
      <c r="K40" s="445">
        <f>'A2'!K40</f>
        <v>0</v>
      </c>
      <c r="L40" s="445">
        <f>'A2'!L40</f>
        <v>0</v>
      </c>
    </row>
    <row r="41" spans="1:15" s="14" customFormat="1" ht="18" customHeight="1">
      <c r="A41" s="29"/>
      <c r="B41" s="12" t="s">
        <v>204</v>
      </c>
      <c r="C41" s="12"/>
      <c r="D41" s="445">
        <f>'A2'!D41</f>
        <v>113010.73923785557</v>
      </c>
      <c r="E41" s="445">
        <f>'A2'!E41</f>
        <v>19370.046965210084</v>
      </c>
      <c r="F41" s="445">
        <f>'A2'!F41</f>
        <v>26377.695632451811</v>
      </c>
      <c r="G41" s="445">
        <f>'A2'!G41</f>
        <v>4253.103354907279</v>
      </c>
      <c r="H41" s="445">
        <f>'A2'!H41</f>
        <v>1162.2462696370108</v>
      </c>
      <c r="I41" s="445">
        <f>'A2'!I41</f>
        <v>616.11134229180459</v>
      </c>
      <c r="J41" s="445">
        <f>'A2'!J41</f>
        <v>58.461537675204369</v>
      </c>
      <c r="K41" s="445">
        <f>'A2'!K41</f>
        <v>734.80838341801302</v>
      </c>
      <c r="L41" s="445">
        <f>'A2'!L41</f>
        <v>165583.21272344678</v>
      </c>
    </row>
    <row r="42" spans="1:15" s="14" customFormat="1" ht="18" customHeight="1">
      <c r="A42" s="30"/>
      <c r="B42" s="31" t="s">
        <v>200</v>
      </c>
      <c r="C42" s="31"/>
      <c r="D42" s="445">
        <f>'A2'!D42</f>
        <v>25859.118039904439</v>
      </c>
      <c r="E42" s="445">
        <f>'A2'!E42</f>
        <v>5632.5115035857361</v>
      </c>
      <c r="F42" s="445">
        <f>'A2'!F42</f>
        <v>8447.5788181816079</v>
      </c>
      <c r="G42" s="445">
        <f>'A2'!G42</f>
        <v>885.64567980615914</v>
      </c>
      <c r="H42" s="445">
        <f>'A2'!H42</f>
        <v>99.890205018620975</v>
      </c>
      <c r="I42" s="445">
        <f>'A2'!I42</f>
        <v>37.382864542384965</v>
      </c>
      <c r="J42" s="445">
        <f>'A2'!J42</f>
        <v>0</v>
      </c>
      <c r="K42" s="445">
        <f>'A2'!K42</f>
        <v>92.602795831833092</v>
      </c>
      <c r="L42" s="445">
        <f>'A2'!L42</f>
        <v>41054.729906870787</v>
      </c>
    </row>
    <row r="43" spans="1:15" s="14" customFormat="1" ht="18" customHeight="1">
      <c r="A43" s="30"/>
      <c r="B43" s="31" t="s">
        <v>201</v>
      </c>
      <c r="C43" s="31"/>
      <c r="D43" s="445">
        <f>'A2'!D43</f>
        <v>87151.621197951128</v>
      </c>
      <c r="E43" s="445">
        <f>'A2'!E43</f>
        <v>13737.535461624348</v>
      </c>
      <c r="F43" s="445">
        <f>'A2'!F43</f>
        <v>17930.116814270204</v>
      </c>
      <c r="G43" s="445">
        <f>'A2'!G43</f>
        <v>3367.45767510112</v>
      </c>
      <c r="H43" s="445">
        <f>'A2'!H43</f>
        <v>1062.3560646183898</v>
      </c>
      <c r="I43" s="445">
        <f>'A2'!I43</f>
        <v>578.72847774941965</v>
      </c>
      <c r="J43" s="445">
        <f>'A2'!J43</f>
        <v>58.461537675204369</v>
      </c>
      <c r="K43" s="445">
        <f>'A2'!K43</f>
        <v>642.20558758617994</v>
      </c>
      <c r="L43" s="445">
        <f>'A2'!L43</f>
        <v>124528.482816576</v>
      </c>
    </row>
    <row r="44" spans="1:15" s="14" customFormat="1" ht="18" customHeight="1">
      <c r="A44" s="29"/>
      <c r="B44" s="12" t="s">
        <v>202</v>
      </c>
      <c r="C44" s="12"/>
      <c r="D44" s="445">
        <f>'A2'!D44</f>
        <v>14049.769309381658</v>
      </c>
      <c r="E44" s="445">
        <f>'A2'!E44</f>
        <v>5771.2356351017452</v>
      </c>
      <c r="F44" s="445">
        <f>'A2'!F44</f>
        <v>3716.9697756850492</v>
      </c>
      <c r="G44" s="445">
        <f>'A2'!G44</f>
        <v>2642.7010529582285</v>
      </c>
      <c r="H44" s="445">
        <f>'A2'!H44</f>
        <v>330.36376427133058</v>
      </c>
      <c r="I44" s="445">
        <f>'A2'!I44</f>
        <v>50.747520506709101</v>
      </c>
      <c r="J44" s="445">
        <f>'A2'!J44</f>
        <v>2.0802422432666137</v>
      </c>
      <c r="K44" s="445">
        <f>'A2'!K44</f>
        <v>583.2150879306256</v>
      </c>
      <c r="L44" s="445">
        <f>'A2'!L44</f>
        <v>27147.082388078612</v>
      </c>
    </row>
    <row r="45" spans="1:15" s="14" customFormat="1" ht="18" customHeight="1">
      <c r="A45" s="30"/>
      <c r="B45" s="31" t="s">
        <v>200</v>
      </c>
      <c r="C45" s="31"/>
      <c r="D45" s="445">
        <f>'A2'!D45</f>
        <v>8367.223993737598</v>
      </c>
      <c r="E45" s="445">
        <f>'A2'!E45</f>
        <v>2215.1107252553243</v>
      </c>
      <c r="F45" s="445">
        <f>'A2'!F45</f>
        <v>1613.2304441168264</v>
      </c>
      <c r="G45" s="445">
        <f>'A2'!G45</f>
        <v>2382.267087757436</v>
      </c>
      <c r="H45" s="445">
        <f>'A2'!H45</f>
        <v>181.09155522130098</v>
      </c>
      <c r="I45" s="445">
        <f>'A2'!I45</f>
        <v>5.4316152407316691</v>
      </c>
      <c r="J45" s="445">
        <f>'A2'!J45</f>
        <v>0.88047753065763845</v>
      </c>
      <c r="K45" s="445">
        <f>'A2'!K45</f>
        <v>4.403428451177696</v>
      </c>
      <c r="L45" s="445">
        <f>'A2'!L45</f>
        <v>14769.639327311055</v>
      </c>
    </row>
    <row r="46" spans="1:15" s="14" customFormat="1" ht="18" customHeight="1">
      <c r="A46" s="30"/>
      <c r="B46" s="31" t="s">
        <v>201</v>
      </c>
      <c r="C46" s="31"/>
      <c r="D46" s="445">
        <f>'A2'!D46</f>
        <v>5682.5453156440599</v>
      </c>
      <c r="E46" s="445">
        <f>'A2'!E46</f>
        <v>3556.1249098464209</v>
      </c>
      <c r="F46" s="445">
        <f>'A2'!F46</f>
        <v>2103.739331568223</v>
      </c>
      <c r="G46" s="445">
        <f>'A2'!G46</f>
        <v>260.43396520079261</v>
      </c>
      <c r="H46" s="445">
        <f>'A2'!H46</f>
        <v>149.2722090500296</v>
      </c>
      <c r="I46" s="445">
        <f>'A2'!I46</f>
        <v>45.315905265977435</v>
      </c>
      <c r="J46" s="445">
        <f>'A2'!J46</f>
        <v>1.1997647126089752</v>
      </c>
      <c r="K46" s="445">
        <f>'A2'!K46</f>
        <v>578.81165947944794</v>
      </c>
      <c r="L46" s="445">
        <f>'A2'!L46</f>
        <v>12377.443060767562</v>
      </c>
    </row>
    <row r="47" spans="1:15" s="14" customFormat="1" ht="18" customHeight="1">
      <c r="A47" s="29"/>
      <c r="B47" s="12" t="s">
        <v>203</v>
      </c>
      <c r="C47" s="12"/>
      <c r="D47" s="445">
        <f>'A2'!D47</f>
        <v>5964.0868082269481</v>
      </c>
      <c r="E47" s="445">
        <f>'A2'!E47</f>
        <v>5261.671188700996</v>
      </c>
      <c r="F47" s="445">
        <f>'A2'!F47</f>
        <v>7123.3682447231213</v>
      </c>
      <c r="G47" s="445">
        <f>'A2'!G47</f>
        <v>310.05006479733476</v>
      </c>
      <c r="H47" s="445">
        <f>'A2'!H47</f>
        <v>219.30648638133835</v>
      </c>
      <c r="I47" s="445">
        <f>'A2'!I47</f>
        <v>82.844240965377693</v>
      </c>
      <c r="J47" s="445">
        <f>'A2'!J47</f>
        <v>0.90948291289035099</v>
      </c>
      <c r="K47" s="445">
        <f>'A2'!K47</f>
        <v>139.38080793458647</v>
      </c>
      <c r="L47" s="445">
        <f>'A2'!L47</f>
        <v>19101.617324642593</v>
      </c>
      <c r="O47" s="44"/>
    </row>
    <row r="48" spans="1:15" s="14" customFormat="1" ht="18" customHeight="1">
      <c r="A48" s="30"/>
      <c r="B48" s="31" t="s">
        <v>200</v>
      </c>
      <c r="C48" s="31"/>
      <c r="D48" s="445">
        <f>'A2'!D48</f>
        <v>1197.7755303944123</v>
      </c>
      <c r="E48" s="445">
        <f>'A2'!E48</f>
        <v>51.129630355832745</v>
      </c>
      <c r="F48" s="445">
        <f>'A2'!F48</f>
        <v>2508.5743647414047</v>
      </c>
      <c r="G48" s="445">
        <f>'A2'!G48</f>
        <v>61.788481013504423</v>
      </c>
      <c r="H48" s="445">
        <f>'A2'!H48</f>
        <v>24.057688820823149</v>
      </c>
      <c r="I48" s="445">
        <f>'A2'!I48</f>
        <v>53.122339942761428</v>
      </c>
      <c r="J48" s="445">
        <f>'A2'!J48</f>
        <v>0</v>
      </c>
      <c r="K48" s="445">
        <f>'A2'!K48</f>
        <v>21.768371552137083</v>
      </c>
      <c r="L48" s="445">
        <f>'A2'!L48</f>
        <v>3918.2164068208754</v>
      </c>
      <c r="O48" s="42"/>
    </row>
    <row r="49" spans="1:22" s="14" customFormat="1" ht="18" customHeight="1">
      <c r="A49" s="30"/>
      <c r="B49" s="31" t="s">
        <v>201</v>
      </c>
      <c r="C49" s="31"/>
      <c r="D49" s="445">
        <f>'A2'!D49</f>
        <v>4766.3112778325358</v>
      </c>
      <c r="E49" s="445">
        <f>'A2'!E49</f>
        <v>5210.5415583451631</v>
      </c>
      <c r="F49" s="445">
        <f>'A2'!F49</f>
        <v>4614.7938799817166</v>
      </c>
      <c r="G49" s="445">
        <f>'A2'!G49</f>
        <v>248.26158378383033</v>
      </c>
      <c r="H49" s="445">
        <f>'A2'!H49</f>
        <v>195.24879756051519</v>
      </c>
      <c r="I49" s="445">
        <f>'A2'!I49</f>
        <v>29.721901022616265</v>
      </c>
      <c r="J49" s="445">
        <f>'A2'!J49</f>
        <v>0.90948291289035099</v>
      </c>
      <c r="K49" s="445">
        <f>'A2'!K49</f>
        <v>117.6124363824494</v>
      </c>
      <c r="L49" s="445">
        <f>'A2'!L49</f>
        <v>15183.400917821717</v>
      </c>
      <c r="O49" s="42"/>
    </row>
    <row r="50" spans="1:22" s="14" customFormat="1" ht="18" customHeight="1">
      <c r="A50" s="29"/>
      <c r="B50" s="12" t="s">
        <v>199</v>
      </c>
      <c r="C50" s="12"/>
      <c r="D50" s="445">
        <f>'A2'!D50</f>
        <v>133024.59535546417</v>
      </c>
      <c r="E50" s="445">
        <f>'A2'!E50</f>
        <v>30402.953789012827</v>
      </c>
      <c r="F50" s="445">
        <f>'A2'!F50</f>
        <v>37218.03365285998</v>
      </c>
      <c r="G50" s="445">
        <f>'A2'!G50</f>
        <v>7205.8544726628425</v>
      </c>
      <c r="H50" s="445">
        <f>'A2'!H50</f>
        <v>1711.9165202896797</v>
      </c>
      <c r="I50" s="445">
        <f>'A2'!I50</f>
        <v>749.70310376389136</v>
      </c>
      <c r="J50" s="445">
        <f>'A2'!J50</f>
        <v>61.451262831361333</v>
      </c>
      <c r="K50" s="445">
        <f>'A2'!K50</f>
        <v>1457.4042792832252</v>
      </c>
      <c r="L50" s="445">
        <f>'A2'!L50</f>
        <v>211831.91243616797</v>
      </c>
      <c r="O50" s="42"/>
      <c r="P50" s="42"/>
      <c r="Q50" s="44"/>
    </row>
    <row r="51" spans="1:22" s="14" customFormat="1" ht="18" customHeight="1">
      <c r="A51" s="32"/>
      <c r="B51" s="33" t="s">
        <v>314</v>
      </c>
      <c r="C51" s="33"/>
      <c r="D51" s="445">
        <f>'A2'!D51</f>
        <v>0</v>
      </c>
      <c r="E51" s="445">
        <f>'A2'!E51</f>
        <v>0</v>
      </c>
      <c r="F51" s="445">
        <f>'A2'!F51</f>
        <v>0</v>
      </c>
      <c r="G51" s="445">
        <f>'A2'!G51</f>
        <v>0</v>
      </c>
      <c r="H51" s="445">
        <f>'A2'!H51</f>
        <v>0</v>
      </c>
      <c r="I51" s="445">
        <f>'A2'!I51</f>
        <v>0</v>
      </c>
      <c r="J51" s="445">
        <f>'A2'!J51</f>
        <v>0</v>
      </c>
      <c r="K51" s="445">
        <f>'A2'!K51</f>
        <v>0</v>
      </c>
      <c r="L51" s="445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238</v>
      </c>
      <c r="C52" s="12"/>
      <c r="D52" s="445">
        <f>'A2'!D52</f>
        <v>131317.44561484002</v>
      </c>
      <c r="E52" s="445">
        <f>'A2'!E52</f>
        <v>29568.003598360461</v>
      </c>
      <c r="F52" s="445">
        <f>'A2'!F52</f>
        <v>37152.695579740386</v>
      </c>
      <c r="G52" s="445">
        <f>'A2'!G52</f>
        <v>7180.8770989578234</v>
      </c>
      <c r="H52" s="445">
        <f>'A2'!H52</f>
        <v>1711.9165202896791</v>
      </c>
      <c r="I52" s="445">
        <f>'A2'!I52</f>
        <v>749.70310376389125</v>
      </c>
      <c r="J52" s="445">
        <f>'A2'!J52</f>
        <v>61.451262831361326</v>
      </c>
      <c r="K52" s="445">
        <f>'A2'!K52</f>
        <v>1332.3706188735912</v>
      </c>
      <c r="L52" s="445">
        <f>'A2'!L52</f>
        <v>209074.46339765724</v>
      </c>
      <c r="O52" s="42"/>
      <c r="P52" s="143"/>
      <c r="Q52" s="42"/>
    </row>
    <row r="53" spans="1:22" s="14" customFormat="1" ht="18" customHeight="1">
      <c r="A53" s="29"/>
      <c r="B53" s="12" t="s">
        <v>207</v>
      </c>
      <c r="C53" s="12"/>
      <c r="D53" s="445">
        <f>'A2'!D53</f>
        <v>1707.1497406242256</v>
      </c>
      <c r="E53" s="445">
        <f>'A2'!E53</f>
        <v>834.95019065233896</v>
      </c>
      <c r="F53" s="445">
        <f>'A2'!F53</f>
        <v>65.33807311972447</v>
      </c>
      <c r="G53" s="445">
        <f>'A2'!G53</f>
        <v>24.977373705024476</v>
      </c>
      <c r="H53" s="445">
        <f>'A2'!H53</f>
        <v>0</v>
      </c>
      <c r="I53" s="445">
        <f>'A2'!I53</f>
        <v>0</v>
      </c>
      <c r="J53" s="445">
        <f>'A2'!J53</f>
        <v>0</v>
      </c>
      <c r="K53" s="445">
        <f>'A2'!K53</f>
        <v>125.03366040963417</v>
      </c>
      <c r="L53" s="445">
        <f>'A2'!L53</f>
        <v>2757.4490385109475</v>
      </c>
      <c r="O53" s="143"/>
      <c r="P53" s="42"/>
      <c r="Q53" s="42"/>
    </row>
    <row r="54" spans="1:22" s="14" customFormat="1" ht="18" customHeight="1">
      <c r="A54" s="34"/>
      <c r="B54" s="495" t="s">
        <v>208</v>
      </c>
      <c r="C54" s="35"/>
      <c r="D54" s="499">
        <f>'A2'!D54</f>
        <v>0</v>
      </c>
      <c r="E54" s="499">
        <f>'A2'!E54</f>
        <v>0</v>
      </c>
      <c r="F54" s="499">
        <f>'A2'!F54</f>
        <v>0</v>
      </c>
      <c r="G54" s="499">
        <f>'A2'!G54</f>
        <v>0</v>
      </c>
      <c r="H54" s="499">
        <f>'A2'!H54</f>
        <v>0</v>
      </c>
      <c r="I54" s="499">
        <f>'A2'!I54</f>
        <v>0</v>
      </c>
      <c r="J54" s="499">
        <f>'A2'!J54</f>
        <v>0</v>
      </c>
      <c r="K54" s="499">
        <f>'A2'!K54</f>
        <v>0</v>
      </c>
      <c r="L54" s="499">
        <f>'A2'!L54</f>
        <v>0</v>
      </c>
      <c r="O54" s="42"/>
      <c r="P54" s="42"/>
      <c r="Q54" s="42"/>
    </row>
    <row r="55" spans="1:22" s="14" customFormat="1" ht="14.25" hidden="1">
      <c r="A55" s="531" t="s">
        <v>239</v>
      </c>
      <c r="B55" s="532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26"/>
      <c r="O55" s="44"/>
      <c r="P55" s="44"/>
    </row>
    <row r="56" spans="1:22" s="14" customFormat="1" ht="18" hidden="1" customHeight="1">
      <c r="A56" s="531" t="s">
        <v>243</v>
      </c>
      <c r="B56" s="532"/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26"/>
      <c r="O56" s="44"/>
      <c r="P56" s="44"/>
      <c r="V56" s="26"/>
    </row>
    <row r="57" spans="1:22" s="44" customFormat="1" ht="18" hidden="1" customHeight="1">
      <c r="A57" s="531" t="s">
        <v>240</v>
      </c>
      <c r="B57" s="532"/>
      <c r="C57" s="53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O57" s="40"/>
      <c r="P57" s="40"/>
      <c r="T57" s="45"/>
    </row>
    <row r="58" spans="1:22" s="44" customFormat="1" ht="18" hidden="1" customHeight="1">
      <c r="A58" s="531" t="s">
        <v>241</v>
      </c>
      <c r="B58" s="532"/>
      <c r="C58" s="532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O58" s="42"/>
      <c r="P58" s="42"/>
      <c r="T58" s="45"/>
    </row>
    <row r="59" spans="1:22" s="40" customFormat="1" ht="12" hidden="1" customHeight="1">
      <c r="A59" s="531" t="s">
        <v>242</v>
      </c>
      <c r="B59" s="531"/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workbookViewId="0">
      <pane xSplit="3" ySplit="10" topLeftCell="D48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211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302</v>
      </c>
      <c r="C9" s="17"/>
      <c r="D9" s="18" t="s">
        <v>212</v>
      </c>
      <c r="E9" s="19"/>
      <c r="F9" s="19"/>
      <c r="G9" s="19"/>
      <c r="H9" s="19"/>
      <c r="I9" s="19"/>
      <c r="J9" s="19"/>
      <c r="K9" s="19"/>
      <c r="L9" s="537" t="s">
        <v>244</v>
      </c>
      <c r="M9" s="539" t="s">
        <v>245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41</v>
      </c>
      <c r="J10" s="494" t="s">
        <v>198</v>
      </c>
      <c r="K10" s="66" t="s">
        <v>199</v>
      </c>
      <c r="L10" s="538"/>
      <c r="M10" s="540"/>
      <c r="N10" s="26" t="s">
        <v>13</v>
      </c>
    </row>
    <row r="11" spans="1:29" s="423" customFormat="1" ht="27.95" hidden="1" customHeight="1">
      <c r="A11" s="420"/>
      <c r="B11" s="421"/>
      <c r="C11" s="421"/>
      <c r="D11" s="425"/>
      <c r="E11" s="424"/>
      <c r="F11" s="424"/>
      <c r="G11" s="424"/>
      <c r="H11" s="424"/>
      <c r="I11" s="425"/>
      <c r="J11" s="425"/>
      <c r="K11" s="425"/>
      <c r="L11" s="426"/>
      <c r="M11" s="424"/>
      <c r="N11" s="422"/>
    </row>
    <row r="12" spans="1:29" s="14" customFormat="1" ht="18" customHeight="1">
      <c r="A12" s="27"/>
      <c r="B12" s="28" t="s">
        <v>246</v>
      </c>
      <c r="C12" s="57"/>
      <c r="D12" s="434"/>
      <c r="E12" s="434"/>
      <c r="F12" s="434"/>
      <c r="G12" s="434"/>
      <c r="H12" s="434"/>
      <c r="I12" s="434"/>
      <c r="J12" s="434"/>
      <c r="K12" s="434"/>
      <c r="L12" s="435"/>
      <c r="M12" s="434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247</v>
      </c>
      <c r="C13" s="12"/>
      <c r="D13" s="445">
        <f>'A3'!D13</f>
        <v>2828.7845212651036</v>
      </c>
      <c r="E13" s="445">
        <f>'A3'!E13</f>
        <v>861.94546953077429</v>
      </c>
      <c r="F13" s="445">
        <f>'A3'!F13</f>
        <v>142.29921116164729</v>
      </c>
      <c r="G13" s="445">
        <f>'A3'!G13</f>
        <v>47.46133239806661</v>
      </c>
      <c r="H13" s="445">
        <f>'A3'!H13</f>
        <v>139.6809641849371</v>
      </c>
      <c r="I13" s="445">
        <f>'A3'!I13</f>
        <v>10.838897495620024</v>
      </c>
      <c r="J13" s="445">
        <f>'A3'!J13</f>
        <v>31.966275471113537</v>
      </c>
      <c r="K13" s="445">
        <f>'A3'!K13</f>
        <v>4062.9766715072624</v>
      </c>
      <c r="L13" s="445">
        <f>'A3'!L13</f>
        <v>2709.1655877596022</v>
      </c>
      <c r="M13" s="445">
        <f>'A3'!M13</f>
        <v>468363.46015389543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200</v>
      </c>
      <c r="C14" s="31"/>
      <c r="D14" s="445">
        <f>'A3'!D14</f>
        <v>893.21848044614478</v>
      </c>
      <c r="E14" s="445">
        <f>'A3'!E14</f>
        <v>211.62267876960004</v>
      </c>
      <c r="F14" s="445">
        <f>'A3'!F14</f>
        <v>14.44145117085745</v>
      </c>
      <c r="G14" s="445">
        <f>'A3'!G14</f>
        <v>0</v>
      </c>
      <c r="H14" s="445">
        <f>'A3'!H14</f>
        <v>0</v>
      </c>
      <c r="I14" s="445">
        <f>'A3'!I14</f>
        <v>0</v>
      </c>
      <c r="J14" s="445">
        <f>'A3'!J14</f>
        <v>0</v>
      </c>
      <c r="K14" s="445">
        <f>'A3'!K14</f>
        <v>1119.2826103866023</v>
      </c>
      <c r="L14" s="445">
        <f>'A3'!L14</f>
        <v>17.147083389507177</v>
      </c>
      <c r="M14" s="445">
        <f>'A3'!M14</f>
        <v>331347.90564218577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201</v>
      </c>
      <c r="C15" s="31"/>
      <c r="D15" s="445">
        <f>'A3'!D15</f>
        <v>1935.566040818959</v>
      </c>
      <c r="E15" s="445">
        <f>'A3'!E15</f>
        <v>650.32279076117425</v>
      </c>
      <c r="F15" s="445">
        <f>'A3'!F15</f>
        <v>127.85775999078983</v>
      </c>
      <c r="G15" s="445">
        <f>'A3'!G15</f>
        <v>47.46133239806661</v>
      </c>
      <c r="H15" s="445">
        <f>'A3'!H15</f>
        <v>139.6809641849371</v>
      </c>
      <c r="I15" s="445">
        <f>'A3'!I15</f>
        <v>10.838897495620024</v>
      </c>
      <c r="J15" s="445">
        <f>'A3'!J15</f>
        <v>31.966275471113537</v>
      </c>
      <c r="K15" s="445">
        <f>'A3'!K15</f>
        <v>2943.6940611206605</v>
      </c>
      <c r="L15" s="445">
        <f>'A3'!L15</f>
        <v>2692.0185043700949</v>
      </c>
      <c r="M15" s="445">
        <f>'A3'!M15</f>
        <v>137015.55451170966</v>
      </c>
      <c r="N15" s="26"/>
    </row>
    <row r="16" spans="1:29" s="14" customFormat="1" ht="18" customHeight="1">
      <c r="A16" s="29"/>
      <c r="B16" s="12" t="s">
        <v>202</v>
      </c>
      <c r="C16" s="12"/>
      <c r="D16" s="445">
        <f>'A3'!D16</f>
        <v>192.76522539274987</v>
      </c>
      <c r="E16" s="445">
        <f>'A3'!E16</f>
        <v>371.55865087805483</v>
      </c>
      <c r="F16" s="445">
        <f>'A3'!F16</f>
        <v>83.89945357333383</v>
      </c>
      <c r="G16" s="445">
        <f>'A3'!G16</f>
        <v>1.6596612211196056</v>
      </c>
      <c r="H16" s="445">
        <f>'A3'!H16</f>
        <v>0</v>
      </c>
      <c r="I16" s="445">
        <f>'A3'!I16</f>
        <v>0</v>
      </c>
      <c r="J16" s="445">
        <f>'A3'!J16</f>
        <v>13.745500188025733</v>
      </c>
      <c r="K16" s="445">
        <f>'A3'!K16</f>
        <v>663.62849125328387</v>
      </c>
      <c r="L16" s="445">
        <f>'A3'!L16</f>
        <v>565.48737298231106</v>
      </c>
      <c r="M16" s="445">
        <f>'A3'!M16</f>
        <v>149288.36252364313</v>
      </c>
      <c r="N16" s="26"/>
    </row>
    <row r="17" spans="1:18" s="14" customFormat="1" ht="18" customHeight="1">
      <c r="A17" s="30"/>
      <c r="B17" s="31" t="s">
        <v>200</v>
      </c>
      <c r="C17" s="31"/>
      <c r="D17" s="445">
        <f>'A3'!D17</f>
        <v>88.146450788973354</v>
      </c>
      <c r="E17" s="445">
        <f>'A3'!E17</f>
        <v>122.00724702820681</v>
      </c>
      <c r="F17" s="445">
        <f>'A3'!F17</f>
        <v>32.078246210536989</v>
      </c>
      <c r="G17" s="445">
        <f>'A3'!G17</f>
        <v>0.7159876538482427</v>
      </c>
      <c r="H17" s="445">
        <f>'A3'!H17</f>
        <v>0</v>
      </c>
      <c r="I17" s="445">
        <f>'A3'!I17</f>
        <v>0</v>
      </c>
      <c r="J17" s="445">
        <f>'A3'!J17</f>
        <v>0</v>
      </c>
      <c r="K17" s="445">
        <f>'A3'!K17</f>
        <v>242.94793168156536</v>
      </c>
      <c r="L17" s="445">
        <f>'A3'!L17</f>
        <v>16.900734281924727</v>
      </c>
      <c r="M17" s="445">
        <f>'A3'!M17</f>
        <v>116848.14593257057</v>
      </c>
      <c r="N17" s="26"/>
    </row>
    <row r="18" spans="1:18" s="14" customFormat="1" ht="18" customHeight="1">
      <c r="A18" s="30"/>
      <c r="B18" s="31" t="s">
        <v>201</v>
      </c>
      <c r="C18" s="31"/>
      <c r="D18" s="445">
        <f>'A3'!D18</f>
        <v>104.61877460377653</v>
      </c>
      <c r="E18" s="445">
        <f>'A3'!E18</f>
        <v>249.55140384984801</v>
      </c>
      <c r="F18" s="445">
        <f>'A3'!F18</f>
        <v>51.821207362796834</v>
      </c>
      <c r="G18" s="445">
        <f>'A3'!G18</f>
        <v>0.94367356727136298</v>
      </c>
      <c r="H18" s="445">
        <f>'A3'!H18</f>
        <v>0</v>
      </c>
      <c r="I18" s="445">
        <f>'A3'!I18</f>
        <v>0</v>
      </c>
      <c r="J18" s="445">
        <f>'A3'!J18</f>
        <v>13.745500188025733</v>
      </c>
      <c r="K18" s="445">
        <f>'A3'!K18</f>
        <v>420.6805595717185</v>
      </c>
      <c r="L18" s="445">
        <f>'A3'!L18</f>
        <v>548.58663870038629</v>
      </c>
      <c r="M18" s="445">
        <f>'A3'!M18</f>
        <v>32440.216591072556</v>
      </c>
      <c r="N18" s="26"/>
    </row>
    <row r="19" spans="1:18" s="14" customFormat="1" ht="18" customHeight="1">
      <c r="A19" s="29"/>
      <c r="B19" s="12" t="s">
        <v>203</v>
      </c>
      <c r="C19" s="12"/>
      <c r="D19" s="445">
        <f>'A3'!D19</f>
        <v>1158.5119016297579</v>
      </c>
      <c r="E19" s="445">
        <f>'A3'!E19</f>
        <v>244.40262413896252</v>
      </c>
      <c r="F19" s="445">
        <f>'A3'!F19</f>
        <v>18.455513356286687</v>
      </c>
      <c r="G19" s="445">
        <f>'A3'!G19</f>
        <v>0.12094288636590969</v>
      </c>
      <c r="H19" s="445">
        <f>'A3'!H19</f>
        <v>6.7371573557552947E-3</v>
      </c>
      <c r="I19" s="445">
        <f>'A3'!I19</f>
        <v>0.41941396306947692</v>
      </c>
      <c r="J19" s="445">
        <f>'A3'!J19</f>
        <v>0.9593017461870198</v>
      </c>
      <c r="K19" s="445">
        <f>'A3'!K19</f>
        <v>1422.876434877985</v>
      </c>
      <c r="L19" s="445">
        <f>'A3'!L19</f>
        <v>35.036416230684907</v>
      </c>
      <c r="M19" s="445">
        <f>'A3'!M19</f>
        <v>262091.80122367557</v>
      </c>
      <c r="N19" s="26"/>
    </row>
    <row r="20" spans="1:18" s="14" customFormat="1" ht="18" customHeight="1">
      <c r="A20" s="30"/>
      <c r="B20" s="31" t="s">
        <v>200</v>
      </c>
      <c r="C20" s="31"/>
      <c r="D20" s="445">
        <f>'A3'!D20</f>
        <v>440.056052840223</v>
      </c>
      <c r="E20" s="445">
        <f>'A3'!E20</f>
        <v>22.42589434896049</v>
      </c>
      <c r="F20" s="445">
        <f>'A3'!F20</f>
        <v>11.734075366324582</v>
      </c>
      <c r="G20" s="445">
        <f>'A3'!G20</f>
        <v>5.4337762092750042E-2</v>
      </c>
      <c r="H20" s="445">
        <f>'A3'!H20</f>
        <v>6.7371573557552947E-3</v>
      </c>
      <c r="I20" s="445">
        <f>'A3'!I20</f>
        <v>0.41941396306947692</v>
      </c>
      <c r="J20" s="445">
        <f>'A3'!J20</f>
        <v>0.93479306384988492</v>
      </c>
      <c r="K20" s="445">
        <f>'A3'!K20</f>
        <v>475.63130450187595</v>
      </c>
      <c r="L20" s="445">
        <f>'A3'!L20</f>
        <v>16.870197583855806</v>
      </c>
      <c r="M20" s="445">
        <f>'A3'!M20</f>
        <v>52061.206932927191</v>
      </c>
      <c r="N20" s="26"/>
    </row>
    <row r="21" spans="1:18" s="14" customFormat="1" ht="18" customHeight="1">
      <c r="A21" s="30"/>
      <c r="B21" s="31" t="s">
        <v>201</v>
      </c>
      <c r="C21" s="31"/>
      <c r="D21" s="445">
        <f>'A3'!D21</f>
        <v>718.4558487895348</v>
      </c>
      <c r="E21" s="445">
        <f>'A3'!E21</f>
        <v>221.97672979000203</v>
      </c>
      <c r="F21" s="445">
        <f>'A3'!F21</f>
        <v>6.721437989962106</v>
      </c>
      <c r="G21" s="445">
        <f>'A3'!G21</f>
        <v>6.6605124273159649E-2</v>
      </c>
      <c r="H21" s="445">
        <f>'A3'!H21</f>
        <v>0</v>
      </c>
      <c r="I21" s="445">
        <f>'A3'!I21</f>
        <v>0</v>
      </c>
      <c r="J21" s="445">
        <f>'A3'!J21</f>
        <v>2.450868233713489E-2</v>
      </c>
      <c r="K21" s="445">
        <f>'A3'!K21</f>
        <v>947.24513037610905</v>
      </c>
      <c r="L21" s="445">
        <f>'A3'!L21</f>
        <v>18.166218646829101</v>
      </c>
      <c r="M21" s="445">
        <f>'A3'!M21</f>
        <v>210030.59429074838</v>
      </c>
      <c r="N21" s="26"/>
    </row>
    <row r="22" spans="1:18" s="14" customFormat="1" ht="18" customHeight="1">
      <c r="A22" s="29"/>
      <c r="B22" s="12" t="s">
        <v>199</v>
      </c>
      <c r="C22" s="12"/>
      <c r="D22" s="445">
        <f>'A3'!D22</f>
        <v>4180.0616482876112</v>
      </c>
      <c r="E22" s="445">
        <f>'A3'!E22</f>
        <v>1477.9067445477917</v>
      </c>
      <c r="F22" s="445">
        <f>'A3'!F22</f>
        <v>244.6541780912678</v>
      </c>
      <c r="G22" s="445">
        <f>'A3'!G22</f>
        <v>49.241936505552125</v>
      </c>
      <c r="H22" s="445">
        <f>'A3'!H22</f>
        <v>139.68770134229285</v>
      </c>
      <c r="I22" s="445">
        <f>'A3'!I22</f>
        <v>11.258311458689501</v>
      </c>
      <c r="J22" s="445">
        <f>'A3'!J22</f>
        <v>46.671077405326287</v>
      </c>
      <c r="K22" s="445">
        <f>'A3'!K22</f>
        <v>6149.4815976385307</v>
      </c>
      <c r="L22" s="445">
        <f>'A3'!L22</f>
        <v>3309.6893769725984</v>
      </c>
      <c r="M22" s="445">
        <f>'A3'!M22</f>
        <v>879743.6239012141</v>
      </c>
      <c r="N22" s="26"/>
    </row>
    <row r="23" spans="1:18" s="14" customFormat="1" ht="18" customHeight="1">
      <c r="A23" s="29"/>
      <c r="B23" s="12"/>
      <c r="C23" s="12"/>
      <c r="D23" s="445">
        <f>'A3'!D23</f>
        <v>0</v>
      </c>
      <c r="E23" s="445">
        <f>'A3'!E23</f>
        <v>0</v>
      </c>
      <c r="F23" s="445">
        <f>'A3'!F23</f>
        <v>0</v>
      </c>
      <c r="G23" s="445">
        <f>'A3'!G23</f>
        <v>0</v>
      </c>
      <c r="H23" s="445">
        <f>'A3'!H23</f>
        <v>0</v>
      </c>
      <c r="I23" s="445">
        <f>'A3'!I23</f>
        <v>0</v>
      </c>
      <c r="J23" s="445">
        <f>'A3'!J23</f>
        <v>0</v>
      </c>
      <c r="K23" s="445">
        <f>'A3'!K23</f>
        <v>0</v>
      </c>
      <c r="L23" s="445">
        <f>'A3'!L23</f>
        <v>0</v>
      </c>
      <c r="M23" s="445">
        <f>'A3'!M23</f>
        <v>0</v>
      </c>
      <c r="N23" s="26"/>
    </row>
    <row r="24" spans="1:18" s="14" customFormat="1" ht="18" customHeight="1">
      <c r="A24" s="27"/>
      <c r="B24" s="28" t="s">
        <v>248</v>
      </c>
      <c r="C24" s="57"/>
      <c r="D24" s="445">
        <f>'A3'!D24</f>
        <v>0</v>
      </c>
      <c r="E24" s="445">
        <f>'A3'!E24</f>
        <v>0</v>
      </c>
      <c r="F24" s="445">
        <f>'A3'!F24</f>
        <v>0</v>
      </c>
      <c r="G24" s="445">
        <f>'A3'!G24</f>
        <v>0</v>
      </c>
      <c r="H24" s="445">
        <f>'A3'!H24</f>
        <v>0</v>
      </c>
      <c r="I24" s="445">
        <f>'A3'!I24</f>
        <v>0</v>
      </c>
      <c r="J24" s="445">
        <f>'A3'!J24</f>
        <v>0</v>
      </c>
      <c r="K24" s="445">
        <f>'A3'!K24</f>
        <v>0</v>
      </c>
      <c r="L24" s="445">
        <f>'A3'!L24</f>
        <v>0</v>
      </c>
      <c r="M24" s="445">
        <f>'A3'!M24</f>
        <v>0</v>
      </c>
      <c r="N24" s="26"/>
    </row>
    <row r="25" spans="1:18" s="14" customFormat="1" ht="18" customHeight="1">
      <c r="A25" s="29"/>
      <c r="B25" s="12" t="s">
        <v>204</v>
      </c>
      <c r="C25" s="12"/>
      <c r="D25" s="445">
        <f>'A3'!D25</f>
        <v>94.3650735088397</v>
      </c>
      <c r="E25" s="445">
        <f>'A3'!E25</f>
        <v>0</v>
      </c>
      <c r="F25" s="445">
        <f>'A3'!F25</f>
        <v>0</v>
      </c>
      <c r="G25" s="445">
        <f>'A3'!G25</f>
        <v>26.72078739527165</v>
      </c>
      <c r="H25" s="445">
        <f>'A3'!H25</f>
        <v>0</v>
      </c>
      <c r="I25" s="445">
        <f>'A3'!I25</f>
        <v>0</v>
      </c>
      <c r="J25" s="445">
        <f>'A3'!J25</f>
        <v>0</v>
      </c>
      <c r="K25" s="445">
        <f>'A3'!K25</f>
        <v>121.08586090411134</v>
      </c>
      <c r="L25" s="445">
        <f>'A3'!L25</f>
        <v>41.31770507930414</v>
      </c>
      <c r="M25" s="445">
        <f>'A3'!M25</f>
        <v>10177.045430373018</v>
      </c>
      <c r="N25" s="26"/>
    </row>
    <row r="26" spans="1:18" s="14" customFormat="1" ht="18" customHeight="1">
      <c r="A26" s="30"/>
      <c r="B26" s="31" t="s">
        <v>200</v>
      </c>
      <c r="C26" s="31"/>
      <c r="D26" s="445">
        <f>'A3'!D26</f>
        <v>0</v>
      </c>
      <c r="E26" s="445">
        <f>'A3'!E26</f>
        <v>0</v>
      </c>
      <c r="F26" s="445">
        <f>'A3'!F26</f>
        <v>0</v>
      </c>
      <c r="G26" s="445">
        <f>'A3'!G26</f>
        <v>0</v>
      </c>
      <c r="H26" s="445">
        <f>'A3'!H26</f>
        <v>0</v>
      </c>
      <c r="I26" s="445">
        <f>'A3'!I26</f>
        <v>0</v>
      </c>
      <c r="J26" s="445">
        <f>'A3'!J26</f>
        <v>0</v>
      </c>
      <c r="K26" s="445">
        <f>'A3'!K26</f>
        <v>0</v>
      </c>
      <c r="L26" s="445">
        <f>'A3'!L26</f>
        <v>0</v>
      </c>
      <c r="M26" s="445">
        <f>'A3'!M26</f>
        <v>1595.4454774464441</v>
      </c>
      <c r="N26" s="26"/>
    </row>
    <row r="27" spans="1:18" s="14" customFormat="1" ht="18" customHeight="1">
      <c r="A27" s="30"/>
      <c r="B27" s="31" t="s">
        <v>201</v>
      </c>
      <c r="C27" s="31"/>
      <c r="D27" s="445">
        <f>'A3'!D27</f>
        <v>94.3650735088397</v>
      </c>
      <c r="E27" s="445">
        <f>'A3'!E27</f>
        <v>0</v>
      </c>
      <c r="F27" s="445">
        <f>'A3'!F27</f>
        <v>0</v>
      </c>
      <c r="G27" s="445">
        <f>'A3'!G27</f>
        <v>26.72078739527165</v>
      </c>
      <c r="H27" s="445">
        <f>'A3'!H27</f>
        <v>0</v>
      </c>
      <c r="I27" s="445">
        <f>'A3'!I27</f>
        <v>0</v>
      </c>
      <c r="J27" s="445">
        <f>'A3'!J27</f>
        <v>0</v>
      </c>
      <c r="K27" s="445">
        <f>'A3'!K27</f>
        <v>121.08586090411134</v>
      </c>
      <c r="L27" s="445">
        <f>'A3'!L27</f>
        <v>41.31770507930414</v>
      </c>
      <c r="M27" s="445">
        <f>'A3'!M27</f>
        <v>8581.5999529265737</v>
      </c>
      <c r="N27" s="26"/>
    </row>
    <row r="28" spans="1:18" s="14" customFormat="1" ht="18" customHeight="1">
      <c r="A28" s="29"/>
      <c r="B28" s="12" t="s">
        <v>202</v>
      </c>
      <c r="C28" s="12"/>
      <c r="D28" s="445">
        <f>'A3'!D28</f>
        <v>0</v>
      </c>
      <c r="E28" s="445">
        <f>'A3'!E28</f>
        <v>0</v>
      </c>
      <c r="F28" s="445">
        <f>'A3'!F28</f>
        <v>0</v>
      </c>
      <c r="G28" s="445">
        <f>'A3'!G28</f>
        <v>0</v>
      </c>
      <c r="H28" s="445">
        <f>'A3'!H28</f>
        <v>0</v>
      </c>
      <c r="I28" s="445">
        <f>'A3'!I28</f>
        <v>0</v>
      </c>
      <c r="J28" s="445">
        <f>'A3'!J28</f>
        <v>0</v>
      </c>
      <c r="K28" s="445">
        <f>'A3'!K28</f>
        <v>0</v>
      </c>
      <c r="L28" s="445">
        <f>'A3'!L28</f>
        <v>109.8948184521298</v>
      </c>
      <c r="M28" s="445">
        <f>'A3'!M28</f>
        <v>6533.5091565636176</v>
      </c>
      <c r="N28" s="26"/>
      <c r="Q28" s="26"/>
      <c r="R28" s="26"/>
    </row>
    <row r="29" spans="1:18" s="14" customFormat="1" ht="18" customHeight="1">
      <c r="A29" s="30"/>
      <c r="B29" s="31" t="s">
        <v>200</v>
      </c>
      <c r="C29" s="31"/>
      <c r="D29" s="445">
        <f>'A3'!D29</f>
        <v>0</v>
      </c>
      <c r="E29" s="445">
        <f>'A3'!E29</f>
        <v>0</v>
      </c>
      <c r="F29" s="445">
        <f>'A3'!F29</f>
        <v>0</v>
      </c>
      <c r="G29" s="445">
        <f>'A3'!G29</f>
        <v>0</v>
      </c>
      <c r="H29" s="445">
        <f>'A3'!H29</f>
        <v>0</v>
      </c>
      <c r="I29" s="445">
        <f>'A3'!I29</f>
        <v>0</v>
      </c>
      <c r="J29" s="445">
        <f>'A3'!J29</f>
        <v>0</v>
      </c>
      <c r="K29" s="445">
        <f>'A3'!K29</f>
        <v>0</v>
      </c>
      <c r="L29" s="445">
        <f>'A3'!L29</f>
        <v>0</v>
      </c>
      <c r="M29" s="445">
        <f>'A3'!M29</f>
        <v>4793.6305295521042</v>
      </c>
      <c r="N29" s="26"/>
    </row>
    <row r="30" spans="1:18" s="14" customFormat="1" ht="18" customHeight="1">
      <c r="A30" s="30"/>
      <c r="B30" s="31" t="s">
        <v>201</v>
      </c>
      <c r="C30" s="31"/>
      <c r="D30" s="445">
        <f>'A3'!D30</f>
        <v>0</v>
      </c>
      <c r="E30" s="445">
        <f>'A3'!E30</f>
        <v>0</v>
      </c>
      <c r="F30" s="445">
        <f>'A3'!F30</f>
        <v>0</v>
      </c>
      <c r="G30" s="445">
        <f>'A3'!G30</f>
        <v>0</v>
      </c>
      <c r="H30" s="445">
        <f>'A3'!H30</f>
        <v>0</v>
      </c>
      <c r="I30" s="445">
        <f>'A3'!I30</f>
        <v>0</v>
      </c>
      <c r="J30" s="445">
        <f>'A3'!J30</f>
        <v>0</v>
      </c>
      <c r="K30" s="445">
        <f>'A3'!K30</f>
        <v>0</v>
      </c>
      <c r="L30" s="445">
        <f>'A3'!L30</f>
        <v>109.8948184521298</v>
      </c>
      <c r="M30" s="445">
        <f>'A3'!M30</f>
        <v>1739.8786270115131</v>
      </c>
      <c r="N30" s="26"/>
    </row>
    <row r="31" spans="1:18" s="14" customFormat="1" ht="18" customHeight="1">
      <c r="A31" s="29"/>
      <c r="B31" s="12" t="s">
        <v>203</v>
      </c>
      <c r="C31" s="12"/>
      <c r="D31" s="445">
        <f>'A3'!D31</f>
        <v>0</v>
      </c>
      <c r="E31" s="445">
        <f>'A3'!E31</f>
        <v>0</v>
      </c>
      <c r="F31" s="445">
        <f>'A3'!F31</f>
        <v>0</v>
      </c>
      <c r="G31" s="445">
        <f>'A3'!G31</f>
        <v>0</v>
      </c>
      <c r="H31" s="445">
        <f>'A3'!H31</f>
        <v>0</v>
      </c>
      <c r="I31" s="445">
        <f>'A3'!I31</f>
        <v>0</v>
      </c>
      <c r="J31" s="445">
        <f>'A3'!J31</f>
        <v>0</v>
      </c>
      <c r="K31" s="445">
        <f>'A3'!K31</f>
        <v>0</v>
      </c>
      <c r="L31" s="445">
        <f>'A3'!L31</f>
        <v>0.49244137362846674</v>
      </c>
      <c r="M31" s="445">
        <f>'A3'!M31</f>
        <v>7176.7316781521777</v>
      </c>
      <c r="N31" s="26"/>
    </row>
    <row r="32" spans="1:18" s="26" customFormat="1" ht="18" customHeight="1">
      <c r="A32" s="30"/>
      <c r="B32" s="31" t="s">
        <v>200</v>
      </c>
      <c r="C32" s="31"/>
      <c r="D32" s="445">
        <f>'A3'!D32</f>
        <v>0</v>
      </c>
      <c r="E32" s="445">
        <f>'A3'!E32</f>
        <v>0</v>
      </c>
      <c r="F32" s="445">
        <f>'A3'!F32</f>
        <v>0</v>
      </c>
      <c r="G32" s="445">
        <f>'A3'!G32</f>
        <v>0</v>
      </c>
      <c r="H32" s="445">
        <f>'A3'!H32</f>
        <v>0</v>
      </c>
      <c r="I32" s="445">
        <f>'A3'!I32</f>
        <v>0</v>
      </c>
      <c r="J32" s="445">
        <f>'A3'!J32</f>
        <v>0</v>
      </c>
      <c r="K32" s="445">
        <f>'A3'!K32</f>
        <v>0</v>
      </c>
      <c r="L32" s="445">
        <f>'A3'!L32</f>
        <v>0</v>
      </c>
      <c r="M32" s="445">
        <f>'A3'!M32</f>
        <v>4651.5822335165676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201</v>
      </c>
      <c r="C33" s="31"/>
      <c r="D33" s="445">
        <f>'A3'!D33</f>
        <v>0</v>
      </c>
      <c r="E33" s="445">
        <f>'A3'!E33</f>
        <v>0</v>
      </c>
      <c r="F33" s="445">
        <f>'A3'!F33</f>
        <v>0</v>
      </c>
      <c r="G33" s="445">
        <f>'A3'!G33</f>
        <v>0</v>
      </c>
      <c r="H33" s="445">
        <f>'A3'!H33</f>
        <v>0</v>
      </c>
      <c r="I33" s="445">
        <f>'A3'!I33</f>
        <v>0</v>
      </c>
      <c r="J33" s="445">
        <f>'A3'!J33</f>
        <v>0</v>
      </c>
      <c r="K33" s="445">
        <f>'A3'!K33</f>
        <v>0</v>
      </c>
      <c r="L33" s="445">
        <f>'A3'!L33</f>
        <v>0.49244137362846674</v>
      </c>
      <c r="M33" s="445">
        <f>'A3'!M33</f>
        <v>2525.1494446356101</v>
      </c>
      <c r="N33" s="26"/>
      <c r="O33" s="123"/>
    </row>
    <row r="34" spans="1:16" s="14" customFormat="1" ht="18" customHeight="1">
      <c r="A34" s="29"/>
      <c r="B34" s="12" t="s">
        <v>199</v>
      </c>
      <c r="C34" s="12"/>
      <c r="D34" s="445">
        <f>'A3'!D34</f>
        <v>94.3650735088397</v>
      </c>
      <c r="E34" s="445">
        <f>'A3'!E34</f>
        <v>0</v>
      </c>
      <c r="F34" s="445">
        <f>'A3'!F34</f>
        <v>0</v>
      </c>
      <c r="G34" s="445">
        <f>'A3'!G34</f>
        <v>26.72078739527165</v>
      </c>
      <c r="H34" s="445">
        <f>'A3'!H34</f>
        <v>0</v>
      </c>
      <c r="I34" s="445">
        <f>'A3'!I34</f>
        <v>0</v>
      </c>
      <c r="J34" s="445">
        <f>'A3'!J34</f>
        <v>0</v>
      </c>
      <c r="K34" s="445">
        <f>'A3'!K34</f>
        <v>121.08586090411134</v>
      </c>
      <c r="L34" s="445">
        <f>'A3'!L34</f>
        <v>151.70496490506241</v>
      </c>
      <c r="M34" s="445">
        <f>'A3'!M34</f>
        <v>23887.286265088813</v>
      </c>
      <c r="N34" s="26"/>
      <c r="O34" s="123"/>
    </row>
    <row r="35" spans="1:16" s="14" customFormat="1" ht="18" customHeight="1">
      <c r="A35" s="32"/>
      <c r="B35" s="33" t="s">
        <v>205</v>
      </c>
      <c r="C35" s="33"/>
      <c r="D35" s="445">
        <f>'A3'!D35</f>
        <v>0</v>
      </c>
      <c r="E35" s="445">
        <f>'A3'!E35</f>
        <v>0</v>
      </c>
      <c r="F35" s="445">
        <f>'A3'!F35</f>
        <v>0</v>
      </c>
      <c r="G35" s="445">
        <f>'A3'!G35</f>
        <v>0</v>
      </c>
      <c r="H35" s="445">
        <f>'A3'!H35</f>
        <v>0</v>
      </c>
      <c r="I35" s="445">
        <f>'A3'!I35</f>
        <v>0</v>
      </c>
      <c r="J35" s="445">
        <f>'A3'!J35</f>
        <v>0</v>
      </c>
      <c r="K35" s="445">
        <f>'A3'!K35</f>
        <v>0</v>
      </c>
      <c r="L35" s="445">
        <f>'A3'!L35</f>
        <v>0</v>
      </c>
      <c r="M35" s="445">
        <f>'A3'!M35</f>
        <v>0</v>
      </c>
      <c r="N35" s="26"/>
    </row>
    <row r="36" spans="1:16" s="14" customFormat="1" ht="18" customHeight="1">
      <c r="A36" s="29"/>
      <c r="B36" s="12" t="s">
        <v>206</v>
      </c>
      <c r="C36" s="12"/>
      <c r="D36" s="445">
        <f>'A3'!D36</f>
        <v>67.61212392962625</v>
      </c>
      <c r="E36" s="445">
        <f>'A3'!E36</f>
        <v>0</v>
      </c>
      <c r="F36" s="445">
        <f>'A3'!F36</f>
        <v>0</v>
      </c>
      <c r="G36" s="445">
        <f>'A3'!G36</f>
        <v>0</v>
      </c>
      <c r="H36" s="445">
        <f>'A3'!H36</f>
        <v>0</v>
      </c>
      <c r="I36" s="445">
        <f>'A3'!I36</f>
        <v>0</v>
      </c>
      <c r="J36" s="445">
        <f>'A3'!J36</f>
        <v>0</v>
      </c>
      <c r="K36" s="445">
        <f>'A3'!K36</f>
        <v>67.61212392962625</v>
      </c>
      <c r="L36" s="445">
        <f>'A3'!L36</f>
        <v>0.43546833455369066</v>
      </c>
      <c r="M36" s="445">
        <f>'A3'!M36</f>
        <v>3533.3057197709768</v>
      </c>
      <c r="N36" s="26"/>
    </row>
    <row r="37" spans="1:16" s="14" customFormat="1" ht="18" customHeight="1">
      <c r="A37" s="29"/>
      <c r="B37" s="12" t="s">
        <v>207</v>
      </c>
      <c r="C37" s="12"/>
      <c r="D37" s="445">
        <f>'A3'!D37</f>
        <v>26.752949579213446</v>
      </c>
      <c r="E37" s="445">
        <f>'A3'!E37</f>
        <v>0</v>
      </c>
      <c r="F37" s="445">
        <f>'A3'!F37</f>
        <v>0</v>
      </c>
      <c r="G37" s="445">
        <f>'A3'!G37</f>
        <v>26.72078739527165</v>
      </c>
      <c r="H37" s="445">
        <f>'A3'!H37</f>
        <v>0</v>
      </c>
      <c r="I37" s="445">
        <f>'A3'!I37</f>
        <v>0</v>
      </c>
      <c r="J37" s="445">
        <f>'A3'!J37</f>
        <v>0</v>
      </c>
      <c r="K37" s="445">
        <f>'A3'!K37</f>
        <v>53.473736974485092</v>
      </c>
      <c r="L37" s="445">
        <f>'A3'!L37</f>
        <v>141.20660216057081</v>
      </c>
      <c r="M37" s="445">
        <f>'A3'!M37</f>
        <v>19599.260034758929</v>
      </c>
      <c r="N37" s="26"/>
    </row>
    <row r="38" spans="1:16" s="14" customFormat="1" ht="18" customHeight="1">
      <c r="A38" s="29"/>
      <c r="B38" s="12" t="s">
        <v>208</v>
      </c>
      <c r="C38" s="12"/>
      <c r="D38" s="445">
        <f>'A3'!D38</f>
        <v>0</v>
      </c>
      <c r="E38" s="445">
        <f>'A3'!E38</f>
        <v>0</v>
      </c>
      <c r="F38" s="445">
        <f>'A3'!F38</f>
        <v>0</v>
      </c>
      <c r="G38" s="445">
        <f>'A3'!G38</f>
        <v>0</v>
      </c>
      <c r="H38" s="445">
        <f>'A3'!H38</f>
        <v>0</v>
      </c>
      <c r="I38" s="445">
        <f>'A3'!I38</f>
        <v>0</v>
      </c>
      <c r="J38" s="445">
        <f>'A3'!J38</f>
        <v>0</v>
      </c>
      <c r="K38" s="445">
        <f>'A3'!K38</f>
        <v>0</v>
      </c>
      <c r="L38" s="445">
        <f>'A3'!L38</f>
        <v>10.062894409937901</v>
      </c>
      <c r="M38" s="445">
        <f>'A3'!M38</f>
        <v>754.72051055891814</v>
      </c>
      <c r="N38" s="26"/>
    </row>
    <row r="39" spans="1:16" s="14" customFormat="1" ht="18" customHeight="1">
      <c r="A39" s="29"/>
      <c r="B39" s="12"/>
      <c r="C39" s="12"/>
      <c r="D39" s="445">
        <f>'A3'!D39</f>
        <v>0</v>
      </c>
      <c r="E39" s="445">
        <f>'A3'!E39</f>
        <v>0</v>
      </c>
      <c r="F39" s="445">
        <f>'A3'!F39</f>
        <v>0</v>
      </c>
      <c r="G39" s="445">
        <f>'A3'!G39</f>
        <v>0</v>
      </c>
      <c r="H39" s="445">
        <f>'A3'!H39</f>
        <v>0</v>
      </c>
      <c r="I39" s="445">
        <f>'A3'!I39</f>
        <v>0</v>
      </c>
      <c r="J39" s="445">
        <f>'A3'!J39</f>
        <v>0</v>
      </c>
      <c r="K39" s="445">
        <f>'A3'!K39</f>
        <v>0</v>
      </c>
      <c r="L39" s="445">
        <f>'A3'!L39</f>
        <v>0</v>
      </c>
      <c r="M39" s="445">
        <f>'A3'!M39</f>
        <v>0</v>
      </c>
      <c r="N39" s="26"/>
    </row>
    <row r="40" spans="1:16" s="14" customFormat="1" ht="18" customHeight="1">
      <c r="A40" s="27"/>
      <c r="B40" s="28" t="s">
        <v>249</v>
      </c>
      <c r="C40" s="57"/>
      <c r="D40" s="445">
        <f>'A3'!D40</f>
        <v>0</v>
      </c>
      <c r="E40" s="445">
        <f>'A3'!E40</f>
        <v>0</v>
      </c>
      <c r="F40" s="445">
        <f>'A3'!F40</f>
        <v>0</v>
      </c>
      <c r="G40" s="445">
        <f>'A3'!G40</f>
        <v>0</v>
      </c>
      <c r="H40" s="445">
        <f>'A3'!H40</f>
        <v>0</v>
      </c>
      <c r="I40" s="445">
        <f>'A3'!I40</f>
        <v>0</v>
      </c>
      <c r="J40" s="445">
        <f>'A3'!J40</f>
        <v>0</v>
      </c>
      <c r="K40" s="445">
        <f>'A3'!K40</f>
        <v>0</v>
      </c>
      <c r="L40" s="445">
        <f>'A3'!L40</f>
        <v>0</v>
      </c>
      <c r="M40" s="445">
        <f>'A3'!M40</f>
        <v>0</v>
      </c>
      <c r="N40" s="26"/>
    </row>
    <row r="41" spans="1:16" s="14" customFormat="1" ht="18" customHeight="1">
      <c r="A41" s="29"/>
      <c r="B41" s="12" t="s">
        <v>204</v>
      </c>
      <c r="C41" s="12"/>
      <c r="D41" s="445">
        <f>'A3'!D41</f>
        <v>1659.0564134456915</v>
      </c>
      <c r="E41" s="445">
        <f>'A3'!E41</f>
        <v>1744.8957602495302</v>
      </c>
      <c r="F41" s="445">
        <f>'A3'!F41</f>
        <v>13.757363584466267</v>
      </c>
      <c r="G41" s="445">
        <f>'A3'!G41</f>
        <v>139.42394132112739</v>
      </c>
      <c r="H41" s="445">
        <f>'A3'!H41</f>
        <v>338.46285391379735</v>
      </c>
      <c r="I41" s="445">
        <f>'A3'!I41</f>
        <v>0</v>
      </c>
      <c r="J41" s="445">
        <f>'A3'!J41</f>
        <v>0</v>
      </c>
      <c r="K41" s="445">
        <f>'A3'!K41</f>
        <v>3895.5963325146136</v>
      </c>
      <c r="L41" s="445">
        <f>'A3'!L41</f>
        <v>415.8460519958129</v>
      </c>
      <c r="M41" s="445">
        <f>'A3'!M41</f>
        <v>291434.8866625962</v>
      </c>
      <c r="N41" s="26"/>
    </row>
    <row r="42" spans="1:16" s="14" customFormat="1" ht="18" customHeight="1">
      <c r="A42" s="30"/>
      <c r="B42" s="31" t="s">
        <v>200</v>
      </c>
      <c r="C42" s="31"/>
      <c r="D42" s="445">
        <f>'A3'!D42</f>
        <v>1160.4487631305631</v>
      </c>
      <c r="E42" s="445">
        <f>'A3'!E42</f>
        <v>78.282789267468743</v>
      </c>
      <c r="F42" s="445">
        <f>'A3'!F42</f>
        <v>0</v>
      </c>
      <c r="G42" s="445">
        <f>'A3'!G42</f>
        <v>0</v>
      </c>
      <c r="H42" s="445">
        <f>'A3'!H42</f>
        <v>0</v>
      </c>
      <c r="I42" s="445">
        <f>'A3'!I42</f>
        <v>0</v>
      </c>
      <c r="J42" s="445">
        <f>'A3'!J42</f>
        <v>0</v>
      </c>
      <c r="K42" s="445">
        <f>'A3'!K42</f>
        <v>1238.7315523980319</v>
      </c>
      <c r="L42" s="445">
        <f>'A3'!L42</f>
        <v>46.301397915916539</v>
      </c>
      <c r="M42" s="445">
        <f>'A3'!M42</f>
        <v>136581.55516518027</v>
      </c>
      <c r="N42" s="26"/>
    </row>
    <row r="43" spans="1:16" s="14" customFormat="1" ht="18" customHeight="1">
      <c r="A43" s="30"/>
      <c r="B43" s="31" t="s">
        <v>201</v>
      </c>
      <c r="C43" s="31"/>
      <c r="D43" s="445">
        <f>'A3'!D43</f>
        <v>498.60765031512847</v>
      </c>
      <c r="E43" s="445">
        <f>'A3'!E43</f>
        <v>1666.6129709820614</v>
      </c>
      <c r="F43" s="445">
        <f>'A3'!F43</f>
        <v>13.757363584466267</v>
      </c>
      <c r="G43" s="445">
        <f>'A3'!G43</f>
        <v>139.42394132112739</v>
      </c>
      <c r="H43" s="445">
        <f>'A3'!H43</f>
        <v>338.46285391379735</v>
      </c>
      <c r="I43" s="445">
        <f>'A3'!I43</f>
        <v>0</v>
      </c>
      <c r="J43" s="445">
        <f>'A3'!J43</f>
        <v>0</v>
      </c>
      <c r="K43" s="445">
        <f>'A3'!K43</f>
        <v>2656.8647801165812</v>
      </c>
      <c r="L43" s="445">
        <f>'A3'!L43</f>
        <v>369.54465407989636</v>
      </c>
      <c r="M43" s="445">
        <f>'A3'!M43</f>
        <v>154853.33149741593</v>
      </c>
      <c r="N43" s="26"/>
    </row>
    <row r="44" spans="1:16" s="14" customFormat="1" ht="18" customHeight="1">
      <c r="A44" s="29"/>
      <c r="B44" s="12" t="s">
        <v>202</v>
      </c>
      <c r="C44" s="12"/>
      <c r="D44" s="445">
        <f>'A3'!D44</f>
        <v>147.28196933103359</v>
      </c>
      <c r="E44" s="445">
        <f>'A3'!E44</f>
        <v>124.94405223132549</v>
      </c>
      <c r="F44" s="445">
        <f>'A3'!F44</f>
        <v>52.615359950627543</v>
      </c>
      <c r="G44" s="445">
        <f>'A3'!G44</f>
        <v>4.0577540057444983</v>
      </c>
      <c r="H44" s="445">
        <f>'A3'!H44</f>
        <v>0</v>
      </c>
      <c r="I44" s="445">
        <f>'A3'!I44</f>
        <v>0</v>
      </c>
      <c r="J44" s="445">
        <f>'A3'!J44</f>
        <v>73.517067502393445</v>
      </c>
      <c r="K44" s="445">
        <f>'A3'!K44</f>
        <v>402.41620302112449</v>
      </c>
      <c r="L44" s="445">
        <f>'A3'!L44</f>
        <v>414.29263158552777</v>
      </c>
      <c r="M44" s="445">
        <f>'A3'!M44</f>
        <v>67737.471326531784</v>
      </c>
      <c r="N44" s="26"/>
    </row>
    <row r="45" spans="1:16" s="14" customFormat="1" ht="18" customHeight="1">
      <c r="A45" s="30"/>
      <c r="B45" s="31" t="s">
        <v>200</v>
      </c>
      <c r="C45" s="31"/>
      <c r="D45" s="445">
        <f>'A3'!D45</f>
        <v>96.07450871010137</v>
      </c>
      <c r="E45" s="445">
        <f>'A3'!E45</f>
        <v>107.56265345160018</v>
      </c>
      <c r="F45" s="445">
        <f>'A3'!F45</f>
        <v>39.219867415535354</v>
      </c>
      <c r="G45" s="445">
        <f>'A3'!G45</f>
        <v>4.0577540057444983</v>
      </c>
      <c r="H45" s="445">
        <f>'A3'!H45</f>
        <v>0</v>
      </c>
      <c r="I45" s="445">
        <f>'A3'!I45</f>
        <v>0</v>
      </c>
      <c r="J45" s="445">
        <f>'A3'!J45</f>
        <v>0</v>
      </c>
      <c r="K45" s="445">
        <f>'A3'!K45</f>
        <v>246.91478358298141</v>
      </c>
      <c r="L45" s="445">
        <f>'A3'!L45</f>
        <v>88.128268094607222</v>
      </c>
      <c r="M45" s="445">
        <f>'A3'!M45</f>
        <v>52720.18725235232</v>
      </c>
      <c r="N45" s="26"/>
    </row>
    <row r="46" spans="1:16" s="14" customFormat="1" ht="18" customHeight="1">
      <c r="A46" s="30"/>
      <c r="B46" s="31" t="s">
        <v>201</v>
      </c>
      <c r="C46" s="31"/>
      <c r="D46" s="445">
        <f>'A3'!D46</f>
        <v>51.207460620932217</v>
      </c>
      <c r="E46" s="445">
        <f>'A3'!E46</f>
        <v>17.381398779725309</v>
      </c>
      <c r="F46" s="445">
        <f>'A3'!F46</f>
        <v>13.39549253509219</v>
      </c>
      <c r="G46" s="445">
        <f>'A3'!G46</f>
        <v>0</v>
      </c>
      <c r="H46" s="445">
        <f>'A3'!H46</f>
        <v>0</v>
      </c>
      <c r="I46" s="445">
        <f>'A3'!I46</f>
        <v>0</v>
      </c>
      <c r="J46" s="445">
        <f>'A3'!J46</f>
        <v>73.517067502393445</v>
      </c>
      <c r="K46" s="445">
        <f>'A3'!K46</f>
        <v>155.50141943814316</v>
      </c>
      <c r="L46" s="445">
        <f>'A3'!L46</f>
        <v>326.16436349092055</v>
      </c>
      <c r="M46" s="445">
        <f>'A3'!M46</f>
        <v>15017.28407417947</v>
      </c>
      <c r="N46" s="26"/>
      <c r="P46" s="44"/>
    </row>
    <row r="47" spans="1:16" s="14" customFormat="1" ht="18" customHeight="1">
      <c r="A47" s="29"/>
      <c r="B47" s="12" t="s">
        <v>203</v>
      </c>
      <c r="C47" s="12"/>
      <c r="D47" s="445">
        <f>'A3'!D47</f>
        <v>276.65593482142708</v>
      </c>
      <c r="E47" s="445">
        <f>'A3'!E47</f>
        <v>43.881868279667529</v>
      </c>
      <c r="F47" s="445">
        <f>'A3'!F47</f>
        <v>22.793449621969778</v>
      </c>
      <c r="G47" s="445">
        <f>'A3'!G47</f>
        <v>0</v>
      </c>
      <c r="H47" s="445">
        <f>'A3'!H47</f>
        <v>0</v>
      </c>
      <c r="I47" s="445">
        <f>'A3'!I47</f>
        <v>0</v>
      </c>
      <c r="J47" s="445">
        <f>'A3'!J47</f>
        <v>0</v>
      </c>
      <c r="K47" s="445">
        <f>'A3'!K47</f>
        <v>343.33125272306438</v>
      </c>
      <c r="L47" s="445">
        <f>'A3'!L47</f>
        <v>69.690403967293236</v>
      </c>
      <c r="M47" s="445">
        <f>'A3'!M47</f>
        <v>25593.752110408728</v>
      </c>
      <c r="N47" s="26"/>
      <c r="P47" s="40"/>
    </row>
    <row r="48" spans="1:16" s="14" customFormat="1" ht="18" customHeight="1">
      <c r="A48" s="30"/>
      <c r="B48" s="31" t="s">
        <v>200</v>
      </c>
      <c r="C48" s="31"/>
      <c r="D48" s="445">
        <f>'A3'!D48</f>
        <v>276.65593482142708</v>
      </c>
      <c r="E48" s="445">
        <f>'A3'!E48</f>
        <v>43.881868279667529</v>
      </c>
      <c r="F48" s="445">
        <f>'A3'!F48</f>
        <v>22.793449621969778</v>
      </c>
      <c r="G48" s="445">
        <f>'A3'!G48</f>
        <v>0</v>
      </c>
      <c r="H48" s="445">
        <f>'A3'!H48</f>
        <v>0</v>
      </c>
      <c r="I48" s="445">
        <f>'A3'!I48</f>
        <v>0</v>
      </c>
      <c r="J48" s="445">
        <f>'A3'!J48</f>
        <v>0</v>
      </c>
      <c r="K48" s="445">
        <f>'A3'!K48</f>
        <v>343.33125272306438</v>
      </c>
      <c r="L48" s="445">
        <f>'A3'!L48</f>
        <v>10.88418577606854</v>
      </c>
      <c r="M48" s="445">
        <f>'A3'!M48</f>
        <v>4272.4318453200085</v>
      </c>
      <c r="N48" s="26"/>
      <c r="P48" s="42"/>
    </row>
    <row r="49" spans="1:22" s="14" customFormat="1" ht="18" customHeight="1">
      <c r="A49" s="30"/>
      <c r="B49" s="31" t="s">
        <v>201</v>
      </c>
      <c r="C49" s="12"/>
      <c r="D49" s="445">
        <f>'A3'!D49</f>
        <v>0</v>
      </c>
      <c r="E49" s="445">
        <f>'A3'!E49</f>
        <v>0</v>
      </c>
      <c r="F49" s="445">
        <f>'A3'!F49</f>
        <v>0</v>
      </c>
      <c r="G49" s="445">
        <f>'A3'!G49</f>
        <v>0</v>
      </c>
      <c r="H49" s="445">
        <f>'A3'!H49</f>
        <v>0</v>
      </c>
      <c r="I49" s="445">
        <f>'A3'!I49</f>
        <v>0</v>
      </c>
      <c r="J49" s="445">
        <f>'A3'!J49</f>
        <v>0</v>
      </c>
      <c r="K49" s="445">
        <f>'A3'!K49</f>
        <v>0</v>
      </c>
      <c r="L49" s="445">
        <f>'A3'!L49</f>
        <v>58.806218191224701</v>
      </c>
      <c r="M49" s="445">
        <f>'A3'!M49</f>
        <v>21321.320265088718</v>
      </c>
      <c r="N49" s="26"/>
      <c r="O49" s="44"/>
      <c r="P49" s="42"/>
    </row>
    <row r="50" spans="1:22" s="14" customFormat="1" ht="18" customHeight="1">
      <c r="A50" s="29"/>
      <c r="B50" s="12" t="s">
        <v>199</v>
      </c>
      <c r="C50" s="12"/>
      <c r="D50" s="445">
        <f>'A3'!D50</f>
        <v>2082.9943175981521</v>
      </c>
      <c r="E50" s="445">
        <f>'A3'!E50</f>
        <v>1913.7216807605232</v>
      </c>
      <c r="F50" s="445">
        <f>'A3'!F50</f>
        <v>89.166173157063582</v>
      </c>
      <c r="G50" s="445">
        <f>'A3'!G50</f>
        <v>143.48169532687189</v>
      </c>
      <c r="H50" s="445">
        <f>'A3'!H50</f>
        <v>338.46285391379735</v>
      </c>
      <c r="I50" s="445">
        <f>'A3'!I50</f>
        <v>0</v>
      </c>
      <c r="J50" s="445">
        <f>'A3'!J50</f>
        <v>73.517067502393445</v>
      </c>
      <c r="K50" s="445">
        <f>'A3'!K50</f>
        <v>4641.3437882588023</v>
      </c>
      <c r="L50" s="445">
        <f>'A3'!L50</f>
        <v>899.82908754863388</v>
      </c>
      <c r="M50" s="445">
        <f>'A3'!M50</f>
        <v>384766.11009953672</v>
      </c>
      <c r="N50" s="26"/>
      <c r="O50" s="40"/>
      <c r="P50" s="42"/>
    </row>
    <row r="51" spans="1:22" s="14" customFormat="1" ht="18" customHeight="1">
      <c r="A51" s="32"/>
      <c r="B51" s="33" t="s">
        <v>314</v>
      </c>
      <c r="C51" s="33"/>
      <c r="D51" s="445">
        <f>'A3'!D51</f>
        <v>0</v>
      </c>
      <c r="E51" s="445">
        <f>'A3'!E51</f>
        <v>0</v>
      </c>
      <c r="F51" s="445">
        <f>'A3'!F51</f>
        <v>0</v>
      </c>
      <c r="G51" s="445">
        <f>'A3'!G51</f>
        <v>0</v>
      </c>
      <c r="H51" s="445">
        <f>'A3'!H51</f>
        <v>0</v>
      </c>
      <c r="I51" s="445">
        <f>'A3'!I51</f>
        <v>0</v>
      </c>
      <c r="J51" s="445">
        <f>'A3'!J51</f>
        <v>0</v>
      </c>
      <c r="K51" s="445">
        <f>'A3'!K51</f>
        <v>0</v>
      </c>
      <c r="L51" s="445">
        <f>'A3'!L51</f>
        <v>0</v>
      </c>
      <c r="M51" s="445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250</v>
      </c>
      <c r="C52" s="12"/>
      <c r="D52" s="445">
        <f>'A3'!D52</f>
        <v>2075.5465364311449</v>
      </c>
      <c r="E52" s="445">
        <f>'A3'!E52</f>
        <v>1913.7216807605241</v>
      </c>
      <c r="F52" s="445">
        <f>'A3'!F52</f>
        <v>82.386305367154847</v>
      </c>
      <c r="G52" s="445">
        <f>'A3'!G52</f>
        <v>121.75291615901621</v>
      </c>
      <c r="H52" s="445">
        <f>'A3'!H52</f>
        <v>325.57293553800008</v>
      </c>
      <c r="I52" s="445">
        <f>'A3'!I52</f>
        <v>0</v>
      </c>
      <c r="J52" s="445">
        <f>'A3'!J52</f>
        <v>73.517067502393459</v>
      </c>
      <c r="K52" s="445">
        <f>'A3'!K52</f>
        <v>4592.4974417582334</v>
      </c>
      <c r="L52" s="445">
        <f>'A3'!L52</f>
        <v>813.1067255023554</v>
      </c>
      <c r="M52" s="445">
        <f>'A3'!M52</f>
        <v>379066.58906227199</v>
      </c>
      <c r="N52" s="26"/>
      <c r="O52" s="42"/>
      <c r="P52" s="42"/>
    </row>
    <row r="53" spans="1:22" s="14" customFormat="1" ht="18" customHeight="1">
      <c r="A53" s="29"/>
      <c r="B53" s="12" t="s">
        <v>207</v>
      </c>
      <c r="C53" s="12"/>
      <c r="D53" s="445">
        <f>'A3'!D53</f>
        <v>7.4477811670052319</v>
      </c>
      <c r="E53" s="445">
        <f>'A3'!E53</f>
        <v>0</v>
      </c>
      <c r="F53" s="445">
        <f>'A3'!F53</f>
        <v>6.7798677899086739</v>
      </c>
      <c r="G53" s="445">
        <f>'A3'!G53</f>
        <v>21.728779167855652</v>
      </c>
      <c r="H53" s="445">
        <f>'A3'!H53</f>
        <v>12.889918375797315</v>
      </c>
      <c r="I53" s="445">
        <f>'A3'!I53</f>
        <v>0</v>
      </c>
      <c r="J53" s="445">
        <f>'A3'!J53</f>
        <v>0</v>
      </c>
      <c r="K53" s="445">
        <f>'A3'!K53</f>
        <v>48.846346500566874</v>
      </c>
      <c r="L53" s="445">
        <f>'A3'!L53</f>
        <v>86.722362046278718</v>
      </c>
      <c r="M53" s="445">
        <f>'A3'!M53</f>
        <v>5674.6958579869261</v>
      </c>
      <c r="N53" s="26"/>
      <c r="O53" s="42"/>
      <c r="P53" s="42"/>
    </row>
    <row r="54" spans="1:22" s="14" customFormat="1" ht="18" customHeight="1">
      <c r="A54" s="34"/>
      <c r="B54" s="495" t="s">
        <v>208</v>
      </c>
      <c r="C54" s="35"/>
      <c r="D54" s="499">
        <f>'A3'!D54</f>
        <v>0</v>
      </c>
      <c r="E54" s="499">
        <f>'A3'!E54</f>
        <v>0</v>
      </c>
      <c r="F54" s="499">
        <f>'A3'!F54</f>
        <v>0</v>
      </c>
      <c r="G54" s="499">
        <f>'A3'!G54</f>
        <v>0</v>
      </c>
      <c r="H54" s="499">
        <f>'A3'!H54</f>
        <v>0</v>
      </c>
      <c r="I54" s="499">
        <f>'A3'!I54</f>
        <v>0</v>
      </c>
      <c r="J54" s="499">
        <f>'A3'!J54</f>
        <v>0</v>
      </c>
      <c r="K54" s="499">
        <f>'A3'!K54</f>
        <v>0</v>
      </c>
      <c r="L54" s="499">
        <f>'A3'!L54</f>
        <v>0</v>
      </c>
      <c r="M54" s="499">
        <f>'A3'!M54</f>
        <v>24.825179277617014</v>
      </c>
      <c r="N54" s="26"/>
      <c r="O54" s="42"/>
      <c r="P54" s="42"/>
      <c r="Q54" s="44"/>
      <c r="R54" s="44"/>
    </row>
    <row r="55" spans="1:22" s="14" customFormat="1" ht="15" customHeight="1">
      <c r="A55" s="531" t="s">
        <v>251</v>
      </c>
      <c r="B55" s="532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26"/>
      <c r="O55" s="44"/>
      <c r="P55" s="44"/>
    </row>
    <row r="56" spans="1:22" s="14" customFormat="1" ht="14.25">
      <c r="A56" s="531" t="s">
        <v>252</v>
      </c>
      <c r="B56" s="532"/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26"/>
      <c r="O56" s="44"/>
      <c r="P56" s="44"/>
    </row>
    <row r="57" spans="1:22" s="14" customFormat="1" ht="14.25" hidden="1">
      <c r="A57" s="531" t="s">
        <v>253</v>
      </c>
      <c r="B57" s="532"/>
      <c r="C57" s="53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26"/>
      <c r="O57" s="44"/>
      <c r="P57" s="44"/>
    </row>
    <row r="58" spans="1:22" s="14" customFormat="1" ht="18" hidden="1" customHeight="1">
      <c r="A58" s="531" t="s">
        <v>254</v>
      </c>
      <c r="B58" s="532"/>
      <c r="C58" s="532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N58" s="26"/>
      <c r="O58" s="44"/>
      <c r="P58" s="44"/>
      <c r="V58" s="26"/>
    </row>
    <row r="59" spans="1:22" s="44" customFormat="1" ht="18" hidden="1" customHeight="1">
      <c r="A59" s="531" t="s">
        <v>255</v>
      </c>
      <c r="B59" s="532"/>
      <c r="C59" s="532"/>
      <c r="D59" s="532"/>
      <c r="E59" s="532"/>
      <c r="F59" s="532"/>
      <c r="G59" s="532"/>
      <c r="H59" s="532"/>
      <c r="I59" s="532"/>
      <c r="J59" s="532"/>
      <c r="K59" s="532"/>
      <c r="L59" s="532"/>
      <c r="M59" s="532"/>
      <c r="O59" s="40"/>
      <c r="P59" s="40"/>
      <c r="T59" s="45"/>
    </row>
    <row r="60" spans="1:22" s="44" customFormat="1" ht="18" hidden="1" customHeight="1">
      <c r="A60" s="531" t="s">
        <v>256</v>
      </c>
      <c r="B60" s="532"/>
      <c r="C60" s="532"/>
      <c r="D60" s="532"/>
      <c r="E60" s="532"/>
      <c r="F60" s="532"/>
      <c r="G60" s="532"/>
      <c r="H60" s="532"/>
      <c r="I60" s="532"/>
      <c r="J60" s="532"/>
      <c r="K60" s="532"/>
      <c r="L60" s="532"/>
      <c r="M60" s="532"/>
      <c r="O60" s="42"/>
      <c r="P60" s="42"/>
      <c r="T60" s="45"/>
    </row>
    <row r="61" spans="1:22" s="40" customFormat="1" ht="13.5" hidden="1" customHeight="1">
      <c r="A61" s="531" t="s">
        <v>257</v>
      </c>
      <c r="B61" s="531"/>
      <c r="C61" s="531"/>
      <c r="D61" s="531"/>
      <c r="E61" s="531"/>
      <c r="F61" s="531"/>
      <c r="G61" s="531"/>
      <c r="H61" s="531"/>
      <c r="I61" s="531"/>
      <c r="J61" s="531"/>
      <c r="K61" s="531"/>
      <c r="L61" s="531"/>
      <c r="M61" s="531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AI46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322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318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318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318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318"/>
    </row>
    <row r="8" spans="1:45" s="5" customFormat="1" ht="18" customHeight="1">
      <c r="A8" s="1" t="s">
        <v>213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302</v>
      </c>
      <c r="C9" s="72"/>
      <c r="D9" s="541" t="s">
        <v>258</v>
      </c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2"/>
      <c r="Z9" s="542"/>
      <c r="AA9" s="542"/>
      <c r="AB9" s="542"/>
      <c r="AC9" s="542"/>
      <c r="AD9" s="542"/>
      <c r="AE9" s="542"/>
      <c r="AF9" s="542"/>
      <c r="AG9" s="542"/>
      <c r="AH9" s="542"/>
      <c r="AI9" s="542"/>
      <c r="AJ9" s="542"/>
      <c r="AK9" s="542"/>
      <c r="AL9" s="542"/>
      <c r="AM9" s="542"/>
      <c r="AN9" s="542"/>
      <c r="AO9" s="542"/>
      <c r="AP9" s="542"/>
      <c r="AQ9" s="542"/>
      <c r="AR9" s="543"/>
    </row>
    <row r="10" spans="1:45" s="14" customFormat="1" ht="27.95" customHeight="1">
      <c r="A10" s="73"/>
      <c r="B10" s="74"/>
      <c r="C10" s="74"/>
      <c r="D10" s="25" t="s">
        <v>121</v>
      </c>
      <c r="E10" s="25" t="s">
        <v>11</v>
      </c>
      <c r="F10" s="25" t="s">
        <v>149</v>
      </c>
      <c r="G10" s="25" t="s">
        <v>122</v>
      </c>
      <c r="H10" s="25" t="s">
        <v>42</v>
      </c>
      <c r="I10" s="25" t="s">
        <v>10</v>
      </c>
      <c r="J10" s="25" t="s">
        <v>9</v>
      </c>
      <c r="K10" s="25" t="s">
        <v>116</v>
      </c>
      <c r="L10" s="25" t="s">
        <v>55</v>
      </c>
      <c r="M10" s="25" t="s">
        <v>123</v>
      </c>
      <c r="N10" s="25" t="s">
        <v>43</v>
      </c>
      <c r="O10" s="25" t="s">
        <v>40</v>
      </c>
      <c r="P10" s="25" t="s">
        <v>124</v>
      </c>
      <c r="Q10" s="25" t="s">
        <v>8</v>
      </c>
      <c r="R10" s="25" t="s">
        <v>44</v>
      </c>
      <c r="S10" s="25" t="s">
        <v>45</v>
      </c>
      <c r="T10" s="25" t="s">
        <v>56</v>
      </c>
      <c r="U10" s="25" t="s">
        <v>125</v>
      </c>
      <c r="V10" s="25" t="s">
        <v>57</v>
      </c>
      <c r="W10" s="25" t="s">
        <v>7</v>
      </c>
      <c r="X10" s="25" t="s">
        <v>46</v>
      </c>
      <c r="Y10" s="25" t="s">
        <v>126</v>
      </c>
      <c r="Z10" s="25" t="s">
        <v>127</v>
      </c>
      <c r="AA10" s="243" t="s">
        <v>47</v>
      </c>
      <c r="AB10" s="243" t="s">
        <v>128</v>
      </c>
      <c r="AC10" s="247" t="s">
        <v>61</v>
      </c>
      <c r="AD10" s="243" t="s">
        <v>58</v>
      </c>
      <c r="AE10" s="243" t="s">
        <v>129</v>
      </c>
      <c r="AF10" s="243" t="s">
        <v>48</v>
      </c>
      <c r="AG10" s="243" t="s">
        <v>49</v>
      </c>
      <c r="AH10" s="243" t="s">
        <v>150</v>
      </c>
      <c r="AI10" s="243" t="s">
        <v>50</v>
      </c>
      <c r="AJ10" s="243" t="s">
        <v>130</v>
      </c>
      <c r="AK10" s="243" t="s">
        <v>41</v>
      </c>
      <c r="AL10" s="243" t="s">
        <v>62</v>
      </c>
      <c r="AM10" s="243" t="s">
        <v>131</v>
      </c>
      <c r="AN10" s="243" t="s">
        <v>51</v>
      </c>
      <c r="AO10" s="243" t="s">
        <v>52</v>
      </c>
      <c r="AP10" s="243" t="s">
        <v>53</v>
      </c>
      <c r="AQ10" s="243" t="s">
        <v>54</v>
      </c>
      <c r="AR10" s="494" t="s">
        <v>198</v>
      </c>
      <c r="AS10" s="324"/>
    </row>
    <row r="11" spans="1:45" s="423" customFormat="1" ht="27.95" hidden="1" customHeight="1">
      <c r="A11" s="427"/>
      <c r="B11" s="428"/>
      <c r="C11" s="428"/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4"/>
      <c r="AA11" s="429"/>
      <c r="AB11" s="429"/>
      <c r="AC11" s="430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29"/>
      <c r="AO11" s="429"/>
      <c r="AP11" s="429"/>
      <c r="AQ11" s="429"/>
      <c r="AR11" s="429"/>
      <c r="AS11" s="431"/>
    </row>
    <row r="12" spans="1:45" s="14" customFormat="1" ht="18" customHeight="1">
      <c r="A12" s="75"/>
      <c r="B12" s="28" t="s">
        <v>259</v>
      </c>
      <c r="C12" s="77"/>
      <c r="D12" s="325"/>
      <c r="E12" s="326"/>
      <c r="F12" s="326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8"/>
      <c r="AS12" s="324"/>
    </row>
    <row r="13" spans="1:45" s="14" customFormat="1" ht="18" customHeight="1">
      <c r="A13" s="78"/>
      <c r="B13" s="12" t="s">
        <v>260</v>
      </c>
      <c r="C13" s="76"/>
      <c r="D13" s="445">
        <f>'A4'!D13</f>
        <v>0</v>
      </c>
      <c r="E13" s="445">
        <f>'A4'!E13</f>
        <v>0</v>
      </c>
      <c r="F13" s="445">
        <f>'A4'!F13</f>
        <v>0</v>
      </c>
      <c r="G13" s="445">
        <f>'A4'!G13</f>
        <v>0</v>
      </c>
      <c r="H13" s="445">
        <f>'A4'!H13</f>
        <v>0</v>
      </c>
      <c r="I13" s="445">
        <f>'A4'!I13</f>
        <v>0</v>
      </c>
      <c r="J13" s="445">
        <f>'A4'!J13</f>
        <v>0</v>
      </c>
      <c r="K13" s="445">
        <f>'A4'!K13</f>
        <v>0</v>
      </c>
      <c r="L13" s="445">
        <f>'A4'!L13</f>
        <v>0</v>
      </c>
      <c r="M13" s="445">
        <f>'A4'!M13</f>
        <v>0</v>
      </c>
      <c r="N13" s="445">
        <f>'A4'!N13</f>
        <v>0</v>
      </c>
      <c r="O13" s="445">
        <f>'A4'!O13</f>
        <v>11.47137285502269</v>
      </c>
      <c r="P13" s="445">
        <f>'A4'!P13</f>
        <v>0.26959894112694938</v>
      </c>
      <c r="Q13" s="445">
        <f>'A4'!Q13</f>
        <v>0</v>
      </c>
      <c r="R13" s="445">
        <f>'A4'!R13</f>
        <v>0</v>
      </c>
      <c r="S13" s="445">
        <f>'A4'!S13</f>
        <v>0</v>
      </c>
      <c r="T13" s="445">
        <f>'A4'!T13</f>
        <v>0</v>
      </c>
      <c r="U13" s="445">
        <f>'A4'!U13</f>
        <v>0</v>
      </c>
      <c r="V13" s="445">
        <f>'A4'!V13</f>
        <v>0.32600000000000001</v>
      </c>
      <c r="W13" s="445">
        <f>'A4'!W13</f>
        <v>0</v>
      </c>
      <c r="X13" s="445">
        <f>'A4'!X13</f>
        <v>0</v>
      </c>
      <c r="Y13" s="445">
        <f>'A4'!Y13</f>
        <v>0</v>
      </c>
      <c r="Z13" s="445">
        <f>'A4'!Z13</f>
        <v>0</v>
      </c>
      <c r="AA13" s="445">
        <f>'A4'!AA13</f>
        <v>0</v>
      </c>
      <c r="AB13" s="445">
        <f>'A4'!AB13</f>
        <v>0</v>
      </c>
      <c r="AC13" s="445">
        <f>'A4'!AC13</f>
        <v>62.224465494822716</v>
      </c>
      <c r="AD13" s="445">
        <f>'A4'!AD13</f>
        <v>218.46305957007894</v>
      </c>
      <c r="AE13" s="445">
        <f>'A4'!AE13</f>
        <v>0</v>
      </c>
      <c r="AF13" s="445">
        <f>'A4'!AF13</f>
        <v>0</v>
      </c>
      <c r="AG13" s="445">
        <f>'A4'!AG13</f>
        <v>0.60109985022443979</v>
      </c>
      <c r="AH13" s="445">
        <f>'A4'!AH13</f>
        <v>0</v>
      </c>
      <c r="AI13" s="445">
        <f>'A4'!AI13</f>
        <v>0</v>
      </c>
      <c r="AJ13" s="445">
        <f>'A4'!AJ13</f>
        <v>0</v>
      </c>
      <c r="AK13" s="445">
        <f>'A4'!AK13</f>
        <v>0</v>
      </c>
      <c r="AL13" s="445">
        <f>'A4'!AL13</f>
        <v>1.1558124123680908</v>
      </c>
      <c r="AM13" s="445">
        <f>'A4'!AM13</f>
        <v>0</v>
      </c>
      <c r="AN13" s="445">
        <f>'A4'!AN13</f>
        <v>0</v>
      </c>
      <c r="AO13" s="445">
        <f>'A4'!AO13</f>
        <v>0</v>
      </c>
      <c r="AP13" s="445">
        <f>'A4'!AP13</f>
        <v>0</v>
      </c>
      <c r="AQ13" s="445">
        <f>'A4'!AQ13</f>
        <v>9.4985175824302603E-2</v>
      </c>
      <c r="AR13" s="445">
        <f>'A4'!AR13</f>
        <v>10537.593623353227</v>
      </c>
      <c r="AS13" s="123"/>
    </row>
    <row r="14" spans="1:45" s="14" customFormat="1" ht="18" customHeight="1">
      <c r="A14" s="79"/>
      <c r="B14" s="31" t="s">
        <v>200</v>
      </c>
      <c r="C14" s="76"/>
      <c r="D14" s="445">
        <f>'A4'!D14</f>
        <v>0</v>
      </c>
      <c r="E14" s="445">
        <f>'A4'!E14</f>
        <v>0</v>
      </c>
      <c r="F14" s="445">
        <f>'A4'!F14</f>
        <v>0</v>
      </c>
      <c r="G14" s="445">
        <f>'A4'!G14</f>
        <v>0</v>
      </c>
      <c r="H14" s="445">
        <f>'A4'!H14</f>
        <v>0</v>
      </c>
      <c r="I14" s="445">
        <f>'A4'!I14</f>
        <v>0</v>
      </c>
      <c r="J14" s="445">
        <f>'A4'!J14</f>
        <v>0</v>
      </c>
      <c r="K14" s="445">
        <f>'A4'!K14</f>
        <v>0</v>
      </c>
      <c r="L14" s="445">
        <f>'A4'!L14</f>
        <v>0</v>
      </c>
      <c r="M14" s="445">
        <f>'A4'!M14</f>
        <v>0</v>
      </c>
      <c r="N14" s="445">
        <f>'A4'!N14</f>
        <v>0</v>
      </c>
      <c r="O14" s="445">
        <f>'A4'!O14</f>
        <v>0</v>
      </c>
      <c r="P14" s="445">
        <f>'A4'!P14</f>
        <v>0</v>
      </c>
      <c r="Q14" s="445">
        <f>'A4'!Q14</f>
        <v>0</v>
      </c>
      <c r="R14" s="445">
        <f>'A4'!R14</f>
        <v>0</v>
      </c>
      <c r="S14" s="445">
        <f>'A4'!S14</f>
        <v>0</v>
      </c>
      <c r="T14" s="445">
        <f>'A4'!T14</f>
        <v>0</v>
      </c>
      <c r="U14" s="445">
        <f>'A4'!U14</f>
        <v>0</v>
      </c>
      <c r="V14" s="445">
        <f>'A4'!V14</f>
        <v>0</v>
      </c>
      <c r="W14" s="445">
        <f>'A4'!W14</f>
        <v>0</v>
      </c>
      <c r="X14" s="445">
        <f>'A4'!X14</f>
        <v>0</v>
      </c>
      <c r="Y14" s="445">
        <f>'A4'!Y14</f>
        <v>0</v>
      </c>
      <c r="Z14" s="445">
        <f>'A4'!Z14</f>
        <v>0</v>
      </c>
      <c r="AA14" s="445">
        <f>'A4'!AA14</f>
        <v>0</v>
      </c>
      <c r="AB14" s="445">
        <f>'A4'!AB14</f>
        <v>0</v>
      </c>
      <c r="AC14" s="445">
        <f>'A4'!AC14</f>
        <v>0</v>
      </c>
      <c r="AD14" s="445">
        <f>'A4'!AD14</f>
        <v>26.148139958140227</v>
      </c>
      <c r="AE14" s="445">
        <f>'A4'!AE14</f>
        <v>0</v>
      </c>
      <c r="AF14" s="445">
        <f>'A4'!AF14</f>
        <v>0</v>
      </c>
      <c r="AG14" s="445">
        <f>'A4'!AG14</f>
        <v>0</v>
      </c>
      <c r="AH14" s="445">
        <f>'A4'!AH14</f>
        <v>0</v>
      </c>
      <c r="AI14" s="445">
        <f>'A4'!AI14</f>
        <v>0</v>
      </c>
      <c r="AJ14" s="445">
        <f>'A4'!AJ14</f>
        <v>0</v>
      </c>
      <c r="AK14" s="445">
        <f>'A4'!AK14</f>
        <v>0</v>
      </c>
      <c r="AL14" s="445">
        <f>'A4'!AL14</f>
        <v>0</v>
      </c>
      <c r="AM14" s="445">
        <f>'A4'!AM14</f>
        <v>0</v>
      </c>
      <c r="AN14" s="445">
        <f>'A4'!AN14</f>
        <v>0</v>
      </c>
      <c r="AO14" s="445">
        <f>'A4'!AO14</f>
        <v>0</v>
      </c>
      <c r="AP14" s="445">
        <f>'A4'!AP14</f>
        <v>0</v>
      </c>
      <c r="AQ14" s="445">
        <f>'A4'!AQ14</f>
        <v>0</v>
      </c>
      <c r="AR14" s="445">
        <f>'A4'!AR14</f>
        <v>42.440193599888516</v>
      </c>
      <c r="AS14" s="123"/>
    </row>
    <row r="15" spans="1:45" s="14" customFormat="1" ht="18" customHeight="1">
      <c r="A15" s="79"/>
      <c r="B15" s="31" t="s">
        <v>201</v>
      </c>
      <c r="C15" s="76"/>
      <c r="D15" s="445">
        <f>'A4'!D15</f>
        <v>0</v>
      </c>
      <c r="E15" s="445">
        <f>'A4'!E15</f>
        <v>0</v>
      </c>
      <c r="F15" s="445">
        <f>'A4'!F15</f>
        <v>0</v>
      </c>
      <c r="G15" s="445">
        <f>'A4'!G15</f>
        <v>0</v>
      </c>
      <c r="H15" s="445">
        <f>'A4'!H15</f>
        <v>0</v>
      </c>
      <c r="I15" s="445">
        <f>'A4'!I15</f>
        <v>0</v>
      </c>
      <c r="J15" s="445">
        <f>'A4'!J15</f>
        <v>0</v>
      </c>
      <c r="K15" s="445">
        <f>'A4'!K15</f>
        <v>0</v>
      </c>
      <c r="L15" s="445">
        <f>'A4'!L15</f>
        <v>0</v>
      </c>
      <c r="M15" s="445">
        <f>'A4'!M15</f>
        <v>0</v>
      </c>
      <c r="N15" s="445">
        <f>'A4'!N15</f>
        <v>0</v>
      </c>
      <c r="O15" s="445">
        <f>'A4'!O15</f>
        <v>11.47137285502269</v>
      </c>
      <c r="P15" s="445">
        <f>'A4'!P15</f>
        <v>0.26959894112694938</v>
      </c>
      <c r="Q15" s="445">
        <f>'A4'!Q15</f>
        <v>0</v>
      </c>
      <c r="R15" s="445">
        <f>'A4'!R15</f>
        <v>0</v>
      </c>
      <c r="S15" s="445">
        <f>'A4'!S15</f>
        <v>0</v>
      </c>
      <c r="T15" s="445">
        <f>'A4'!T15</f>
        <v>0</v>
      </c>
      <c r="U15" s="445">
        <f>'A4'!U15</f>
        <v>0</v>
      </c>
      <c r="V15" s="445">
        <f>'A4'!V15</f>
        <v>0.32600000000000001</v>
      </c>
      <c r="W15" s="445">
        <f>'A4'!W15</f>
        <v>0</v>
      </c>
      <c r="X15" s="445">
        <f>'A4'!X15</f>
        <v>0</v>
      </c>
      <c r="Y15" s="445">
        <f>'A4'!Y15</f>
        <v>0</v>
      </c>
      <c r="Z15" s="445">
        <f>'A4'!Z15</f>
        <v>0</v>
      </c>
      <c r="AA15" s="445">
        <f>'A4'!AA15</f>
        <v>0</v>
      </c>
      <c r="AB15" s="445">
        <f>'A4'!AB15</f>
        <v>0</v>
      </c>
      <c r="AC15" s="445">
        <f>'A4'!AC15</f>
        <v>62.224465494822716</v>
      </c>
      <c r="AD15" s="445">
        <f>'A4'!AD15</f>
        <v>192.31491961193871</v>
      </c>
      <c r="AE15" s="445">
        <f>'A4'!AE15</f>
        <v>0</v>
      </c>
      <c r="AF15" s="445">
        <f>'A4'!AF15</f>
        <v>0</v>
      </c>
      <c r="AG15" s="445">
        <f>'A4'!AG15</f>
        <v>0.60109985022443979</v>
      </c>
      <c r="AH15" s="445">
        <f>'A4'!AH15</f>
        <v>0</v>
      </c>
      <c r="AI15" s="445">
        <f>'A4'!AI15</f>
        <v>0</v>
      </c>
      <c r="AJ15" s="445">
        <f>'A4'!AJ15</f>
        <v>0</v>
      </c>
      <c r="AK15" s="445">
        <f>'A4'!AK15</f>
        <v>0</v>
      </c>
      <c r="AL15" s="445">
        <f>'A4'!AL15</f>
        <v>1.1558124123680908</v>
      </c>
      <c r="AM15" s="445">
        <f>'A4'!AM15</f>
        <v>0</v>
      </c>
      <c r="AN15" s="445">
        <f>'A4'!AN15</f>
        <v>0</v>
      </c>
      <c r="AO15" s="445">
        <f>'A4'!AO15</f>
        <v>0</v>
      </c>
      <c r="AP15" s="445">
        <f>'A4'!AP15</f>
        <v>0</v>
      </c>
      <c r="AQ15" s="445">
        <f>'A4'!AQ15</f>
        <v>9.4985175824302603E-2</v>
      </c>
      <c r="AR15" s="445">
        <f>'A4'!AR15</f>
        <v>10495.153429753338</v>
      </c>
      <c r="AS15" s="123"/>
    </row>
    <row r="16" spans="1:45" s="14" customFormat="1" ht="18" customHeight="1">
      <c r="A16" s="78"/>
      <c r="B16" s="12" t="s">
        <v>202</v>
      </c>
      <c r="C16" s="76"/>
      <c r="D16" s="445">
        <f>'A4'!D16</f>
        <v>0</v>
      </c>
      <c r="E16" s="445">
        <f>'A4'!E16</f>
        <v>0</v>
      </c>
      <c r="F16" s="445">
        <f>'A4'!F16</f>
        <v>0</v>
      </c>
      <c r="G16" s="445">
        <f>'A4'!G16</f>
        <v>0</v>
      </c>
      <c r="H16" s="445">
        <f>'A4'!H16</f>
        <v>0</v>
      </c>
      <c r="I16" s="445">
        <f>'A4'!I16</f>
        <v>0</v>
      </c>
      <c r="J16" s="445">
        <f>'A4'!J16</f>
        <v>0</v>
      </c>
      <c r="K16" s="445">
        <f>'A4'!K16</f>
        <v>0</v>
      </c>
      <c r="L16" s="445">
        <f>'A4'!L16</f>
        <v>0</v>
      </c>
      <c r="M16" s="445">
        <f>'A4'!M16</f>
        <v>0</v>
      </c>
      <c r="N16" s="445">
        <f>'A4'!N16</f>
        <v>0.50397756958482398</v>
      </c>
      <c r="O16" s="445">
        <f>'A4'!O16</f>
        <v>0.35032124594894781</v>
      </c>
      <c r="P16" s="445">
        <f>'A4'!P16</f>
        <v>0</v>
      </c>
      <c r="Q16" s="445">
        <f>'A4'!Q16</f>
        <v>0</v>
      </c>
      <c r="R16" s="445">
        <f>'A4'!R16</f>
        <v>2.0161717714365451E-2</v>
      </c>
      <c r="S16" s="445">
        <f>'A4'!S16</f>
        <v>0</v>
      </c>
      <c r="T16" s="445">
        <f>'A4'!T16</f>
        <v>0</v>
      </c>
      <c r="U16" s="445">
        <f>'A4'!U16</f>
        <v>0</v>
      </c>
      <c r="V16" s="445">
        <f>'A4'!V16</f>
        <v>0</v>
      </c>
      <c r="W16" s="445">
        <f>'A4'!W16</f>
        <v>0</v>
      </c>
      <c r="X16" s="445">
        <f>'A4'!X16</f>
        <v>0</v>
      </c>
      <c r="Y16" s="445">
        <f>'A4'!Y16</f>
        <v>0</v>
      </c>
      <c r="Z16" s="445">
        <f>'A4'!Z16</f>
        <v>0</v>
      </c>
      <c r="AA16" s="445">
        <f>'A4'!AA16</f>
        <v>0</v>
      </c>
      <c r="AB16" s="445">
        <f>'A4'!AB16</f>
        <v>0</v>
      </c>
      <c r="AC16" s="445">
        <f>'A4'!AC16</f>
        <v>8.2757273401596319</v>
      </c>
      <c r="AD16" s="445">
        <f>'A4'!AD16</f>
        <v>74.218983244936112</v>
      </c>
      <c r="AE16" s="445">
        <f>'A4'!AE16</f>
        <v>0</v>
      </c>
      <c r="AF16" s="445">
        <f>'A4'!AF16</f>
        <v>0</v>
      </c>
      <c r="AG16" s="445">
        <f>'A4'!AG16</f>
        <v>0.35822618572658949</v>
      </c>
      <c r="AH16" s="445">
        <f>'A4'!AH16</f>
        <v>0</v>
      </c>
      <c r="AI16" s="445">
        <f>'A4'!AI16</f>
        <v>0</v>
      </c>
      <c r="AJ16" s="445">
        <f>'A4'!AJ16</f>
        <v>0</v>
      </c>
      <c r="AK16" s="445">
        <f>'A4'!AK16</f>
        <v>0</v>
      </c>
      <c r="AL16" s="445">
        <f>'A4'!AL16</f>
        <v>0</v>
      </c>
      <c r="AM16" s="445">
        <f>'A4'!AM16</f>
        <v>0</v>
      </c>
      <c r="AN16" s="445">
        <f>'A4'!AN16</f>
        <v>0</v>
      </c>
      <c r="AO16" s="445">
        <f>'A4'!AO16</f>
        <v>0</v>
      </c>
      <c r="AP16" s="445">
        <f>'A4'!AP16</f>
        <v>0</v>
      </c>
      <c r="AQ16" s="445">
        <f>'A4'!AQ16</f>
        <v>0</v>
      </c>
      <c r="AR16" s="445">
        <f>'A4'!AR16</f>
        <v>2173.7608490866874</v>
      </c>
    </row>
    <row r="17" spans="1:67" s="26" customFormat="1" ht="18" customHeight="1">
      <c r="A17" s="79"/>
      <c r="B17" s="31" t="s">
        <v>200</v>
      </c>
      <c r="C17" s="76"/>
      <c r="D17" s="445">
        <f>'A4'!D17</f>
        <v>0</v>
      </c>
      <c r="E17" s="445">
        <f>'A4'!E17</f>
        <v>0</v>
      </c>
      <c r="F17" s="445">
        <f>'A4'!F17</f>
        <v>0</v>
      </c>
      <c r="G17" s="445">
        <f>'A4'!G17</f>
        <v>0</v>
      </c>
      <c r="H17" s="445">
        <f>'A4'!H17</f>
        <v>0</v>
      </c>
      <c r="I17" s="445">
        <f>'A4'!I17</f>
        <v>0</v>
      </c>
      <c r="J17" s="445">
        <f>'A4'!J17</f>
        <v>0</v>
      </c>
      <c r="K17" s="445">
        <f>'A4'!K17</f>
        <v>0</v>
      </c>
      <c r="L17" s="445">
        <f>'A4'!L17</f>
        <v>0</v>
      </c>
      <c r="M17" s="445">
        <f>'A4'!M17</f>
        <v>0</v>
      </c>
      <c r="N17" s="445">
        <f>'A4'!N17</f>
        <v>0</v>
      </c>
      <c r="O17" s="445">
        <f>'A4'!O17</f>
        <v>0.35032124594894781</v>
      </c>
      <c r="P17" s="445">
        <f>'A4'!P17</f>
        <v>0</v>
      </c>
      <c r="Q17" s="445">
        <f>'A4'!Q17</f>
        <v>0</v>
      </c>
      <c r="R17" s="445">
        <f>'A4'!R17</f>
        <v>0</v>
      </c>
      <c r="S17" s="445">
        <f>'A4'!S17</f>
        <v>0</v>
      </c>
      <c r="T17" s="445">
        <f>'A4'!T17</f>
        <v>0</v>
      </c>
      <c r="U17" s="445">
        <f>'A4'!U17</f>
        <v>0</v>
      </c>
      <c r="V17" s="445">
        <f>'A4'!V17</f>
        <v>0</v>
      </c>
      <c r="W17" s="445">
        <f>'A4'!W17</f>
        <v>0</v>
      </c>
      <c r="X17" s="445">
        <f>'A4'!X17</f>
        <v>0</v>
      </c>
      <c r="Y17" s="445">
        <f>'A4'!Y17</f>
        <v>0</v>
      </c>
      <c r="Z17" s="445">
        <f>'A4'!Z17</f>
        <v>0</v>
      </c>
      <c r="AA17" s="445">
        <f>'A4'!AA17</f>
        <v>0</v>
      </c>
      <c r="AB17" s="445">
        <f>'A4'!AB17</f>
        <v>0</v>
      </c>
      <c r="AC17" s="445">
        <f>'A4'!AC17</f>
        <v>8.245672762517323</v>
      </c>
      <c r="AD17" s="445">
        <f>'A4'!AD17</f>
        <v>23.497011174666117</v>
      </c>
      <c r="AE17" s="445">
        <f>'A4'!AE17</f>
        <v>0</v>
      </c>
      <c r="AF17" s="445">
        <f>'A4'!AF17</f>
        <v>0</v>
      </c>
      <c r="AG17" s="445">
        <f>'A4'!AG17</f>
        <v>0</v>
      </c>
      <c r="AH17" s="445">
        <f>'A4'!AH17</f>
        <v>0</v>
      </c>
      <c r="AI17" s="445">
        <f>'A4'!AI17</f>
        <v>0</v>
      </c>
      <c r="AJ17" s="445">
        <f>'A4'!AJ17</f>
        <v>0</v>
      </c>
      <c r="AK17" s="445">
        <f>'A4'!AK17</f>
        <v>0</v>
      </c>
      <c r="AL17" s="445">
        <f>'A4'!AL17</f>
        <v>0</v>
      </c>
      <c r="AM17" s="445">
        <f>'A4'!AM17</f>
        <v>0</v>
      </c>
      <c r="AN17" s="445">
        <f>'A4'!AN17</f>
        <v>0</v>
      </c>
      <c r="AO17" s="445">
        <f>'A4'!AO17</f>
        <v>0</v>
      </c>
      <c r="AP17" s="445">
        <f>'A4'!AP17</f>
        <v>0</v>
      </c>
      <c r="AQ17" s="445">
        <f>'A4'!AQ17</f>
        <v>0</v>
      </c>
      <c r="AR17" s="445">
        <f>'A4'!AR17</f>
        <v>31.048686406081018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201</v>
      </c>
      <c r="C18" s="76"/>
      <c r="D18" s="445">
        <f>'A4'!D18</f>
        <v>0</v>
      </c>
      <c r="E18" s="445">
        <f>'A4'!E18</f>
        <v>0</v>
      </c>
      <c r="F18" s="445">
        <f>'A4'!F18</f>
        <v>0</v>
      </c>
      <c r="G18" s="445">
        <f>'A4'!G18</f>
        <v>0</v>
      </c>
      <c r="H18" s="445">
        <f>'A4'!H18</f>
        <v>0</v>
      </c>
      <c r="I18" s="445">
        <f>'A4'!I18</f>
        <v>0</v>
      </c>
      <c r="J18" s="445">
        <f>'A4'!J18</f>
        <v>0</v>
      </c>
      <c r="K18" s="445">
        <f>'A4'!K18</f>
        <v>0</v>
      </c>
      <c r="L18" s="445">
        <f>'A4'!L18</f>
        <v>0</v>
      </c>
      <c r="M18" s="445">
        <f>'A4'!M18</f>
        <v>0</v>
      </c>
      <c r="N18" s="445">
        <f>'A4'!N18</f>
        <v>0.50397756958482398</v>
      </c>
      <c r="O18" s="445">
        <f>'A4'!O18</f>
        <v>0</v>
      </c>
      <c r="P18" s="445">
        <f>'A4'!P18</f>
        <v>0</v>
      </c>
      <c r="Q18" s="445">
        <f>'A4'!Q18</f>
        <v>0</v>
      </c>
      <c r="R18" s="445">
        <f>'A4'!R18</f>
        <v>2.0161717714365451E-2</v>
      </c>
      <c r="S18" s="445">
        <f>'A4'!S18</f>
        <v>0</v>
      </c>
      <c r="T18" s="445">
        <f>'A4'!T18</f>
        <v>0</v>
      </c>
      <c r="U18" s="445">
        <f>'A4'!U18</f>
        <v>0</v>
      </c>
      <c r="V18" s="445">
        <f>'A4'!V18</f>
        <v>0</v>
      </c>
      <c r="W18" s="445">
        <f>'A4'!W18</f>
        <v>0</v>
      </c>
      <c r="X18" s="445">
        <f>'A4'!X18</f>
        <v>0</v>
      </c>
      <c r="Y18" s="445">
        <f>'A4'!Y18</f>
        <v>0</v>
      </c>
      <c r="Z18" s="445">
        <f>'A4'!Z18</f>
        <v>0</v>
      </c>
      <c r="AA18" s="445">
        <f>'A4'!AA18</f>
        <v>0</v>
      </c>
      <c r="AB18" s="445">
        <f>'A4'!AB18</f>
        <v>0</v>
      </c>
      <c r="AC18" s="445">
        <f>'A4'!AC18</f>
        <v>3.0054577642309298E-2</v>
      </c>
      <c r="AD18" s="445">
        <f>'A4'!AD18</f>
        <v>50.721972070269992</v>
      </c>
      <c r="AE18" s="445">
        <f>'A4'!AE18</f>
        <v>0</v>
      </c>
      <c r="AF18" s="445">
        <f>'A4'!AF18</f>
        <v>0</v>
      </c>
      <c r="AG18" s="445">
        <f>'A4'!AG18</f>
        <v>0.35822618572658949</v>
      </c>
      <c r="AH18" s="445">
        <f>'A4'!AH18</f>
        <v>0</v>
      </c>
      <c r="AI18" s="445">
        <f>'A4'!AI18</f>
        <v>0</v>
      </c>
      <c r="AJ18" s="445">
        <f>'A4'!AJ18</f>
        <v>0</v>
      </c>
      <c r="AK18" s="445">
        <f>'A4'!AK18</f>
        <v>0</v>
      </c>
      <c r="AL18" s="445">
        <f>'A4'!AL18</f>
        <v>0</v>
      </c>
      <c r="AM18" s="445">
        <f>'A4'!AM18</f>
        <v>0</v>
      </c>
      <c r="AN18" s="445">
        <f>'A4'!AN18</f>
        <v>0</v>
      </c>
      <c r="AO18" s="445">
        <f>'A4'!AO18</f>
        <v>0</v>
      </c>
      <c r="AP18" s="445">
        <f>'A4'!AP18</f>
        <v>0</v>
      </c>
      <c r="AQ18" s="445">
        <f>'A4'!AQ18</f>
        <v>0</v>
      </c>
      <c r="AR18" s="445">
        <f>'A4'!AR18</f>
        <v>2142.7121626806065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203</v>
      </c>
      <c r="C19" s="76"/>
      <c r="D19" s="445">
        <f>'A4'!D19</f>
        <v>0</v>
      </c>
      <c r="E19" s="445">
        <f>'A4'!E19</f>
        <v>0</v>
      </c>
      <c r="F19" s="445">
        <f>'A4'!F19</f>
        <v>0</v>
      </c>
      <c r="G19" s="445">
        <f>'A4'!G19</f>
        <v>0</v>
      </c>
      <c r="H19" s="445">
        <f>'A4'!H19</f>
        <v>0</v>
      </c>
      <c r="I19" s="445">
        <f>'A4'!I19</f>
        <v>0</v>
      </c>
      <c r="J19" s="445">
        <f>'A4'!J19</f>
        <v>0</v>
      </c>
      <c r="K19" s="445">
        <f>'A4'!K19</f>
        <v>0</v>
      </c>
      <c r="L19" s="445">
        <f>'A4'!L19</f>
        <v>0</v>
      </c>
      <c r="M19" s="445">
        <f>'A4'!M19</f>
        <v>0</v>
      </c>
      <c r="N19" s="445">
        <f>'A4'!N19</f>
        <v>0.743110796259564</v>
      </c>
      <c r="O19" s="445">
        <f>'A4'!O19</f>
        <v>1.9260149324094931</v>
      </c>
      <c r="P19" s="445">
        <f>'A4'!P19</f>
        <v>6.4890291248685658E-2</v>
      </c>
      <c r="Q19" s="445">
        <f>'A4'!Q19</f>
        <v>0</v>
      </c>
      <c r="R19" s="445">
        <f>'A4'!R19</f>
        <v>2.1596863664213501E-2</v>
      </c>
      <c r="S19" s="445">
        <f>'A4'!S19</f>
        <v>0</v>
      </c>
      <c r="T19" s="445">
        <f>'A4'!T19</f>
        <v>0</v>
      </c>
      <c r="U19" s="445">
        <f>'A4'!U19</f>
        <v>0</v>
      </c>
      <c r="V19" s="445">
        <f>'A4'!V19</f>
        <v>0</v>
      </c>
      <c r="W19" s="445">
        <f>'A4'!W19</f>
        <v>0</v>
      </c>
      <c r="X19" s="445">
        <f>'A4'!X19</f>
        <v>0</v>
      </c>
      <c r="Y19" s="445">
        <f>'A4'!Y19</f>
        <v>0</v>
      </c>
      <c r="Z19" s="445">
        <f>'A4'!Z19</f>
        <v>6.8503958220282601E-3</v>
      </c>
      <c r="AA19" s="445">
        <f>'A4'!AA19</f>
        <v>0</v>
      </c>
      <c r="AB19" s="445">
        <f>'A4'!AB19</f>
        <v>0</v>
      </c>
      <c r="AC19" s="445">
        <f>'A4'!AC19</f>
        <v>4.3016061796363605</v>
      </c>
      <c r="AD19" s="445">
        <f>'A4'!AD19</f>
        <v>49.909994462379281</v>
      </c>
      <c r="AE19" s="445">
        <f>'A4'!AE19</f>
        <v>0</v>
      </c>
      <c r="AF19" s="445">
        <f>'A4'!AF19</f>
        <v>0</v>
      </c>
      <c r="AG19" s="445">
        <f>'A4'!AG19</f>
        <v>7.4491773163732197E-3</v>
      </c>
      <c r="AH19" s="445">
        <f>'A4'!AH19</f>
        <v>0</v>
      </c>
      <c r="AI19" s="445">
        <f>'A4'!AI19</f>
        <v>0</v>
      </c>
      <c r="AJ19" s="445">
        <f>'A4'!AJ19</f>
        <v>0</v>
      </c>
      <c r="AK19" s="445">
        <f>'A4'!AK19</f>
        <v>0</v>
      </c>
      <c r="AL19" s="445">
        <f>'A4'!AL19</f>
        <v>3.7511178312992798E-2</v>
      </c>
      <c r="AM19" s="445">
        <f>'A4'!AM19</f>
        <v>0</v>
      </c>
      <c r="AN19" s="445">
        <f>'A4'!AN19</f>
        <v>0</v>
      </c>
      <c r="AO19" s="445">
        <f>'A4'!AO19</f>
        <v>0</v>
      </c>
      <c r="AP19" s="445">
        <f>'A4'!AP19</f>
        <v>0</v>
      </c>
      <c r="AQ19" s="445">
        <f>'A4'!AQ19</f>
        <v>3.3753209560611932</v>
      </c>
      <c r="AR19" s="445">
        <f>'A4'!AR19</f>
        <v>79.75131968962944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200</v>
      </c>
      <c r="C20" s="76"/>
      <c r="D20" s="445">
        <f>'A4'!D20</f>
        <v>0</v>
      </c>
      <c r="E20" s="445">
        <f>'A4'!E20</f>
        <v>0</v>
      </c>
      <c r="F20" s="445">
        <f>'A4'!F20</f>
        <v>0</v>
      </c>
      <c r="G20" s="445">
        <f>'A4'!G20</f>
        <v>0</v>
      </c>
      <c r="H20" s="445">
        <f>'A4'!H20</f>
        <v>0</v>
      </c>
      <c r="I20" s="445">
        <f>'A4'!I20</f>
        <v>0</v>
      </c>
      <c r="J20" s="445">
        <f>'A4'!J20</f>
        <v>0</v>
      </c>
      <c r="K20" s="445">
        <f>'A4'!K20</f>
        <v>0</v>
      </c>
      <c r="L20" s="445">
        <f>'A4'!L20</f>
        <v>0</v>
      </c>
      <c r="M20" s="445">
        <f>'A4'!M20</f>
        <v>0</v>
      </c>
      <c r="N20" s="445">
        <f>'A4'!N20</f>
        <v>0.743110796259564</v>
      </c>
      <c r="O20" s="445">
        <f>'A4'!O20</f>
        <v>1.8580618904743826</v>
      </c>
      <c r="P20" s="445">
        <f>'A4'!P20</f>
        <v>6.4890291248685658E-2</v>
      </c>
      <c r="Q20" s="445">
        <f>'A4'!Q20</f>
        <v>0</v>
      </c>
      <c r="R20" s="445">
        <f>'A4'!R20</f>
        <v>2.1596863664213501E-2</v>
      </c>
      <c r="S20" s="445">
        <f>'A4'!S20</f>
        <v>0</v>
      </c>
      <c r="T20" s="445">
        <f>'A4'!T20</f>
        <v>0</v>
      </c>
      <c r="U20" s="445">
        <f>'A4'!U20</f>
        <v>0</v>
      </c>
      <c r="V20" s="445">
        <f>'A4'!V20</f>
        <v>0</v>
      </c>
      <c r="W20" s="445">
        <f>'A4'!W20</f>
        <v>0</v>
      </c>
      <c r="X20" s="445">
        <f>'A4'!X20</f>
        <v>0</v>
      </c>
      <c r="Y20" s="445">
        <f>'A4'!Y20</f>
        <v>0</v>
      </c>
      <c r="Z20" s="445">
        <f>'A4'!Z20</f>
        <v>6.8503958220282601E-3</v>
      </c>
      <c r="AA20" s="445">
        <f>'A4'!AA20</f>
        <v>0</v>
      </c>
      <c r="AB20" s="445">
        <f>'A4'!AB20</f>
        <v>0</v>
      </c>
      <c r="AC20" s="445">
        <f>'A4'!AC20</f>
        <v>3.555659786506534</v>
      </c>
      <c r="AD20" s="445">
        <f>'A4'!AD20</f>
        <v>19.476153333871768</v>
      </c>
      <c r="AE20" s="445">
        <f>'A4'!AE20</f>
        <v>0</v>
      </c>
      <c r="AF20" s="445">
        <f>'A4'!AF20</f>
        <v>0</v>
      </c>
      <c r="AG20" s="445">
        <f>'A4'!AG20</f>
        <v>7.4491773163732197E-3</v>
      </c>
      <c r="AH20" s="445">
        <f>'A4'!AH20</f>
        <v>0</v>
      </c>
      <c r="AI20" s="445">
        <f>'A4'!AI20</f>
        <v>0</v>
      </c>
      <c r="AJ20" s="445">
        <f>'A4'!AJ20</f>
        <v>0</v>
      </c>
      <c r="AK20" s="445">
        <f>'A4'!AK20</f>
        <v>0</v>
      </c>
      <c r="AL20" s="445">
        <f>'A4'!AL20</f>
        <v>3.7511178312992798E-2</v>
      </c>
      <c r="AM20" s="445">
        <f>'A4'!AM20</f>
        <v>0</v>
      </c>
      <c r="AN20" s="445">
        <f>'A4'!AN20</f>
        <v>0</v>
      </c>
      <c r="AO20" s="445">
        <f>'A4'!AO20</f>
        <v>0</v>
      </c>
      <c r="AP20" s="445">
        <f>'A4'!AP20</f>
        <v>0</v>
      </c>
      <c r="AQ20" s="445">
        <f>'A4'!AQ20</f>
        <v>3.3753209560611932</v>
      </c>
      <c r="AR20" s="445">
        <f>'A4'!AR20</f>
        <v>38.334185665885485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201</v>
      </c>
      <c r="C21" s="76"/>
      <c r="D21" s="445">
        <f>'A4'!D21</f>
        <v>0</v>
      </c>
      <c r="E21" s="445">
        <f>'A4'!E21</f>
        <v>0</v>
      </c>
      <c r="F21" s="445">
        <f>'A4'!F21</f>
        <v>0</v>
      </c>
      <c r="G21" s="445">
        <f>'A4'!G21</f>
        <v>0</v>
      </c>
      <c r="H21" s="445">
        <f>'A4'!H21</f>
        <v>0</v>
      </c>
      <c r="I21" s="445">
        <f>'A4'!I21</f>
        <v>0</v>
      </c>
      <c r="J21" s="445">
        <f>'A4'!J21</f>
        <v>0</v>
      </c>
      <c r="K21" s="445">
        <f>'A4'!K21</f>
        <v>0</v>
      </c>
      <c r="L21" s="445">
        <f>'A4'!L21</f>
        <v>0</v>
      </c>
      <c r="M21" s="445">
        <f>'A4'!M21</f>
        <v>0</v>
      </c>
      <c r="N21" s="445">
        <f>'A4'!N21</f>
        <v>0</v>
      </c>
      <c r="O21" s="445">
        <f>'A4'!O21</f>
        <v>6.7953041935110509E-2</v>
      </c>
      <c r="P21" s="445">
        <f>'A4'!P21</f>
        <v>0</v>
      </c>
      <c r="Q21" s="445">
        <f>'A4'!Q21</f>
        <v>0</v>
      </c>
      <c r="R21" s="445">
        <f>'A4'!R21</f>
        <v>0</v>
      </c>
      <c r="S21" s="445">
        <f>'A4'!S21</f>
        <v>0</v>
      </c>
      <c r="T21" s="445">
        <f>'A4'!T21</f>
        <v>0</v>
      </c>
      <c r="U21" s="445">
        <f>'A4'!U21</f>
        <v>0</v>
      </c>
      <c r="V21" s="445">
        <f>'A4'!V21</f>
        <v>0</v>
      </c>
      <c r="W21" s="445">
        <f>'A4'!W21</f>
        <v>0</v>
      </c>
      <c r="X21" s="445">
        <f>'A4'!X21</f>
        <v>0</v>
      </c>
      <c r="Y21" s="445">
        <f>'A4'!Y21</f>
        <v>0</v>
      </c>
      <c r="Z21" s="445">
        <f>'A4'!Z21</f>
        <v>0</v>
      </c>
      <c r="AA21" s="445">
        <f>'A4'!AA21</f>
        <v>0</v>
      </c>
      <c r="AB21" s="445">
        <f>'A4'!AB21</f>
        <v>0</v>
      </c>
      <c r="AC21" s="445">
        <f>'A4'!AC21</f>
        <v>0.74594639312982625</v>
      </c>
      <c r="AD21" s="445">
        <f>'A4'!AD21</f>
        <v>30.433841128507513</v>
      </c>
      <c r="AE21" s="445">
        <f>'A4'!AE21</f>
        <v>0</v>
      </c>
      <c r="AF21" s="445">
        <f>'A4'!AF21</f>
        <v>0</v>
      </c>
      <c r="AG21" s="445">
        <f>'A4'!AG21</f>
        <v>0</v>
      </c>
      <c r="AH21" s="445">
        <f>'A4'!AH21</f>
        <v>0</v>
      </c>
      <c r="AI21" s="445">
        <f>'A4'!AI21</f>
        <v>0</v>
      </c>
      <c r="AJ21" s="445">
        <f>'A4'!AJ21</f>
        <v>0</v>
      </c>
      <c r="AK21" s="445">
        <f>'A4'!AK21</f>
        <v>0</v>
      </c>
      <c r="AL21" s="445">
        <f>'A4'!AL21</f>
        <v>0</v>
      </c>
      <c r="AM21" s="445">
        <f>'A4'!AM21</f>
        <v>0</v>
      </c>
      <c r="AN21" s="445">
        <f>'A4'!AN21</f>
        <v>0</v>
      </c>
      <c r="AO21" s="445">
        <f>'A4'!AO21</f>
        <v>0</v>
      </c>
      <c r="AP21" s="445">
        <f>'A4'!AP21</f>
        <v>0</v>
      </c>
      <c r="AQ21" s="445">
        <f>'A4'!AQ21</f>
        <v>0</v>
      </c>
      <c r="AR21" s="445">
        <f>'A4'!AR21</f>
        <v>41.417134023743962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199</v>
      </c>
      <c r="C22" s="76"/>
      <c r="D22" s="445">
        <f>'A4'!D22</f>
        <v>0</v>
      </c>
      <c r="E22" s="445">
        <f>'A4'!E22</f>
        <v>0</v>
      </c>
      <c r="F22" s="445">
        <f>'A4'!F22</f>
        <v>0</v>
      </c>
      <c r="G22" s="445">
        <f>'A4'!G22</f>
        <v>0</v>
      </c>
      <c r="H22" s="445">
        <f>'A4'!H22</f>
        <v>0</v>
      </c>
      <c r="I22" s="445">
        <f>'A4'!I22</f>
        <v>0</v>
      </c>
      <c r="J22" s="445">
        <f>'A4'!J22</f>
        <v>0</v>
      </c>
      <c r="K22" s="445">
        <f>'A4'!K22</f>
        <v>0</v>
      </c>
      <c r="L22" s="445">
        <f>'A4'!L22</f>
        <v>0</v>
      </c>
      <c r="M22" s="445">
        <f>'A4'!M22</f>
        <v>0</v>
      </c>
      <c r="N22" s="445">
        <f>'A4'!N22</f>
        <v>1.2470883658443879</v>
      </c>
      <c r="O22" s="445">
        <f>'A4'!O22</f>
        <v>13.747709033381131</v>
      </c>
      <c r="P22" s="445">
        <f>'A4'!P22</f>
        <v>0.33448923237563505</v>
      </c>
      <c r="Q22" s="445">
        <f>'A4'!Q22</f>
        <v>0</v>
      </c>
      <c r="R22" s="445">
        <f>'A4'!R22</f>
        <v>4.1758581378578949E-2</v>
      </c>
      <c r="S22" s="445">
        <f>'A4'!S22</f>
        <v>0</v>
      </c>
      <c r="T22" s="445">
        <f>'A4'!T22</f>
        <v>0</v>
      </c>
      <c r="U22" s="445">
        <f>'A4'!U22</f>
        <v>0</v>
      </c>
      <c r="V22" s="445">
        <f>'A4'!V22</f>
        <v>0.32600000000000001</v>
      </c>
      <c r="W22" s="445">
        <f>'A4'!W22</f>
        <v>0</v>
      </c>
      <c r="X22" s="445">
        <f>'A4'!X22</f>
        <v>0</v>
      </c>
      <c r="Y22" s="445">
        <f>'A4'!Y22</f>
        <v>0</v>
      </c>
      <c r="Z22" s="445">
        <f>'A4'!Z22</f>
        <v>6.8503958220282601E-3</v>
      </c>
      <c r="AA22" s="445">
        <f>'A4'!AA22</f>
        <v>0</v>
      </c>
      <c r="AB22" s="445">
        <f>'A4'!AB22</f>
        <v>0</v>
      </c>
      <c r="AC22" s="445">
        <f>'A4'!AC22</f>
        <v>74.801799014618709</v>
      </c>
      <c r="AD22" s="445">
        <f>'A4'!AD22</f>
        <v>342.5920372773943</v>
      </c>
      <c r="AE22" s="445">
        <f>'A4'!AE22</f>
        <v>0</v>
      </c>
      <c r="AF22" s="445">
        <f>'A4'!AF22</f>
        <v>0</v>
      </c>
      <c r="AG22" s="445">
        <f>'A4'!AG22</f>
        <v>0.96677521326740257</v>
      </c>
      <c r="AH22" s="445">
        <f>'A4'!AH22</f>
        <v>0</v>
      </c>
      <c r="AI22" s="445">
        <f>'A4'!AI22</f>
        <v>0</v>
      </c>
      <c r="AJ22" s="445">
        <f>'A4'!AJ22</f>
        <v>0</v>
      </c>
      <c r="AK22" s="445">
        <f>'A4'!AK22</f>
        <v>0</v>
      </c>
      <c r="AL22" s="445">
        <f>'A4'!AL22</f>
        <v>1.1933235906810837</v>
      </c>
      <c r="AM22" s="445">
        <f>'A4'!AM22</f>
        <v>0</v>
      </c>
      <c r="AN22" s="445">
        <f>'A4'!AN22</f>
        <v>0</v>
      </c>
      <c r="AO22" s="445">
        <f>'A4'!AO22</f>
        <v>0</v>
      </c>
      <c r="AP22" s="445">
        <f>'A4'!AP22</f>
        <v>0</v>
      </c>
      <c r="AQ22" s="445">
        <f>'A4'!AQ22</f>
        <v>3.4703061318854957</v>
      </c>
      <c r="AR22" s="445">
        <f>'A4'!AR22</f>
        <v>12791.105792129543</v>
      </c>
    </row>
    <row r="23" spans="1:67" s="26" customFormat="1" ht="18" customHeight="1">
      <c r="A23" s="78"/>
      <c r="B23" s="12"/>
      <c r="C23" s="76"/>
      <c r="D23" s="445">
        <f>'A4'!D23</f>
        <v>0</v>
      </c>
      <c r="E23" s="445">
        <f>'A4'!E23</f>
        <v>0</v>
      </c>
      <c r="F23" s="445">
        <f>'A4'!F23</f>
        <v>0</v>
      </c>
      <c r="G23" s="445">
        <f>'A4'!G23</f>
        <v>0</v>
      </c>
      <c r="H23" s="445">
        <f>'A4'!H23</f>
        <v>0</v>
      </c>
      <c r="I23" s="445">
        <f>'A4'!I23</f>
        <v>0</v>
      </c>
      <c r="J23" s="445">
        <f>'A4'!J23</f>
        <v>0</v>
      </c>
      <c r="K23" s="445">
        <f>'A4'!K23</f>
        <v>0</v>
      </c>
      <c r="L23" s="445">
        <f>'A4'!L23</f>
        <v>0</v>
      </c>
      <c r="M23" s="445">
        <f>'A4'!M23</f>
        <v>0</v>
      </c>
      <c r="N23" s="445">
        <f>'A4'!N23</f>
        <v>0</v>
      </c>
      <c r="O23" s="445">
        <f>'A4'!O23</f>
        <v>0</v>
      </c>
      <c r="P23" s="445">
        <f>'A4'!P23</f>
        <v>0</v>
      </c>
      <c r="Q23" s="445">
        <f>'A4'!Q23</f>
        <v>0</v>
      </c>
      <c r="R23" s="445">
        <f>'A4'!R23</f>
        <v>0</v>
      </c>
      <c r="S23" s="445">
        <f>'A4'!S23</f>
        <v>0</v>
      </c>
      <c r="T23" s="445">
        <f>'A4'!T23</f>
        <v>0</v>
      </c>
      <c r="U23" s="445">
        <f>'A4'!U23</f>
        <v>0</v>
      </c>
      <c r="V23" s="445">
        <f>'A4'!V23</f>
        <v>0</v>
      </c>
      <c r="W23" s="445">
        <f>'A4'!W23</f>
        <v>0</v>
      </c>
      <c r="X23" s="445">
        <f>'A4'!X23</f>
        <v>0</v>
      </c>
      <c r="Y23" s="445">
        <f>'A4'!Y23</f>
        <v>0</v>
      </c>
      <c r="Z23" s="445">
        <f>'A4'!Z23</f>
        <v>0</v>
      </c>
      <c r="AA23" s="445">
        <f>'A4'!AA23</f>
        <v>0</v>
      </c>
      <c r="AB23" s="445">
        <f>'A4'!AB23</f>
        <v>0</v>
      </c>
      <c r="AC23" s="445">
        <f>'A4'!AC23</f>
        <v>0</v>
      </c>
      <c r="AD23" s="445">
        <f>'A4'!AD23</f>
        <v>0</v>
      </c>
      <c r="AE23" s="445">
        <f>'A4'!AE23</f>
        <v>0</v>
      </c>
      <c r="AF23" s="445">
        <f>'A4'!AF23</f>
        <v>0</v>
      </c>
      <c r="AG23" s="445">
        <f>'A4'!AG23</f>
        <v>0</v>
      </c>
      <c r="AH23" s="445">
        <f>'A4'!AH23</f>
        <v>0</v>
      </c>
      <c r="AI23" s="445">
        <f>'A4'!AI23</f>
        <v>0</v>
      </c>
      <c r="AJ23" s="445">
        <f>'A4'!AJ23</f>
        <v>0</v>
      </c>
      <c r="AK23" s="445">
        <f>'A4'!AK23</f>
        <v>0</v>
      </c>
      <c r="AL23" s="445">
        <f>'A4'!AL23</f>
        <v>0</v>
      </c>
      <c r="AM23" s="445">
        <f>'A4'!AM23</f>
        <v>0</v>
      </c>
      <c r="AN23" s="445">
        <f>'A4'!AN23</f>
        <v>0</v>
      </c>
      <c r="AO23" s="445">
        <f>'A4'!AO23</f>
        <v>0</v>
      </c>
      <c r="AP23" s="445">
        <f>'A4'!AP23</f>
        <v>0</v>
      </c>
      <c r="AQ23" s="445">
        <f>'A4'!AQ23</f>
        <v>0</v>
      </c>
      <c r="AR23" s="445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261</v>
      </c>
      <c r="C24" s="76"/>
      <c r="D24" s="445">
        <f>'A4'!D24</f>
        <v>0</v>
      </c>
      <c r="E24" s="445">
        <f>'A4'!E24</f>
        <v>0</v>
      </c>
      <c r="F24" s="445">
        <f>'A4'!F24</f>
        <v>0</v>
      </c>
      <c r="G24" s="445">
        <f>'A4'!G24</f>
        <v>0</v>
      </c>
      <c r="H24" s="445">
        <f>'A4'!H24</f>
        <v>0</v>
      </c>
      <c r="I24" s="445">
        <f>'A4'!I24</f>
        <v>0</v>
      </c>
      <c r="J24" s="445">
        <f>'A4'!J24</f>
        <v>0</v>
      </c>
      <c r="K24" s="445">
        <f>'A4'!K24</f>
        <v>0</v>
      </c>
      <c r="L24" s="445">
        <f>'A4'!L24</f>
        <v>0</v>
      </c>
      <c r="M24" s="445">
        <f>'A4'!M24</f>
        <v>0</v>
      </c>
      <c r="N24" s="445">
        <f>'A4'!N24</f>
        <v>0</v>
      </c>
      <c r="O24" s="445">
        <f>'A4'!O24</f>
        <v>0</v>
      </c>
      <c r="P24" s="445">
        <f>'A4'!P24</f>
        <v>0</v>
      </c>
      <c r="Q24" s="445">
        <f>'A4'!Q24</f>
        <v>0</v>
      </c>
      <c r="R24" s="445">
        <f>'A4'!R24</f>
        <v>0</v>
      </c>
      <c r="S24" s="445">
        <f>'A4'!S24</f>
        <v>0</v>
      </c>
      <c r="T24" s="445">
        <f>'A4'!T24</f>
        <v>0</v>
      </c>
      <c r="U24" s="445">
        <f>'A4'!U24</f>
        <v>0</v>
      </c>
      <c r="V24" s="445">
        <f>'A4'!V24</f>
        <v>0</v>
      </c>
      <c r="W24" s="445">
        <f>'A4'!W24</f>
        <v>0</v>
      </c>
      <c r="X24" s="445">
        <f>'A4'!X24</f>
        <v>0</v>
      </c>
      <c r="Y24" s="445">
        <f>'A4'!Y24</f>
        <v>0</v>
      </c>
      <c r="Z24" s="445">
        <f>'A4'!Z24</f>
        <v>0</v>
      </c>
      <c r="AA24" s="445">
        <f>'A4'!AA24</f>
        <v>0</v>
      </c>
      <c r="AB24" s="445">
        <f>'A4'!AB24</f>
        <v>0</v>
      </c>
      <c r="AC24" s="445">
        <f>'A4'!AC24</f>
        <v>0</v>
      </c>
      <c r="AD24" s="445">
        <f>'A4'!AD24</f>
        <v>0</v>
      </c>
      <c r="AE24" s="445">
        <f>'A4'!AE24</f>
        <v>0</v>
      </c>
      <c r="AF24" s="445">
        <f>'A4'!AF24</f>
        <v>0</v>
      </c>
      <c r="AG24" s="445">
        <f>'A4'!AG24</f>
        <v>0</v>
      </c>
      <c r="AH24" s="445">
        <f>'A4'!AH24</f>
        <v>0</v>
      </c>
      <c r="AI24" s="445">
        <f>'A4'!AI24</f>
        <v>0</v>
      </c>
      <c r="AJ24" s="445">
        <f>'A4'!AJ24</f>
        <v>0</v>
      </c>
      <c r="AK24" s="445">
        <f>'A4'!AK24</f>
        <v>0</v>
      </c>
      <c r="AL24" s="445">
        <f>'A4'!AL24</f>
        <v>0</v>
      </c>
      <c r="AM24" s="445">
        <f>'A4'!AM24</f>
        <v>0</v>
      </c>
      <c r="AN24" s="445">
        <f>'A4'!AN24</f>
        <v>0</v>
      </c>
      <c r="AO24" s="445">
        <f>'A4'!AO24</f>
        <v>0</v>
      </c>
      <c r="AP24" s="445">
        <f>'A4'!AP24</f>
        <v>0</v>
      </c>
      <c r="AQ24" s="445">
        <f>'A4'!AQ24</f>
        <v>0</v>
      </c>
      <c r="AR24" s="445">
        <f>'A4'!AR24</f>
        <v>0</v>
      </c>
    </row>
    <row r="25" spans="1:67" s="26" customFormat="1" ht="18" customHeight="1">
      <c r="A25" s="75"/>
      <c r="B25" s="12" t="s">
        <v>204</v>
      </c>
      <c r="C25" s="76"/>
      <c r="D25" s="445">
        <f>'A4'!D25</f>
        <v>0</v>
      </c>
      <c r="E25" s="445">
        <f>'A4'!E25</f>
        <v>0</v>
      </c>
      <c r="F25" s="445">
        <f>'A4'!F25</f>
        <v>0</v>
      </c>
      <c r="G25" s="445">
        <f>'A4'!G25</f>
        <v>0</v>
      </c>
      <c r="H25" s="445">
        <f>'A4'!H25</f>
        <v>0</v>
      </c>
      <c r="I25" s="445">
        <f>'A4'!I25</f>
        <v>0</v>
      </c>
      <c r="J25" s="445">
        <f>'A4'!J25</f>
        <v>0</v>
      </c>
      <c r="K25" s="445">
        <f>'A4'!K25</f>
        <v>0</v>
      </c>
      <c r="L25" s="445">
        <f>'A4'!L25</f>
        <v>0</v>
      </c>
      <c r="M25" s="445">
        <f>'A4'!M25</f>
        <v>0</v>
      </c>
      <c r="N25" s="445">
        <f>'A4'!N25</f>
        <v>0</v>
      </c>
      <c r="O25" s="445">
        <f>'A4'!O25</f>
        <v>0</v>
      </c>
      <c r="P25" s="445">
        <f>'A4'!P25</f>
        <v>0</v>
      </c>
      <c r="Q25" s="445">
        <f>'A4'!Q25</f>
        <v>0</v>
      </c>
      <c r="R25" s="445">
        <f>'A4'!R25</f>
        <v>0</v>
      </c>
      <c r="S25" s="445">
        <f>'A4'!S25</f>
        <v>0</v>
      </c>
      <c r="T25" s="445">
        <f>'A4'!T25</f>
        <v>0</v>
      </c>
      <c r="U25" s="445">
        <f>'A4'!U25</f>
        <v>0</v>
      </c>
      <c r="V25" s="445">
        <f>'A4'!V25</f>
        <v>0</v>
      </c>
      <c r="W25" s="445">
        <f>'A4'!W25</f>
        <v>0</v>
      </c>
      <c r="X25" s="445">
        <f>'A4'!X25</f>
        <v>0</v>
      </c>
      <c r="Y25" s="445">
        <f>'A4'!Y25</f>
        <v>0</v>
      </c>
      <c r="Z25" s="445">
        <f>'A4'!Z25</f>
        <v>0</v>
      </c>
      <c r="AA25" s="445">
        <f>'A4'!AA25</f>
        <v>0</v>
      </c>
      <c r="AB25" s="445">
        <f>'A4'!AB25</f>
        <v>0</v>
      </c>
      <c r="AC25" s="445">
        <f>'A4'!AC25</f>
        <v>0</v>
      </c>
      <c r="AD25" s="445">
        <f>'A4'!AD25</f>
        <v>1.7418733382147626</v>
      </c>
      <c r="AE25" s="445">
        <f>'A4'!AE25</f>
        <v>0</v>
      </c>
      <c r="AF25" s="445">
        <f>'A4'!AF25</f>
        <v>0</v>
      </c>
      <c r="AG25" s="445">
        <f>'A4'!AG25</f>
        <v>0</v>
      </c>
      <c r="AH25" s="445">
        <f>'A4'!AH25</f>
        <v>0</v>
      </c>
      <c r="AI25" s="445">
        <f>'A4'!AI25</f>
        <v>0</v>
      </c>
      <c r="AJ25" s="445">
        <f>'A4'!AJ25</f>
        <v>0</v>
      </c>
      <c r="AK25" s="445">
        <f>'A4'!AK25</f>
        <v>0</v>
      </c>
      <c r="AL25" s="445">
        <f>'A4'!AL25</f>
        <v>0</v>
      </c>
      <c r="AM25" s="445">
        <f>'A4'!AM25</f>
        <v>0</v>
      </c>
      <c r="AN25" s="445">
        <f>'A4'!AN25</f>
        <v>0</v>
      </c>
      <c r="AO25" s="445">
        <f>'A4'!AO25</f>
        <v>0</v>
      </c>
      <c r="AP25" s="445">
        <f>'A4'!AP25</f>
        <v>0</v>
      </c>
      <c r="AQ25" s="445">
        <f>'A4'!AQ25</f>
        <v>0</v>
      </c>
      <c r="AR25" s="445">
        <f>'A4'!AR25</f>
        <v>163.5289469790018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200</v>
      </c>
      <c r="C26" s="76"/>
      <c r="D26" s="445">
        <f>'A4'!D26</f>
        <v>0</v>
      </c>
      <c r="E26" s="445">
        <f>'A4'!E26</f>
        <v>0</v>
      </c>
      <c r="F26" s="445">
        <f>'A4'!F26</f>
        <v>0</v>
      </c>
      <c r="G26" s="445">
        <f>'A4'!G26</f>
        <v>0</v>
      </c>
      <c r="H26" s="445">
        <f>'A4'!H26</f>
        <v>0</v>
      </c>
      <c r="I26" s="445">
        <f>'A4'!I26</f>
        <v>0</v>
      </c>
      <c r="J26" s="445">
        <f>'A4'!J26</f>
        <v>0</v>
      </c>
      <c r="K26" s="445">
        <f>'A4'!K26</f>
        <v>0</v>
      </c>
      <c r="L26" s="445">
        <f>'A4'!L26</f>
        <v>0</v>
      </c>
      <c r="M26" s="445">
        <f>'A4'!M26</f>
        <v>0</v>
      </c>
      <c r="N26" s="445">
        <f>'A4'!N26</f>
        <v>0</v>
      </c>
      <c r="O26" s="445">
        <f>'A4'!O26</f>
        <v>0</v>
      </c>
      <c r="P26" s="445">
        <f>'A4'!P26</f>
        <v>0</v>
      </c>
      <c r="Q26" s="445">
        <f>'A4'!Q26</f>
        <v>0</v>
      </c>
      <c r="R26" s="445">
        <f>'A4'!R26</f>
        <v>0</v>
      </c>
      <c r="S26" s="445">
        <f>'A4'!S26</f>
        <v>0</v>
      </c>
      <c r="T26" s="445">
        <f>'A4'!T26</f>
        <v>0</v>
      </c>
      <c r="U26" s="445">
        <f>'A4'!U26</f>
        <v>0</v>
      </c>
      <c r="V26" s="445">
        <f>'A4'!V26</f>
        <v>0</v>
      </c>
      <c r="W26" s="445">
        <f>'A4'!W26</f>
        <v>0</v>
      </c>
      <c r="X26" s="445">
        <f>'A4'!X26</f>
        <v>0</v>
      </c>
      <c r="Y26" s="445">
        <f>'A4'!Y26</f>
        <v>0</v>
      </c>
      <c r="Z26" s="445">
        <f>'A4'!Z26</f>
        <v>0</v>
      </c>
      <c r="AA26" s="445">
        <f>'A4'!AA26</f>
        <v>0</v>
      </c>
      <c r="AB26" s="445">
        <f>'A4'!AB26</f>
        <v>0</v>
      </c>
      <c r="AC26" s="445">
        <f>'A4'!AC26</f>
        <v>0</v>
      </c>
      <c r="AD26" s="445">
        <f>'A4'!AD26</f>
        <v>0</v>
      </c>
      <c r="AE26" s="445">
        <f>'A4'!AE26</f>
        <v>0</v>
      </c>
      <c r="AF26" s="445">
        <f>'A4'!AF26</f>
        <v>0</v>
      </c>
      <c r="AG26" s="445">
        <f>'A4'!AG26</f>
        <v>0</v>
      </c>
      <c r="AH26" s="445">
        <f>'A4'!AH26</f>
        <v>0</v>
      </c>
      <c r="AI26" s="445">
        <f>'A4'!AI26</f>
        <v>0</v>
      </c>
      <c r="AJ26" s="445">
        <f>'A4'!AJ26</f>
        <v>0</v>
      </c>
      <c r="AK26" s="445">
        <f>'A4'!AK26</f>
        <v>0</v>
      </c>
      <c r="AL26" s="445">
        <f>'A4'!AL26</f>
        <v>0</v>
      </c>
      <c r="AM26" s="445">
        <f>'A4'!AM26</f>
        <v>0</v>
      </c>
      <c r="AN26" s="445">
        <f>'A4'!AN26</f>
        <v>0</v>
      </c>
      <c r="AO26" s="445">
        <f>'A4'!AO26</f>
        <v>0</v>
      </c>
      <c r="AP26" s="445">
        <f>'A4'!AP26</f>
        <v>0</v>
      </c>
      <c r="AQ26" s="445">
        <f>'A4'!AQ26</f>
        <v>0</v>
      </c>
      <c r="AR26" s="445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201</v>
      </c>
      <c r="C27" s="76"/>
      <c r="D27" s="445">
        <f>'A4'!D27</f>
        <v>0</v>
      </c>
      <c r="E27" s="445">
        <f>'A4'!E27</f>
        <v>0</v>
      </c>
      <c r="F27" s="445">
        <f>'A4'!F27</f>
        <v>0</v>
      </c>
      <c r="G27" s="445">
        <f>'A4'!G27</f>
        <v>0</v>
      </c>
      <c r="H27" s="445">
        <f>'A4'!H27</f>
        <v>0</v>
      </c>
      <c r="I27" s="445">
        <f>'A4'!I27</f>
        <v>0</v>
      </c>
      <c r="J27" s="445">
        <f>'A4'!J27</f>
        <v>0</v>
      </c>
      <c r="K27" s="445">
        <f>'A4'!K27</f>
        <v>0</v>
      </c>
      <c r="L27" s="445">
        <f>'A4'!L27</f>
        <v>0</v>
      </c>
      <c r="M27" s="445">
        <f>'A4'!M27</f>
        <v>0</v>
      </c>
      <c r="N27" s="445">
        <f>'A4'!N27</f>
        <v>0</v>
      </c>
      <c r="O27" s="445">
        <f>'A4'!O27</f>
        <v>0</v>
      </c>
      <c r="P27" s="445">
        <f>'A4'!P27</f>
        <v>0</v>
      </c>
      <c r="Q27" s="445">
        <f>'A4'!Q27</f>
        <v>0</v>
      </c>
      <c r="R27" s="445">
        <f>'A4'!R27</f>
        <v>0</v>
      </c>
      <c r="S27" s="445">
        <f>'A4'!S27</f>
        <v>0</v>
      </c>
      <c r="T27" s="445">
        <f>'A4'!T27</f>
        <v>0</v>
      </c>
      <c r="U27" s="445">
        <f>'A4'!U27</f>
        <v>0</v>
      </c>
      <c r="V27" s="445">
        <f>'A4'!V27</f>
        <v>0</v>
      </c>
      <c r="W27" s="445">
        <f>'A4'!W27</f>
        <v>0</v>
      </c>
      <c r="X27" s="445">
        <f>'A4'!X27</f>
        <v>0</v>
      </c>
      <c r="Y27" s="445">
        <f>'A4'!Y27</f>
        <v>0</v>
      </c>
      <c r="Z27" s="445">
        <f>'A4'!Z27</f>
        <v>0</v>
      </c>
      <c r="AA27" s="445">
        <f>'A4'!AA27</f>
        <v>0</v>
      </c>
      <c r="AB27" s="445">
        <f>'A4'!AB27</f>
        <v>0</v>
      </c>
      <c r="AC27" s="445">
        <f>'A4'!AC27</f>
        <v>0</v>
      </c>
      <c r="AD27" s="445">
        <f>'A4'!AD27</f>
        <v>1.7418733382147626</v>
      </c>
      <c r="AE27" s="445">
        <f>'A4'!AE27</f>
        <v>0</v>
      </c>
      <c r="AF27" s="445">
        <f>'A4'!AF27</f>
        <v>0</v>
      </c>
      <c r="AG27" s="445">
        <f>'A4'!AG27</f>
        <v>0</v>
      </c>
      <c r="AH27" s="445">
        <f>'A4'!AH27</f>
        <v>0</v>
      </c>
      <c r="AI27" s="445">
        <f>'A4'!AI27</f>
        <v>0</v>
      </c>
      <c r="AJ27" s="445">
        <f>'A4'!AJ27</f>
        <v>0</v>
      </c>
      <c r="AK27" s="445">
        <f>'A4'!AK27</f>
        <v>0</v>
      </c>
      <c r="AL27" s="445">
        <f>'A4'!AL27</f>
        <v>0</v>
      </c>
      <c r="AM27" s="445">
        <f>'A4'!AM27</f>
        <v>0</v>
      </c>
      <c r="AN27" s="445">
        <f>'A4'!AN27</f>
        <v>0</v>
      </c>
      <c r="AO27" s="445">
        <f>'A4'!AO27</f>
        <v>0</v>
      </c>
      <c r="AP27" s="445">
        <f>'A4'!AP27</f>
        <v>0</v>
      </c>
      <c r="AQ27" s="445">
        <f>'A4'!AQ27</f>
        <v>0</v>
      </c>
      <c r="AR27" s="445">
        <f>'A4'!AR27</f>
        <v>163.5289469790018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202</v>
      </c>
      <c r="C28" s="76"/>
      <c r="D28" s="445">
        <f>'A4'!D28</f>
        <v>0</v>
      </c>
      <c r="E28" s="445">
        <f>'A4'!E28</f>
        <v>0</v>
      </c>
      <c r="F28" s="445">
        <f>'A4'!F28</f>
        <v>0</v>
      </c>
      <c r="G28" s="445">
        <f>'A4'!G28</f>
        <v>0</v>
      </c>
      <c r="H28" s="445">
        <f>'A4'!H28</f>
        <v>0</v>
      </c>
      <c r="I28" s="445">
        <f>'A4'!I28</f>
        <v>0</v>
      </c>
      <c r="J28" s="445">
        <f>'A4'!J28</f>
        <v>0</v>
      </c>
      <c r="K28" s="445">
        <f>'A4'!K28</f>
        <v>0</v>
      </c>
      <c r="L28" s="445">
        <f>'A4'!L28</f>
        <v>0</v>
      </c>
      <c r="M28" s="445">
        <f>'A4'!M28</f>
        <v>0</v>
      </c>
      <c r="N28" s="445">
        <f>'A4'!N28</f>
        <v>0</v>
      </c>
      <c r="O28" s="445">
        <f>'A4'!O28</f>
        <v>0</v>
      </c>
      <c r="P28" s="445">
        <f>'A4'!P28</f>
        <v>0</v>
      </c>
      <c r="Q28" s="445">
        <f>'A4'!Q28</f>
        <v>0</v>
      </c>
      <c r="R28" s="445">
        <f>'A4'!R28</f>
        <v>0</v>
      </c>
      <c r="S28" s="445">
        <f>'A4'!S28</f>
        <v>0</v>
      </c>
      <c r="T28" s="445">
        <f>'A4'!T28</f>
        <v>0</v>
      </c>
      <c r="U28" s="445">
        <f>'A4'!U28</f>
        <v>0</v>
      </c>
      <c r="V28" s="445">
        <f>'A4'!V28</f>
        <v>0</v>
      </c>
      <c r="W28" s="445">
        <f>'A4'!W28</f>
        <v>0</v>
      </c>
      <c r="X28" s="445">
        <f>'A4'!X28</f>
        <v>0</v>
      </c>
      <c r="Y28" s="445">
        <f>'A4'!Y28</f>
        <v>0</v>
      </c>
      <c r="Z28" s="445">
        <f>'A4'!Z28</f>
        <v>0</v>
      </c>
      <c r="AA28" s="445">
        <f>'A4'!AA28</f>
        <v>0</v>
      </c>
      <c r="AB28" s="445">
        <f>'A4'!AB28</f>
        <v>0</v>
      </c>
      <c r="AC28" s="445">
        <f>'A4'!AC28</f>
        <v>0</v>
      </c>
      <c r="AD28" s="445">
        <f>'A4'!AD28</f>
        <v>0</v>
      </c>
      <c r="AE28" s="445">
        <f>'A4'!AE28</f>
        <v>0</v>
      </c>
      <c r="AF28" s="445">
        <f>'A4'!AF28</f>
        <v>0</v>
      </c>
      <c r="AG28" s="445">
        <f>'A4'!AG28</f>
        <v>0</v>
      </c>
      <c r="AH28" s="445">
        <f>'A4'!AH28</f>
        <v>0</v>
      </c>
      <c r="AI28" s="445">
        <f>'A4'!AI28</f>
        <v>0</v>
      </c>
      <c r="AJ28" s="445">
        <f>'A4'!AJ28</f>
        <v>0</v>
      </c>
      <c r="AK28" s="445">
        <f>'A4'!AK28</f>
        <v>0</v>
      </c>
      <c r="AL28" s="445">
        <f>'A4'!AL28</f>
        <v>0</v>
      </c>
      <c r="AM28" s="445">
        <f>'A4'!AM28</f>
        <v>0</v>
      </c>
      <c r="AN28" s="445">
        <f>'A4'!AN28</f>
        <v>0</v>
      </c>
      <c r="AO28" s="445">
        <f>'A4'!AO28</f>
        <v>0</v>
      </c>
      <c r="AP28" s="445">
        <f>'A4'!AP28</f>
        <v>0</v>
      </c>
      <c r="AQ28" s="445">
        <f>'A4'!AQ28</f>
        <v>0</v>
      </c>
      <c r="AR28" s="445">
        <f>'A4'!AR28</f>
        <v>439.57927380851919</v>
      </c>
    </row>
    <row r="29" spans="1:67" s="26" customFormat="1" ht="18" customHeight="1">
      <c r="A29" s="78"/>
      <c r="B29" s="31" t="s">
        <v>200</v>
      </c>
      <c r="C29" s="76"/>
      <c r="D29" s="445">
        <f>'A4'!D29</f>
        <v>0</v>
      </c>
      <c r="E29" s="445">
        <f>'A4'!E29</f>
        <v>0</v>
      </c>
      <c r="F29" s="445">
        <f>'A4'!F29</f>
        <v>0</v>
      </c>
      <c r="G29" s="445">
        <f>'A4'!G29</f>
        <v>0</v>
      </c>
      <c r="H29" s="445">
        <f>'A4'!H29</f>
        <v>0</v>
      </c>
      <c r="I29" s="445">
        <f>'A4'!I29</f>
        <v>0</v>
      </c>
      <c r="J29" s="445">
        <f>'A4'!J29</f>
        <v>0</v>
      </c>
      <c r="K29" s="445">
        <f>'A4'!K29</f>
        <v>0</v>
      </c>
      <c r="L29" s="445">
        <f>'A4'!L29</f>
        <v>0</v>
      </c>
      <c r="M29" s="445">
        <f>'A4'!M29</f>
        <v>0</v>
      </c>
      <c r="N29" s="445">
        <f>'A4'!N29</f>
        <v>0</v>
      </c>
      <c r="O29" s="445">
        <f>'A4'!O29</f>
        <v>0</v>
      </c>
      <c r="P29" s="445">
        <f>'A4'!P29</f>
        <v>0</v>
      </c>
      <c r="Q29" s="445">
        <f>'A4'!Q29</f>
        <v>0</v>
      </c>
      <c r="R29" s="445">
        <f>'A4'!R29</f>
        <v>0</v>
      </c>
      <c r="S29" s="445">
        <f>'A4'!S29</f>
        <v>0</v>
      </c>
      <c r="T29" s="445">
        <f>'A4'!T29</f>
        <v>0</v>
      </c>
      <c r="U29" s="445">
        <f>'A4'!U29</f>
        <v>0</v>
      </c>
      <c r="V29" s="445">
        <f>'A4'!V29</f>
        <v>0</v>
      </c>
      <c r="W29" s="445">
        <f>'A4'!W29</f>
        <v>0</v>
      </c>
      <c r="X29" s="445">
        <f>'A4'!X29</f>
        <v>0</v>
      </c>
      <c r="Y29" s="445">
        <f>'A4'!Y29</f>
        <v>0</v>
      </c>
      <c r="Z29" s="445">
        <f>'A4'!Z29</f>
        <v>0</v>
      </c>
      <c r="AA29" s="445">
        <f>'A4'!AA29</f>
        <v>0</v>
      </c>
      <c r="AB29" s="445">
        <f>'A4'!AB29</f>
        <v>0</v>
      </c>
      <c r="AC29" s="445">
        <f>'A4'!AC29</f>
        <v>0</v>
      </c>
      <c r="AD29" s="445">
        <f>'A4'!AD29</f>
        <v>0</v>
      </c>
      <c r="AE29" s="445">
        <f>'A4'!AE29</f>
        <v>0</v>
      </c>
      <c r="AF29" s="445">
        <f>'A4'!AF29</f>
        <v>0</v>
      </c>
      <c r="AG29" s="445">
        <f>'A4'!AG29</f>
        <v>0</v>
      </c>
      <c r="AH29" s="445">
        <f>'A4'!AH29</f>
        <v>0</v>
      </c>
      <c r="AI29" s="445">
        <f>'A4'!AI29</f>
        <v>0</v>
      </c>
      <c r="AJ29" s="445">
        <f>'A4'!AJ29</f>
        <v>0</v>
      </c>
      <c r="AK29" s="445">
        <f>'A4'!AK29</f>
        <v>0</v>
      </c>
      <c r="AL29" s="445">
        <f>'A4'!AL29</f>
        <v>0</v>
      </c>
      <c r="AM29" s="445">
        <f>'A4'!AM29</f>
        <v>0</v>
      </c>
      <c r="AN29" s="445">
        <f>'A4'!AN29</f>
        <v>0</v>
      </c>
      <c r="AO29" s="445">
        <f>'A4'!AO29</f>
        <v>0</v>
      </c>
      <c r="AP29" s="445">
        <f>'A4'!AP29</f>
        <v>0</v>
      </c>
      <c r="AQ29" s="445">
        <f>'A4'!AQ29</f>
        <v>0</v>
      </c>
      <c r="AR29" s="445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201</v>
      </c>
      <c r="C30" s="76"/>
      <c r="D30" s="445">
        <f>'A4'!D30</f>
        <v>0</v>
      </c>
      <c r="E30" s="445">
        <f>'A4'!E30</f>
        <v>0</v>
      </c>
      <c r="F30" s="445">
        <f>'A4'!F30</f>
        <v>0</v>
      </c>
      <c r="G30" s="445">
        <f>'A4'!G30</f>
        <v>0</v>
      </c>
      <c r="H30" s="445">
        <f>'A4'!H30</f>
        <v>0</v>
      </c>
      <c r="I30" s="445">
        <f>'A4'!I30</f>
        <v>0</v>
      </c>
      <c r="J30" s="445">
        <f>'A4'!J30</f>
        <v>0</v>
      </c>
      <c r="K30" s="445">
        <f>'A4'!K30</f>
        <v>0</v>
      </c>
      <c r="L30" s="445">
        <f>'A4'!L30</f>
        <v>0</v>
      </c>
      <c r="M30" s="445">
        <f>'A4'!M30</f>
        <v>0</v>
      </c>
      <c r="N30" s="445">
        <f>'A4'!N30</f>
        <v>0</v>
      </c>
      <c r="O30" s="445">
        <f>'A4'!O30</f>
        <v>0</v>
      </c>
      <c r="P30" s="445">
        <f>'A4'!P30</f>
        <v>0</v>
      </c>
      <c r="Q30" s="445">
        <f>'A4'!Q30</f>
        <v>0</v>
      </c>
      <c r="R30" s="445">
        <f>'A4'!R30</f>
        <v>0</v>
      </c>
      <c r="S30" s="445">
        <f>'A4'!S30</f>
        <v>0</v>
      </c>
      <c r="T30" s="445">
        <f>'A4'!T30</f>
        <v>0</v>
      </c>
      <c r="U30" s="445">
        <f>'A4'!U30</f>
        <v>0</v>
      </c>
      <c r="V30" s="445">
        <f>'A4'!V30</f>
        <v>0</v>
      </c>
      <c r="W30" s="445">
        <f>'A4'!W30</f>
        <v>0</v>
      </c>
      <c r="X30" s="445">
        <f>'A4'!X30</f>
        <v>0</v>
      </c>
      <c r="Y30" s="445">
        <f>'A4'!Y30</f>
        <v>0</v>
      </c>
      <c r="Z30" s="445">
        <f>'A4'!Z30</f>
        <v>0</v>
      </c>
      <c r="AA30" s="445">
        <f>'A4'!AA30</f>
        <v>0</v>
      </c>
      <c r="AB30" s="445">
        <f>'A4'!AB30</f>
        <v>0</v>
      </c>
      <c r="AC30" s="445">
        <f>'A4'!AC30</f>
        <v>0</v>
      </c>
      <c r="AD30" s="445">
        <f>'A4'!AD30</f>
        <v>0</v>
      </c>
      <c r="AE30" s="445">
        <f>'A4'!AE30</f>
        <v>0</v>
      </c>
      <c r="AF30" s="445">
        <f>'A4'!AF30</f>
        <v>0</v>
      </c>
      <c r="AG30" s="445">
        <f>'A4'!AG30</f>
        <v>0</v>
      </c>
      <c r="AH30" s="445">
        <f>'A4'!AH30</f>
        <v>0</v>
      </c>
      <c r="AI30" s="445">
        <f>'A4'!AI30</f>
        <v>0</v>
      </c>
      <c r="AJ30" s="445">
        <f>'A4'!AJ30</f>
        <v>0</v>
      </c>
      <c r="AK30" s="445">
        <f>'A4'!AK30</f>
        <v>0</v>
      </c>
      <c r="AL30" s="445">
        <f>'A4'!AL30</f>
        <v>0</v>
      </c>
      <c r="AM30" s="445">
        <f>'A4'!AM30</f>
        <v>0</v>
      </c>
      <c r="AN30" s="445">
        <f>'A4'!AN30</f>
        <v>0</v>
      </c>
      <c r="AO30" s="445">
        <f>'A4'!AO30</f>
        <v>0</v>
      </c>
      <c r="AP30" s="445">
        <f>'A4'!AP30</f>
        <v>0</v>
      </c>
      <c r="AQ30" s="445">
        <f>'A4'!AQ30</f>
        <v>0</v>
      </c>
      <c r="AR30" s="445">
        <f>'A4'!AR30</f>
        <v>439.57927380851919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203</v>
      </c>
      <c r="C31" s="76"/>
      <c r="D31" s="445">
        <f>'A4'!D31</f>
        <v>0</v>
      </c>
      <c r="E31" s="445">
        <f>'A4'!E31</f>
        <v>0</v>
      </c>
      <c r="F31" s="445">
        <f>'A4'!F31</f>
        <v>0</v>
      </c>
      <c r="G31" s="445">
        <f>'A4'!G31</f>
        <v>0</v>
      </c>
      <c r="H31" s="445">
        <f>'A4'!H31</f>
        <v>0</v>
      </c>
      <c r="I31" s="445">
        <f>'A4'!I31</f>
        <v>0</v>
      </c>
      <c r="J31" s="445">
        <f>'A4'!J31</f>
        <v>0</v>
      </c>
      <c r="K31" s="445">
        <f>'A4'!K31</f>
        <v>0</v>
      </c>
      <c r="L31" s="445">
        <f>'A4'!L31</f>
        <v>0</v>
      </c>
      <c r="M31" s="445">
        <f>'A4'!M31</f>
        <v>0</v>
      </c>
      <c r="N31" s="445">
        <f>'A4'!N31</f>
        <v>0</v>
      </c>
      <c r="O31" s="445">
        <f>'A4'!O31</f>
        <v>0</v>
      </c>
      <c r="P31" s="445">
        <f>'A4'!P31</f>
        <v>0</v>
      </c>
      <c r="Q31" s="445">
        <f>'A4'!Q31</f>
        <v>0</v>
      </c>
      <c r="R31" s="445">
        <f>'A4'!R31</f>
        <v>0</v>
      </c>
      <c r="S31" s="445">
        <f>'A4'!S31</f>
        <v>0</v>
      </c>
      <c r="T31" s="445">
        <f>'A4'!T31</f>
        <v>0</v>
      </c>
      <c r="U31" s="445">
        <f>'A4'!U31</f>
        <v>0</v>
      </c>
      <c r="V31" s="445">
        <f>'A4'!V31</f>
        <v>0</v>
      </c>
      <c r="W31" s="445">
        <f>'A4'!W31</f>
        <v>0</v>
      </c>
      <c r="X31" s="445">
        <f>'A4'!X31</f>
        <v>0</v>
      </c>
      <c r="Y31" s="445">
        <f>'A4'!Y31</f>
        <v>0</v>
      </c>
      <c r="Z31" s="445">
        <f>'A4'!Z31</f>
        <v>0</v>
      </c>
      <c r="AA31" s="445">
        <f>'A4'!AA31</f>
        <v>0</v>
      </c>
      <c r="AB31" s="445">
        <f>'A4'!AB31</f>
        <v>0</v>
      </c>
      <c r="AC31" s="445">
        <f>'A4'!AC31</f>
        <v>0</v>
      </c>
      <c r="AD31" s="445">
        <f>'A4'!AD31</f>
        <v>0</v>
      </c>
      <c r="AE31" s="445">
        <f>'A4'!AE31</f>
        <v>0</v>
      </c>
      <c r="AF31" s="445">
        <f>'A4'!AF31</f>
        <v>0</v>
      </c>
      <c r="AG31" s="445">
        <f>'A4'!AG31</f>
        <v>0</v>
      </c>
      <c r="AH31" s="445">
        <f>'A4'!AH31</f>
        <v>0</v>
      </c>
      <c r="AI31" s="445">
        <f>'A4'!AI31</f>
        <v>0</v>
      </c>
      <c r="AJ31" s="445">
        <f>'A4'!AJ31</f>
        <v>0</v>
      </c>
      <c r="AK31" s="445">
        <f>'A4'!AK31</f>
        <v>0</v>
      </c>
      <c r="AL31" s="445">
        <f>'A4'!AL31</f>
        <v>0</v>
      </c>
      <c r="AM31" s="445">
        <f>'A4'!AM31</f>
        <v>0</v>
      </c>
      <c r="AN31" s="445">
        <f>'A4'!AN31</f>
        <v>0</v>
      </c>
      <c r="AO31" s="445">
        <f>'A4'!AO31</f>
        <v>0</v>
      </c>
      <c r="AP31" s="445">
        <f>'A4'!AP31</f>
        <v>0</v>
      </c>
      <c r="AQ31" s="445">
        <f>'A4'!AQ31</f>
        <v>1.969765494513867</v>
      </c>
      <c r="AR31" s="445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200</v>
      </c>
      <c r="C32" s="76"/>
      <c r="D32" s="445">
        <f>'A4'!D32</f>
        <v>0</v>
      </c>
      <c r="E32" s="445">
        <f>'A4'!E32</f>
        <v>0</v>
      </c>
      <c r="F32" s="445">
        <f>'A4'!F32</f>
        <v>0</v>
      </c>
      <c r="G32" s="445">
        <f>'A4'!G32</f>
        <v>0</v>
      </c>
      <c r="H32" s="445">
        <f>'A4'!H32</f>
        <v>0</v>
      </c>
      <c r="I32" s="445">
        <f>'A4'!I32</f>
        <v>0</v>
      </c>
      <c r="J32" s="445">
        <f>'A4'!J32</f>
        <v>0</v>
      </c>
      <c r="K32" s="445">
        <f>'A4'!K32</f>
        <v>0</v>
      </c>
      <c r="L32" s="445">
        <f>'A4'!L32</f>
        <v>0</v>
      </c>
      <c r="M32" s="445">
        <f>'A4'!M32</f>
        <v>0</v>
      </c>
      <c r="N32" s="445">
        <f>'A4'!N32</f>
        <v>0</v>
      </c>
      <c r="O32" s="445">
        <f>'A4'!O32</f>
        <v>0</v>
      </c>
      <c r="P32" s="445">
        <f>'A4'!P32</f>
        <v>0</v>
      </c>
      <c r="Q32" s="445">
        <f>'A4'!Q32</f>
        <v>0</v>
      </c>
      <c r="R32" s="445">
        <f>'A4'!R32</f>
        <v>0</v>
      </c>
      <c r="S32" s="445">
        <f>'A4'!S32</f>
        <v>0</v>
      </c>
      <c r="T32" s="445">
        <f>'A4'!T32</f>
        <v>0</v>
      </c>
      <c r="U32" s="445">
        <f>'A4'!U32</f>
        <v>0</v>
      </c>
      <c r="V32" s="445">
        <f>'A4'!V32</f>
        <v>0</v>
      </c>
      <c r="W32" s="445">
        <f>'A4'!W32</f>
        <v>0</v>
      </c>
      <c r="X32" s="445">
        <f>'A4'!X32</f>
        <v>0</v>
      </c>
      <c r="Y32" s="445">
        <f>'A4'!Y32</f>
        <v>0</v>
      </c>
      <c r="Z32" s="445">
        <f>'A4'!Z32</f>
        <v>0</v>
      </c>
      <c r="AA32" s="445">
        <f>'A4'!AA32</f>
        <v>0</v>
      </c>
      <c r="AB32" s="445">
        <f>'A4'!AB32</f>
        <v>0</v>
      </c>
      <c r="AC32" s="445">
        <f>'A4'!AC32</f>
        <v>0</v>
      </c>
      <c r="AD32" s="445">
        <f>'A4'!AD32</f>
        <v>0</v>
      </c>
      <c r="AE32" s="445">
        <f>'A4'!AE32</f>
        <v>0</v>
      </c>
      <c r="AF32" s="445">
        <f>'A4'!AF32</f>
        <v>0</v>
      </c>
      <c r="AG32" s="445">
        <f>'A4'!AG32</f>
        <v>0</v>
      </c>
      <c r="AH32" s="445">
        <f>'A4'!AH32</f>
        <v>0</v>
      </c>
      <c r="AI32" s="445">
        <f>'A4'!AI32</f>
        <v>0</v>
      </c>
      <c r="AJ32" s="445">
        <f>'A4'!AJ32</f>
        <v>0</v>
      </c>
      <c r="AK32" s="445">
        <f>'A4'!AK32</f>
        <v>0</v>
      </c>
      <c r="AL32" s="445">
        <f>'A4'!AL32</f>
        <v>0</v>
      </c>
      <c r="AM32" s="445">
        <f>'A4'!AM32</f>
        <v>0</v>
      </c>
      <c r="AN32" s="445">
        <f>'A4'!AN32</f>
        <v>0</v>
      </c>
      <c r="AO32" s="445">
        <f>'A4'!AO32</f>
        <v>0</v>
      </c>
      <c r="AP32" s="445">
        <f>'A4'!AP32</f>
        <v>0</v>
      </c>
      <c r="AQ32" s="445">
        <f>'A4'!AQ32</f>
        <v>0</v>
      </c>
      <c r="AR32" s="445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201</v>
      </c>
      <c r="C33" s="76"/>
      <c r="D33" s="445">
        <f>'A4'!D33</f>
        <v>0</v>
      </c>
      <c r="E33" s="445">
        <f>'A4'!E33</f>
        <v>0</v>
      </c>
      <c r="F33" s="445">
        <f>'A4'!F33</f>
        <v>0</v>
      </c>
      <c r="G33" s="445">
        <f>'A4'!G33</f>
        <v>0</v>
      </c>
      <c r="H33" s="445">
        <f>'A4'!H33</f>
        <v>0</v>
      </c>
      <c r="I33" s="445">
        <f>'A4'!I33</f>
        <v>0</v>
      </c>
      <c r="J33" s="445">
        <f>'A4'!J33</f>
        <v>0</v>
      </c>
      <c r="K33" s="445">
        <f>'A4'!K33</f>
        <v>0</v>
      </c>
      <c r="L33" s="445">
        <f>'A4'!L33</f>
        <v>0</v>
      </c>
      <c r="M33" s="445">
        <f>'A4'!M33</f>
        <v>0</v>
      </c>
      <c r="N33" s="445">
        <f>'A4'!N33</f>
        <v>0</v>
      </c>
      <c r="O33" s="445">
        <f>'A4'!O33</f>
        <v>0</v>
      </c>
      <c r="P33" s="445">
        <f>'A4'!P33</f>
        <v>0</v>
      </c>
      <c r="Q33" s="445">
        <f>'A4'!Q33</f>
        <v>0</v>
      </c>
      <c r="R33" s="445">
        <f>'A4'!R33</f>
        <v>0</v>
      </c>
      <c r="S33" s="445">
        <f>'A4'!S33</f>
        <v>0</v>
      </c>
      <c r="T33" s="445">
        <f>'A4'!T33</f>
        <v>0</v>
      </c>
      <c r="U33" s="445">
        <f>'A4'!U33</f>
        <v>0</v>
      </c>
      <c r="V33" s="445">
        <f>'A4'!V33</f>
        <v>0</v>
      </c>
      <c r="W33" s="445">
        <f>'A4'!W33</f>
        <v>0</v>
      </c>
      <c r="X33" s="445">
        <f>'A4'!X33</f>
        <v>0</v>
      </c>
      <c r="Y33" s="445">
        <f>'A4'!Y33</f>
        <v>0</v>
      </c>
      <c r="Z33" s="445">
        <f>'A4'!Z33</f>
        <v>0</v>
      </c>
      <c r="AA33" s="445">
        <f>'A4'!AA33</f>
        <v>0</v>
      </c>
      <c r="AB33" s="445">
        <f>'A4'!AB33</f>
        <v>0</v>
      </c>
      <c r="AC33" s="445">
        <f>'A4'!AC33</f>
        <v>0</v>
      </c>
      <c r="AD33" s="445">
        <f>'A4'!AD33</f>
        <v>0</v>
      </c>
      <c r="AE33" s="445">
        <f>'A4'!AE33</f>
        <v>0</v>
      </c>
      <c r="AF33" s="445">
        <f>'A4'!AF33</f>
        <v>0</v>
      </c>
      <c r="AG33" s="445">
        <f>'A4'!AG33</f>
        <v>0</v>
      </c>
      <c r="AH33" s="445">
        <f>'A4'!AH33</f>
        <v>0</v>
      </c>
      <c r="AI33" s="445">
        <f>'A4'!AI33</f>
        <v>0</v>
      </c>
      <c r="AJ33" s="445">
        <f>'A4'!AJ33</f>
        <v>0</v>
      </c>
      <c r="AK33" s="445">
        <f>'A4'!AK33</f>
        <v>0</v>
      </c>
      <c r="AL33" s="445">
        <f>'A4'!AL33</f>
        <v>0</v>
      </c>
      <c r="AM33" s="445">
        <f>'A4'!AM33</f>
        <v>0</v>
      </c>
      <c r="AN33" s="445">
        <f>'A4'!AN33</f>
        <v>0</v>
      </c>
      <c r="AO33" s="445">
        <f>'A4'!AO33</f>
        <v>0</v>
      </c>
      <c r="AP33" s="445">
        <f>'A4'!AP33</f>
        <v>0</v>
      </c>
      <c r="AQ33" s="445">
        <f>'A4'!AQ33</f>
        <v>1.969765494513867</v>
      </c>
      <c r="AR33" s="445">
        <f>'A4'!AR33</f>
        <v>0</v>
      </c>
    </row>
    <row r="34" spans="1:56" s="14" customFormat="1" ht="18" customHeight="1">
      <c r="A34" s="79"/>
      <c r="B34" s="12" t="s">
        <v>199</v>
      </c>
      <c r="C34" s="76"/>
      <c r="D34" s="445">
        <f>'A4'!D34</f>
        <v>0</v>
      </c>
      <c r="E34" s="445">
        <f>'A4'!E34</f>
        <v>0</v>
      </c>
      <c r="F34" s="445">
        <f>'A4'!F34</f>
        <v>0</v>
      </c>
      <c r="G34" s="445">
        <f>'A4'!G34</f>
        <v>0</v>
      </c>
      <c r="H34" s="445">
        <f>'A4'!H34</f>
        <v>0</v>
      </c>
      <c r="I34" s="445">
        <f>'A4'!I34</f>
        <v>0</v>
      </c>
      <c r="J34" s="445">
        <f>'A4'!J34</f>
        <v>0</v>
      </c>
      <c r="K34" s="445">
        <f>'A4'!K34</f>
        <v>0</v>
      </c>
      <c r="L34" s="445">
        <f>'A4'!L34</f>
        <v>0</v>
      </c>
      <c r="M34" s="445">
        <f>'A4'!M34</f>
        <v>0</v>
      </c>
      <c r="N34" s="445">
        <f>'A4'!N34</f>
        <v>0</v>
      </c>
      <c r="O34" s="445">
        <f>'A4'!O34</f>
        <v>0</v>
      </c>
      <c r="P34" s="445">
        <f>'A4'!P34</f>
        <v>0</v>
      </c>
      <c r="Q34" s="445">
        <f>'A4'!Q34</f>
        <v>0</v>
      </c>
      <c r="R34" s="445">
        <f>'A4'!R34</f>
        <v>0</v>
      </c>
      <c r="S34" s="445">
        <f>'A4'!S34</f>
        <v>0</v>
      </c>
      <c r="T34" s="445">
        <f>'A4'!T34</f>
        <v>0</v>
      </c>
      <c r="U34" s="445">
        <f>'A4'!U34</f>
        <v>0</v>
      </c>
      <c r="V34" s="445">
        <f>'A4'!V34</f>
        <v>0</v>
      </c>
      <c r="W34" s="445">
        <f>'A4'!W34</f>
        <v>0</v>
      </c>
      <c r="X34" s="445">
        <f>'A4'!X34</f>
        <v>0</v>
      </c>
      <c r="Y34" s="445">
        <f>'A4'!Y34</f>
        <v>0</v>
      </c>
      <c r="Z34" s="445">
        <f>'A4'!Z34</f>
        <v>0</v>
      </c>
      <c r="AA34" s="445">
        <f>'A4'!AA34</f>
        <v>0</v>
      </c>
      <c r="AB34" s="445">
        <f>'A4'!AB34</f>
        <v>0</v>
      </c>
      <c r="AC34" s="445">
        <f>'A4'!AC34</f>
        <v>0</v>
      </c>
      <c r="AD34" s="445">
        <f>'A4'!AD34</f>
        <v>1.7418733382147626</v>
      </c>
      <c r="AE34" s="445">
        <f>'A4'!AE34</f>
        <v>0</v>
      </c>
      <c r="AF34" s="445">
        <f>'A4'!AF34</f>
        <v>0</v>
      </c>
      <c r="AG34" s="445">
        <f>'A4'!AG34</f>
        <v>0</v>
      </c>
      <c r="AH34" s="445">
        <f>'A4'!AH34</f>
        <v>0</v>
      </c>
      <c r="AI34" s="445">
        <f>'A4'!AI34</f>
        <v>0</v>
      </c>
      <c r="AJ34" s="445">
        <f>'A4'!AJ34</f>
        <v>0</v>
      </c>
      <c r="AK34" s="445">
        <f>'A4'!AK34</f>
        <v>0</v>
      </c>
      <c r="AL34" s="445">
        <f>'A4'!AL34</f>
        <v>0</v>
      </c>
      <c r="AM34" s="445">
        <f>'A4'!AM34</f>
        <v>0</v>
      </c>
      <c r="AN34" s="445">
        <f>'A4'!AN34</f>
        <v>0</v>
      </c>
      <c r="AO34" s="445">
        <f>'A4'!AO34</f>
        <v>0</v>
      </c>
      <c r="AP34" s="445">
        <f>'A4'!AP34</f>
        <v>0</v>
      </c>
      <c r="AQ34" s="445">
        <f>'A4'!AQ34</f>
        <v>1.969765494513867</v>
      </c>
      <c r="AR34" s="445">
        <f>'A4'!AR34</f>
        <v>603.10822078752096</v>
      </c>
      <c r="AS34" s="26"/>
    </row>
    <row r="35" spans="1:56" s="14" customFormat="1" ht="18" customHeight="1">
      <c r="A35" s="78"/>
      <c r="B35" s="33" t="s">
        <v>205</v>
      </c>
      <c r="C35" s="76"/>
      <c r="D35" s="445">
        <f>'A4'!D35</f>
        <v>0</v>
      </c>
      <c r="E35" s="445">
        <f>'A4'!E35</f>
        <v>0</v>
      </c>
      <c r="F35" s="445">
        <f>'A4'!F35</f>
        <v>0</v>
      </c>
      <c r="G35" s="445">
        <f>'A4'!G35</f>
        <v>0</v>
      </c>
      <c r="H35" s="445">
        <f>'A4'!H35</f>
        <v>0</v>
      </c>
      <c r="I35" s="445">
        <f>'A4'!I35</f>
        <v>0</v>
      </c>
      <c r="J35" s="445">
        <f>'A4'!J35</f>
        <v>0</v>
      </c>
      <c r="K35" s="445">
        <f>'A4'!K35</f>
        <v>0</v>
      </c>
      <c r="L35" s="445">
        <f>'A4'!L35</f>
        <v>0</v>
      </c>
      <c r="M35" s="445">
        <f>'A4'!M35</f>
        <v>0</v>
      </c>
      <c r="N35" s="445">
        <f>'A4'!N35</f>
        <v>0</v>
      </c>
      <c r="O35" s="445">
        <f>'A4'!O35</f>
        <v>0</v>
      </c>
      <c r="P35" s="445">
        <f>'A4'!P35</f>
        <v>0</v>
      </c>
      <c r="Q35" s="445">
        <f>'A4'!Q35</f>
        <v>0</v>
      </c>
      <c r="R35" s="445">
        <f>'A4'!R35</f>
        <v>0</v>
      </c>
      <c r="S35" s="445">
        <f>'A4'!S35</f>
        <v>0</v>
      </c>
      <c r="T35" s="445">
        <f>'A4'!T35</f>
        <v>0</v>
      </c>
      <c r="U35" s="445">
        <f>'A4'!U35</f>
        <v>0</v>
      </c>
      <c r="V35" s="445">
        <f>'A4'!V35</f>
        <v>0</v>
      </c>
      <c r="W35" s="445">
        <f>'A4'!W35</f>
        <v>0</v>
      </c>
      <c r="X35" s="445">
        <f>'A4'!X35</f>
        <v>0</v>
      </c>
      <c r="Y35" s="445">
        <f>'A4'!Y35</f>
        <v>0</v>
      </c>
      <c r="Z35" s="445">
        <f>'A4'!Z35</f>
        <v>0</v>
      </c>
      <c r="AA35" s="445">
        <f>'A4'!AA35</f>
        <v>0</v>
      </c>
      <c r="AB35" s="445">
        <f>'A4'!AB35</f>
        <v>0</v>
      </c>
      <c r="AC35" s="445">
        <f>'A4'!AC35</f>
        <v>0</v>
      </c>
      <c r="AD35" s="445">
        <f>'A4'!AD35</f>
        <v>0</v>
      </c>
      <c r="AE35" s="445">
        <f>'A4'!AE35</f>
        <v>0</v>
      </c>
      <c r="AF35" s="445">
        <f>'A4'!AF35</f>
        <v>0</v>
      </c>
      <c r="AG35" s="445">
        <f>'A4'!AG35</f>
        <v>0</v>
      </c>
      <c r="AH35" s="445">
        <f>'A4'!AH35</f>
        <v>0</v>
      </c>
      <c r="AI35" s="445">
        <f>'A4'!AI35</f>
        <v>0</v>
      </c>
      <c r="AJ35" s="445">
        <f>'A4'!AJ35</f>
        <v>0</v>
      </c>
      <c r="AK35" s="445">
        <f>'A4'!AK35</f>
        <v>0</v>
      </c>
      <c r="AL35" s="445">
        <f>'A4'!AL35</f>
        <v>0</v>
      </c>
      <c r="AM35" s="445">
        <f>'A4'!AM35</f>
        <v>0</v>
      </c>
      <c r="AN35" s="445">
        <f>'A4'!AN35</f>
        <v>0</v>
      </c>
      <c r="AO35" s="445">
        <f>'A4'!AO35</f>
        <v>0</v>
      </c>
      <c r="AP35" s="445">
        <f>'A4'!AP35</f>
        <v>0</v>
      </c>
      <c r="AQ35" s="445">
        <f>'A4'!AQ35</f>
        <v>0</v>
      </c>
      <c r="AR35" s="445">
        <f>'A4'!AR35</f>
        <v>0</v>
      </c>
    </row>
    <row r="36" spans="1:56" s="14" customFormat="1" ht="18" customHeight="1">
      <c r="A36" s="78"/>
      <c r="B36" s="12" t="s">
        <v>206</v>
      </c>
      <c r="C36" s="76"/>
      <c r="D36" s="445">
        <f>'A4'!D36</f>
        <v>0</v>
      </c>
      <c r="E36" s="445">
        <f>'A4'!E36</f>
        <v>0</v>
      </c>
      <c r="F36" s="445">
        <f>'A4'!F36</f>
        <v>0</v>
      </c>
      <c r="G36" s="445">
        <f>'A4'!G36</f>
        <v>0</v>
      </c>
      <c r="H36" s="445">
        <f>'A4'!H36</f>
        <v>0</v>
      </c>
      <c r="I36" s="445">
        <f>'A4'!I36</f>
        <v>0</v>
      </c>
      <c r="J36" s="445">
        <f>'A4'!J36</f>
        <v>0</v>
      </c>
      <c r="K36" s="445">
        <f>'A4'!K36</f>
        <v>0</v>
      </c>
      <c r="L36" s="445">
        <f>'A4'!L36</f>
        <v>0</v>
      </c>
      <c r="M36" s="445">
        <f>'A4'!M36</f>
        <v>0</v>
      </c>
      <c r="N36" s="445">
        <f>'A4'!N36</f>
        <v>0</v>
      </c>
      <c r="O36" s="445">
        <f>'A4'!O36</f>
        <v>0</v>
      </c>
      <c r="P36" s="445">
        <f>'A4'!P36</f>
        <v>0</v>
      </c>
      <c r="Q36" s="445">
        <f>'A4'!Q36</f>
        <v>0</v>
      </c>
      <c r="R36" s="445">
        <f>'A4'!R36</f>
        <v>0</v>
      </c>
      <c r="S36" s="445">
        <f>'A4'!S36</f>
        <v>0</v>
      </c>
      <c r="T36" s="445">
        <f>'A4'!T36</f>
        <v>0</v>
      </c>
      <c r="U36" s="445">
        <f>'A4'!U36</f>
        <v>0</v>
      </c>
      <c r="V36" s="445">
        <f>'A4'!V36</f>
        <v>0</v>
      </c>
      <c r="W36" s="445">
        <f>'A4'!W36</f>
        <v>0</v>
      </c>
      <c r="X36" s="445">
        <f>'A4'!X36</f>
        <v>0</v>
      </c>
      <c r="Y36" s="445">
        <f>'A4'!Y36</f>
        <v>0</v>
      </c>
      <c r="Z36" s="445">
        <f>'A4'!Z36</f>
        <v>0</v>
      </c>
      <c r="AA36" s="445">
        <f>'A4'!AA36</f>
        <v>0</v>
      </c>
      <c r="AB36" s="445">
        <f>'A4'!AB36</f>
        <v>0</v>
      </c>
      <c r="AC36" s="445">
        <f>'A4'!AC36</f>
        <v>0</v>
      </c>
      <c r="AD36" s="445">
        <f>'A4'!AD36</f>
        <v>1.7418733382147626</v>
      </c>
      <c r="AE36" s="445">
        <f>'A4'!AE36</f>
        <v>0</v>
      </c>
      <c r="AF36" s="445">
        <f>'A4'!AF36</f>
        <v>0</v>
      </c>
      <c r="AG36" s="445">
        <f>'A4'!AG36</f>
        <v>0</v>
      </c>
      <c r="AH36" s="445">
        <f>'A4'!AH36</f>
        <v>0</v>
      </c>
      <c r="AI36" s="445">
        <f>'A4'!AI36</f>
        <v>0</v>
      </c>
      <c r="AJ36" s="445">
        <f>'A4'!AJ36</f>
        <v>0</v>
      </c>
      <c r="AK36" s="445">
        <f>'A4'!AK36</f>
        <v>0</v>
      </c>
      <c r="AL36" s="445">
        <f>'A4'!AL36</f>
        <v>0</v>
      </c>
      <c r="AM36" s="445">
        <f>'A4'!AM36</f>
        <v>0</v>
      </c>
      <c r="AN36" s="445">
        <f>'A4'!AN36</f>
        <v>0</v>
      </c>
      <c r="AO36" s="445">
        <f>'A4'!AO36</f>
        <v>0</v>
      </c>
      <c r="AP36" s="445">
        <f>'A4'!AP36</f>
        <v>0</v>
      </c>
      <c r="AQ36" s="445">
        <f>'A4'!AQ36</f>
        <v>0</v>
      </c>
      <c r="AR36" s="445">
        <f>'A4'!AR36</f>
        <v>0</v>
      </c>
      <c r="AS36" s="126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207</v>
      </c>
      <c r="C37" s="76"/>
      <c r="D37" s="445">
        <f>'A4'!D37</f>
        <v>0</v>
      </c>
      <c r="E37" s="445">
        <f>'A4'!E37</f>
        <v>0</v>
      </c>
      <c r="F37" s="445">
        <f>'A4'!F37</f>
        <v>0</v>
      </c>
      <c r="G37" s="445">
        <f>'A4'!G37</f>
        <v>0</v>
      </c>
      <c r="H37" s="445">
        <f>'A4'!H37</f>
        <v>0</v>
      </c>
      <c r="I37" s="445">
        <f>'A4'!I37</f>
        <v>0</v>
      </c>
      <c r="J37" s="445">
        <f>'A4'!J37</f>
        <v>0</v>
      </c>
      <c r="K37" s="445">
        <f>'A4'!K37</f>
        <v>0</v>
      </c>
      <c r="L37" s="445">
        <f>'A4'!L37</f>
        <v>0</v>
      </c>
      <c r="M37" s="445">
        <f>'A4'!M37</f>
        <v>0</v>
      </c>
      <c r="N37" s="445">
        <f>'A4'!N37</f>
        <v>0</v>
      </c>
      <c r="O37" s="445">
        <f>'A4'!O37</f>
        <v>0</v>
      </c>
      <c r="P37" s="445">
        <f>'A4'!P37</f>
        <v>0</v>
      </c>
      <c r="Q37" s="445">
        <f>'A4'!Q37</f>
        <v>0</v>
      </c>
      <c r="R37" s="445">
        <f>'A4'!R37</f>
        <v>0</v>
      </c>
      <c r="S37" s="445">
        <f>'A4'!S37</f>
        <v>0</v>
      </c>
      <c r="T37" s="445">
        <f>'A4'!T37</f>
        <v>0</v>
      </c>
      <c r="U37" s="445">
        <f>'A4'!U37</f>
        <v>0</v>
      </c>
      <c r="V37" s="445">
        <f>'A4'!V37</f>
        <v>0</v>
      </c>
      <c r="W37" s="445">
        <f>'A4'!W37</f>
        <v>0</v>
      </c>
      <c r="X37" s="445">
        <f>'A4'!X37</f>
        <v>0</v>
      </c>
      <c r="Y37" s="445">
        <f>'A4'!Y37</f>
        <v>0</v>
      </c>
      <c r="Z37" s="445">
        <f>'A4'!Z37</f>
        <v>0</v>
      </c>
      <c r="AA37" s="445">
        <f>'A4'!AA37</f>
        <v>0</v>
      </c>
      <c r="AB37" s="445">
        <f>'A4'!AB37</f>
        <v>0</v>
      </c>
      <c r="AC37" s="445">
        <f>'A4'!AC37</f>
        <v>0</v>
      </c>
      <c r="AD37" s="445">
        <f>'A4'!AD37</f>
        <v>0</v>
      </c>
      <c r="AE37" s="445">
        <f>'A4'!AE37</f>
        <v>0</v>
      </c>
      <c r="AF37" s="445">
        <f>'A4'!AF37</f>
        <v>0</v>
      </c>
      <c r="AG37" s="445">
        <f>'A4'!AG37</f>
        <v>0</v>
      </c>
      <c r="AH37" s="445">
        <f>'A4'!AH37</f>
        <v>0</v>
      </c>
      <c r="AI37" s="445">
        <f>'A4'!AI37</f>
        <v>0</v>
      </c>
      <c r="AJ37" s="445">
        <f>'A4'!AJ37</f>
        <v>0</v>
      </c>
      <c r="AK37" s="445">
        <f>'A4'!AK37</f>
        <v>0</v>
      </c>
      <c r="AL37" s="445">
        <f>'A4'!AL37</f>
        <v>0</v>
      </c>
      <c r="AM37" s="445">
        <f>'A4'!AM37</f>
        <v>0</v>
      </c>
      <c r="AN37" s="445">
        <f>'A4'!AN37</f>
        <v>0</v>
      </c>
      <c r="AO37" s="445">
        <f>'A4'!AO37</f>
        <v>0</v>
      </c>
      <c r="AP37" s="445">
        <f>'A4'!AP37</f>
        <v>0</v>
      </c>
      <c r="AQ37" s="445">
        <f>'A4'!AQ37</f>
        <v>1.969765494513867</v>
      </c>
      <c r="AR37" s="445">
        <f>'A4'!AR37</f>
        <v>562.85664314776932</v>
      </c>
    </row>
    <row r="38" spans="1:56" s="14" customFormat="1" ht="18" customHeight="1">
      <c r="A38" s="78"/>
      <c r="B38" s="12" t="s">
        <v>208</v>
      </c>
      <c r="C38" s="76"/>
      <c r="D38" s="445">
        <f>'A4'!D38</f>
        <v>0</v>
      </c>
      <c r="E38" s="445">
        <f>'A4'!E38</f>
        <v>0</v>
      </c>
      <c r="F38" s="445">
        <f>'A4'!F38</f>
        <v>0</v>
      </c>
      <c r="G38" s="445">
        <f>'A4'!G38</f>
        <v>0</v>
      </c>
      <c r="H38" s="445">
        <f>'A4'!H38</f>
        <v>0</v>
      </c>
      <c r="I38" s="445">
        <f>'A4'!I38</f>
        <v>0</v>
      </c>
      <c r="J38" s="445">
        <f>'A4'!J38</f>
        <v>0</v>
      </c>
      <c r="K38" s="445">
        <f>'A4'!K38</f>
        <v>0</v>
      </c>
      <c r="L38" s="445">
        <f>'A4'!L38</f>
        <v>0</v>
      </c>
      <c r="M38" s="445">
        <f>'A4'!M38</f>
        <v>0</v>
      </c>
      <c r="N38" s="445">
        <f>'A4'!N38</f>
        <v>0</v>
      </c>
      <c r="O38" s="445">
        <f>'A4'!O38</f>
        <v>0</v>
      </c>
      <c r="P38" s="445">
        <f>'A4'!P38</f>
        <v>0</v>
      </c>
      <c r="Q38" s="445">
        <f>'A4'!Q38</f>
        <v>0</v>
      </c>
      <c r="R38" s="445">
        <f>'A4'!R38</f>
        <v>0</v>
      </c>
      <c r="S38" s="445">
        <f>'A4'!S38</f>
        <v>0</v>
      </c>
      <c r="T38" s="445">
        <f>'A4'!T38</f>
        <v>0</v>
      </c>
      <c r="U38" s="445">
        <f>'A4'!U38</f>
        <v>0</v>
      </c>
      <c r="V38" s="445">
        <f>'A4'!V38</f>
        <v>0</v>
      </c>
      <c r="W38" s="445">
        <f>'A4'!W38</f>
        <v>0</v>
      </c>
      <c r="X38" s="445">
        <f>'A4'!X38</f>
        <v>0</v>
      </c>
      <c r="Y38" s="445">
        <f>'A4'!Y38</f>
        <v>0</v>
      </c>
      <c r="Z38" s="445">
        <f>'A4'!Z38</f>
        <v>0</v>
      </c>
      <c r="AA38" s="445">
        <f>'A4'!AA38</f>
        <v>0</v>
      </c>
      <c r="AB38" s="445">
        <f>'A4'!AB38</f>
        <v>0</v>
      </c>
      <c r="AC38" s="445">
        <f>'A4'!AC38</f>
        <v>0</v>
      </c>
      <c r="AD38" s="445">
        <f>'A4'!AD38</f>
        <v>0</v>
      </c>
      <c r="AE38" s="445">
        <f>'A4'!AE38</f>
        <v>0</v>
      </c>
      <c r="AF38" s="445">
        <f>'A4'!AF38</f>
        <v>0</v>
      </c>
      <c r="AG38" s="445">
        <f>'A4'!AG38</f>
        <v>0</v>
      </c>
      <c r="AH38" s="445">
        <f>'A4'!AH38</f>
        <v>0</v>
      </c>
      <c r="AI38" s="445">
        <f>'A4'!AI38</f>
        <v>0</v>
      </c>
      <c r="AJ38" s="445">
        <f>'A4'!AJ38</f>
        <v>0</v>
      </c>
      <c r="AK38" s="445">
        <f>'A4'!AK38</f>
        <v>0</v>
      </c>
      <c r="AL38" s="445">
        <f>'A4'!AL38</f>
        <v>0</v>
      </c>
      <c r="AM38" s="445">
        <f>'A4'!AM38</f>
        <v>0</v>
      </c>
      <c r="AN38" s="445">
        <f>'A4'!AN38</f>
        <v>0</v>
      </c>
      <c r="AO38" s="445">
        <f>'A4'!AO38</f>
        <v>0</v>
      </c>
      <c r="AP38" s="445">
        <f>'A4'!AP38</f>
        <v>0</v>
      </c>
      <c r="AQ38" s="445">
        <f>'A4'!AQ38</f>
        <v>0</v>
      </c>
      <c r="AR38" s="445">
        <f>'A4'!AR38</f>
        <v>40.251577639751602</v>
      </c>
    </row>
    <row r="39" spans="1:56" s="14" customFormat="1" ht="18" customHeight="1">
      <c r="A39" s="79"/>
      <c r="B39" s="12"/>
      <c r="C39" s="106"/>
      <c r="D39" s="445">
        <f>'A4'!D39</f>
        <v>0</v>
      </c>
      <c r="E39" s="445">
        <f>'A4'!E39</f>
        <v>0</v>
      </c>
      <c r="F39" s="445">
        <f>'A4'!F39</f>
        <v>0</v>
      </c>
      <c r="G39" s="445">
        <f>'A4'!G39</f>
        <v>0</v>
      </c>
      <c r="H39" s="445">
        <f>'A4'!H39</f>
        <v>0</v>
      </c>
      <c r="I39" s="445">
        <f>'A4'!I39</f>
        <v>0</v>
      </c>
      <c r="J39" s="445">
        <f>'A4'!J39</f>
        <v>0</v>
      </c>
      <c r="K39" s="445">
        <f>'A4'!K39</f>
        <v>0</v>
      </c>
      <c r="L39" s="445">
        <f>'A4'!L39</f>
        <v>0</v>
      </c>
      <c r="M39" s="445">
        <f>'A4'!M39</f>
        <v>0</v>
      </c>
      <c r="N39" s="445">
        <f>'A4'!N39</f>
        <v>0</v>
      </c>
      <c r="O39" s="445">
        <f>'A4'!O39</f>
        <v>0</v>
      </c>
      <c r="P39" s="445">
        <f>'A4'!P39</f>
        <v>0</v>
      </c>
      <c r="Q39" s="445">
        <f>'A4'!Q39</f>
        <v>0</v>
      </c>
      <c r="R39" s="445">
        <f>'A4'!R39</f>
        <v>0</v>
      </c>
      <c r="S39" s="445">
        <f>'A4'!S39</f>
        <v>0</v>
      </c>
      <c r="T39" s="445">
        <f>'A4'!T39</f>
        <v>0</v>
      </c>
      <c r="U39" s="445">
        <f>'A4'!U39</f>
        <v>0</v>
      </c>
      <c r="V39" s="445">
        <f>'A4'!V39</f>
        <v>0</v>
      </c>
      <c r="W39" s="445">
        <f>'A4'!W39</f>
        <v>0</v>
      </c>
      <c r="X39" s="445">
        <f>'A4'!X39</f>
        <v>0</v>
      </c>
      <c r="Y39" s="445">
        <f>'A4'!Y39</f>
        <v>0</v>
      </c>
      <c r="Z39" s="445">
        <f>'A4'!Z39</f>
        <v>0</v>
      </c>
      <c r="AA39" s="445">
        <f>'A4'!AA39</f>
        <v>0</v>
      </c>
      <c r="AB39" s="445">
        <f>'A4'!AB39</f>
        <v>0</v>
      </c>
      <c r="AC39" s="445">
        <f>'A4'!AC39</f>
        <v>0</v>
      </c>
      <c r="AD39" s="445">
        <f>'A4'!AD39</f>
        <v>0</v>
      </c>
      <c r="AE39" s="445">
        <f>'A4'!AE39</f>
        <v>0</v>
      </c>
      <c r="AF39" s="445">
        <f>'A4'!AF39</f>
        <v>0</v>
      </c>
      <c r="AG39" s="445">
        <f>'A4'!AG39</f>
        <v>0</v>
      </c>
      <c r="AH39" s="445">
        <f>'A4'!AH39</f>
        <v>0</v>
      </c>
      <c r="AI39" s="445">
        <f>'A4'!AI39</f>
        <v>0</v>
      </c>
      <c r="AJ39" s="445">
        <f>'A4'!AJ39</f>
        <v>0</v>
      </c>
      <c r="AK39" s="445">
        <f>'A4'!AK39</f>
        <v>0</v>
      </c>
      <c r="AL39" s="445">
        <f>'A4'!AL39</f>
        <v>0</v>
      </c>
      <c r="AM39" s="445">
        <f>'A4'!AM39</f>
        <v>0</v>
      </c>
      <c r="AN39" s="445">
        <f>'A4'!AN39</f>
        <v>0</v>
      </c>
      <c r="AO39" s="445">
        <f>'A4'!AO39</f>
        <v>0</v>
      </c>
      <c r="AP39" s="445">
        <f>'A4'!AP39</f>
        <v>0</v>
      </c>
      <c r="AQ39" s="445">
        <f>'A4'!AQ39</f>
        <v>0</v>
      </c>
      <c r="AR39" s="445">
        <f>'A4'!AR39</f>
        <v>0</v>
      </c>
    </row>
    <row r="40" spans="1:56" s="14" customFormat="1" ht="18" customHeight="1">
      <c r="A40" s="79"/>
      <c r="B40" s="28" t="s">
        <v>262</v>
      </c>
      <c r="C40" s="106"/>
      <c r="D40" s="445">
        <f>'A4'!D40</f>
        <v>0</v>
      </c>
      <c r="E40" s="445">
        <f>'A4'!E40</f>
        <v>0</v>
      </c>
      <c r="F40" s="445">
        <f>'A4'!F40</f>
        <v>0</v>
      </c>
      <c r="G40" s="445">
        <f>'A4'!G40</f>
        <v>0</v>
      </c>
      <c r="H40" s="445">
        <f>'A4'!H40</f>
        <v>0</v>
      </c>
      <c r="I40" s="445">
        <f>'A4'!I40</f>
        <v>0</v>
      </c>
      <c r="J40" s="445">
        <f>'A4'!J40</f>
        <v>0</v>
      </c>
      <c r="K40" s="445">
        <f>'A4'!K40</f>
        <v>0</v>
      </c>
      <c r="L40" s="445">
        <f>'A4'!L40</f>
        <v>0</v>
      </c>
      <c r="M40" s="445">
        <f>'A4'!M40</f>
        <v>0</v>
      </c>
      <c r="N40" s="445">
        <f>'A4'!N40</f>
        <v>0</v>
      </c>
      <c r="O40" s="445">
        <f>'A4'!O40</f>
        <v>0</v>
      </c>
      <c r="P40" s="445">
        <f>'A4'!P40</f>
        <v>0</v>
      </c>
      <c r="Q40" s="445">
        <f>'A4'!Q40</f>
        <v>0</v>
      </c>
      <c r="R40" s="445">
        <f>'A4'!R40</f>
        <v>0</v>
      </c>
      <c r="S40" s="445">
        <f>'A4'!S40</f>
        <v>0</v>
      </c>
      <c r="T40" s="445">
        <f>'A4'!T40</f>
        <v>0</v>
      </c>
      <c r="U40" s="445">
        <f>'A4'!U40</f>
        <v>0</v>
      </c>
      <c r="V40" s="445">
        <f>'A4'!V40</f>
        <v>0</v>
      </c>
      <c r="W40" s="445">
        <f>'A4'!W40</f>
        <v>0</v>
      </c>
      <c r="X40" s="445">
        <f>'A4'!X40</f>
        <v>0</v>
      </c>
      <c r="Y40" s="445">
        <f>'A4'!Y40</f>
        <v>0</v>
      </c>
      <c r="Z40" s="445">
        <f>'A4'!Z40</f>
        <v>0</v>
      </c>
      <c r="AA40" s="445">
        <f>'A4'!AA40</f>
        <v>0</v>
      </c>
      <c r="AB40" s="445">
        <f>'A4'!AB40</f>
        <v>0</v>
      </c>
      <c r="AC40" s="445">
        <f>'A4'!AC40</f>
        <v>0</v>
      </c>
      <c r="AD40" s="445">
        <f>'A4'!AD40</f>
        <v>0</v>
      </c>
      <c r="AE40" s="445">
        <f>'A4'!AE40</f>
        <v>0</v>
      </c>
      <c r="AF40" s="445">
        <f>'A4'!AF40</f>
        <v>0</v>
      </c>
      <c r="AG40" s="445">
        <f>'A4'!AG40</f>
        <v>0</v>
      </c>
      <c r="AH40" s="445">
        <f>'A4'!AH40</f>
        <v>0</v>
      </c>
      <c r="AI40" s="445">
        <f>'A4'!AI40</f>
        <v>0</v>
      </c>
      <c r="AJ40" s="445">
        <f>'A4'!AJ40</f>
        <v>0</v>
      </c>
      <c r="AK40" s="445">
        <f>'A4'!AK40</f>
        <v>0</v>
      </c>
      <c r="AL40" s="445">
        <f>'A4'!AL40</f>
        <v>0</v>
      </c>
      <c r="AM40" s="445">
        <f>'A4'!AM40</f>
        <v>0</v>
      </c>
      <c r="AN40" s="445">
        <f>'A4'!AN40</f>
        <v>0</v>
      </c>
      <c r="AO40" s="445">
        <f>'A4'!AO40</f>
        <v>0</v>
      </c>
      <c r="AP40" s="445">
        <f>'A4'!AP40</f>
        <v>0</v>
      </c>
      <c r="AQ40" s="445">
        <f>'A4'!AQ40</f>
        <v>0</v>
      </c>
      <c r="AR40" s="445">
        <f>'A4'!AR40</f>
        <v>0</v>
      </c>
    </row>
    <row r="41" spans="1:56" s="14" customFormat="1" ht="18" customHeight="1">
      <c r="A41" s="78"/>
      <c r="B41" s="12" t="s">
        <v>204</v>
      </c>
      <c r="C41" s="76"/>
      <c r="D41" s="445">
        <f>'A4'!D41</f>
        <v>0</v>
      </c>
      <c r="E41" s="445">
        <f>'A4'!E41</f>
        <v>0</v>
      </c>
      <c r="F41" s="445">
        <f>'A4'!F41</f>
        <v>0</v>
      </c>
      <c r="G41" s="445">
        <f>'A4'!G41</f>
        <v>0</v>
      </c>
      <c r="H41" s="445">
        <f>'A4'!H41</f>
        <v>0</v>
      </c>
      <c r="I41" s="445">
        <f>'A4'!I41</f>
        <v>0</v>
      </c>
      <c r="J41" s="445">
        <f>'A4'!J41</f>
        <v>0</v>
      </c>
      <c r="K41" s="445">
        <f>'A4'!K41</f>
        <v>0</v>
      </c>
      <c r="L41" s="445">
        <f>'A4'!L41</f>
        <v>0</v>
      </c>
      <c r="M41" s="445">
        <f>'A4'!M41</f>
        <v>0</v>
      </c>
      <c r="N41" s="445">
        <f>'A4'!N41</f>
        <v>0.502</v>
      </c>
      <c r="O41" s="445">
        <f>'A4'!O41</f>
        <v>7.9062348517732932</v>
      </c>
      <c r="P41" s="445">
        <f>'A4'!P41</f>
        <v>0</v>
      </c>
      <c r="Q41" s="445">
        <f>'A4'!Q41</f>
        <v>0</v>
      </c>
      <c r="R41" s="445">
        <f>'A4'!R41</f>
        <v>0</v>
      </c>
      <c r="S41" s="445">
        <f>'A4'!S41</f>
        <v>0</v>
      </c>
      <c r="T41" s="445">
        <f>'A4'!T41</f>
        <v>0</v>
      </c>
      <c r="U41" s="445">
        <f>'A4'!U41</f>
        <v>0</v>
      </c>
      <c r="V41" s="445">
        <f>'A4'!V41</f>
        <v>0</v>
      </c>
      <c r="W41" s="445">
        <f>'A4'!W41</f>
        <v>0</v>
      </c>
      <c r="X41" s="445">
        <f>'A4'!X41</f>
        <v>0</v>
      </c>
      <c r="Y41" s="445">
        <f>'A4'!Y41</f>
        <v>0</v>
      </c>
      <c r="Z41" s="445">
        <f>'A4'!Z41</f>
        <v>0</v>
      </c>
      <c r="AA41" s="445">
        <f>'A4'!AA41</f>
        <v>0</v>
      </c>
      <c r="AB41" s="445">
        <f>'A4'!AB41</f>
        <v>0</v>
      </c>
      <c r="AC41" s="445">
        <f>'A4'!AC41</f>
        <v>36.717555609125938</v>
      </c>
      <c r="AD41" s="445">
        <f>'A4'!AD41</f>
        <v>1003.5386255801109</v>
      </c>
      <c r="AE41" s="445">
        <f>'A4'!AE41</f>
        <v>0</v>
      </c>
      <c r="AF41" s="445">
        <f>'A4'!AF41</f>
        <v>0</v>
      </c>
      <c r="AG41" s="445">
        <f>'A4'!AG41</f>
        <v>0</v>
      </c>
      <c r="AH41" s="445">
        <f>'A4'!AH41</f>
        <v>0</v>
      </c>
      <c r="AI41" s="445">
        <f>'A4'!AI41</f>
        <v>0</v>
      </c>
      <c r="AJ41" s="445">
        <f>'A4'!AJ41</f>
        <v>0</v>
      </c>
      <c r="AK41" s="445">
        <f>'A4'!AK41</f>
        <v>0</v>
      </c>
      <c r="AL41" s="445">
        <f>'A4'!AL41</f>
        <v>27.920078164052402</v>
      </c>
      <c r="AM41" s="445">
        <f>'A4'!AM41</f>
        <v>0</v>
      </c>
      <c r="AN41" s="445">
        <f>'A4'!AN41</f>
        <v>0</v>
      </c>
      <c r="AO41" s="445">
        <f>'A4'!AO41</f>
        <v>0</v>
      </c>
      <c r="AP41" s="445">
        <f>'A4'!AP41</f>
        <v>0</v>
      </c>
      <c r="AQ41" s="445">
        <f>'A4'!AQ41</f>
        <v>9.8168677424628861</v>
      </c>
      <c r="AR41" s="445">
        <f>'A4'!AR41</f>
        <v>480.09912546211348</v>
      </c>
    </row>
    <row r="42" spans="1:56" s="14" customFormat="1" ht="18" customHeight="1">
      <c r="A42" s="79"/>
      <c r="B42" s="31" t="s">
        <v>200</v>
      </c>
      <c r="C42" s="76"/>
      <c r="D42" s="445">
        <f>'A4'!D42</f>
        <v>0</v>
      </c>
      <c r="E42" s="445">
        <f>'A4'!E42</f>
        <v>0</v>
      </c>
      <c r="F42" s="445">
        <f>'A4'!F42</f>
        <v>0</v>
      </c>
      <c r="G42" s="445">
        <f>'A4'!G42</f>
        <v>0</v>
      </c>
      <c r="H42" s="445">
        <f>'A4'!H42</f>
        <v>0</v>
      </c>
      <c r="I42" s="445">
        <f>'A4'!I42</f>
        <v>0</v>
      </c>
      <c r="J42" s="445">
        <f>'A4'!J42</f>
        <v>0</v>
      </c>
      <c r="K42" s="445">
        <f>'A4'!K42</f>
        <v>0</v>
      </c>
      <c r="L42" s="445">
        <f>'A4'!L42</f>
        <v>0</v>
      </c>
      <c r="M42" s="445">
        <f>'A4'!M42</f>
        <v>0</v>
      </c>
      <c r="N42" s="445">
        <f>'A4'!N42</f>
        <v>0</v>
      </c>
      <c r="O42" s="445">
        <f>'A4'!O42</f>
        <v>0</v>
      </c>
      <c r="P42" s="445">
        <f>'A4'!P42</f>
        <v>0</v>
      </c>
      <c r="Q42" s="445">
        <f>'A4'!Q42</f>
        <v>0</v>
      </c>
      <c r="R42" s="445">
        <f>'A4'!R42</f>
        <v>0</v>
      </c>
      <c r="S42" s="445">
        <f>'A4'!S42</f>
        <v>0</v>
      </c>
      <c r="T42" s="445">
        <f>'A4'!T42</f>
        <v>0</v>
      </c>
      <c r="U42" s="445">
        <f>'A4'!U42</f>
        <v>0</v>
      </c>
      <c r="V42" s="445">
        <f>'A4'!V42</f>
        <v>0</v>
      </c>
      <c r="W42" s="445">
        <f>'A4'!W42</f>
        <v>0</v>
      </c>
      <c r="X42" s="445">
        <f>'A4'!X42</f>
        <v>0</v>
      </c>
      <c r="Y42" s="445">
        <f>'A4'!Y42</f>
        <v>0</v>
      </c>
      <c r="Z42" s="445">
        <f>'A4'!Z42</f>
        <v>0</v>
      </c>
      <c r="AA42" s="445">
        <f>'A4'!AA42</f>
        <v>0</v>
      </c>
      <c r="AB42" s="445">
        <f>'A4'!AB42</f>
        <v>0</v>
      </c>
      <c r="AC42" s="445">
        <f>'A4'!AC42</f>
        <v>0</v>
      </c>
      <c r="AD42" s="445">
        <f>'A4'!AD42</f>
        <v>185.20559166366621</v>
      </c>
      <c r="AE42" s="445">
        <f>'A4'!AE42</f>
        <v>0</v>
      </c>
      <c r="AF42" s="445">
        <f>'A4'!AF42</f>
        <v>0</v>
      </c>
      <c r="AG42" s="445">
        <f>'A4'!AG42</f>
        <v>0</v>
      </c>
      <c r="AH42" s="445">
        <f>'A4'!AH42</f>
        <v>0</v>
      </c>
      <c r="AI42" s="445">
        <f>'A4'!AI42</f>
        <v>0</v>
      </c>
      <c r="AJ42" s="445">
        <f>'A4'!AJ42</f>
        <v>0</v>
      </c>
      <c r="AK42" s="445">
        <f>'A4'!AK42</f>
        <v>0</v>
      </c>
      <c r="AL42" s="445">
        <f>'A4'!AL42</f>
        <v>0</v>
      </c>
      <c r="AM42" s="445">
        <f>'A4'!AM42</f>
        <v>0</v>
      </c>
      <c r="AN42" s="445">
        <f>'A4'!AN42</f>
        <v>0</v>
      </c>
      <c r="AO42" s="445">
        <f>'A4'!AO42</f>
        <v>0</v>
      </c>
      <c r="AP42" s="445">
        <f>'A4'!AP42</f>
        <v>0</v>
      </c>
      <c r="AQ42" s="445">
        <f>'A4'!AQ42</f>
        <v>0</v>
      </c>
      <c r="AR42" s="445">
        <f>'A4'!AR42</f>
        <v>0</v>
      </c>
    </row>
    <row r="43" spans="1:56" s="14" customFormat="1" ht="18" customHeight="1">
      <c r="A43" s="79"/>
      <c r="B43" s="31" t="s">
        <v>201</v>
      </c>
      <c r="C43" s="76"/>
      <c r="D43" s="445">
        <f>'A4'!D43</f>
        <v>0</v>
      </c>
      <c r="E43" s="445">
        <f>'A4'!E43</f>
        <v>0</v>
      </c>
      <c r="F43" s="445">
        <f>'A4'!F43</f>
        <v>0</v>
      </c>
      <c r="G43" s="445">
        <f>'A4'!G43</f>
        <v>0</v>
      </c>
      <c r="H43" s="445">
        <f>'A4'!H43</f>
        <v>0</v>
      </c>
      <c r="I43" s="445">
        <f>'A4'!I43</f>
        <v>0</v>
      </c>
      <c r="J43" s="445">
        <f>'A4'!J43</f>
        <v>0</v>
      </c>
      <c r="K43" s="445">
        <f>'A4'!K43</f>
        <v>0</v>
      </c>
      <c r="L43" s="445">
        <f>'A4'!L43</f>
        <v>0</v>
      </c>
      <c r="M43" s="445">
        <f>'A4'!M43</f>
        <v>0</v>
      </c>
      <c r="N43" s="445">
        <f>'A4'!N43</f>
        <v>0.502</v>
      </c>
      <c r="O43" s="445">
        <f>'A4'!O43</f>
        <v>7.9062348517732932</v>
      </c>
      <c r="P43" s="445">
        <f>'A4'!P43</f>
        <v>0</v>
      </c>
      <c r="Q43" s="445">
        <f>'A4'!Q43</f>
        <v>0</v>
      </c>
      <c r="R43" s="445">
        <f>'A4'!R43</f>
        <v>0</v>
      </c>
      <c r="S43" s="445">
        <f>'A4'!S43</f>
        <v>0</v>
      </c>
      <c r="T43" s="445">
        <f>'A4'!T43</f>
        <v>0</v>
      </c>
      <c r="U43" s="445">
        <f>'A4'!U43</f>
        <v>0</v>
      </c>
      <c r="V43" s="445">
        <f>'A4'!V43</f>
        <v>0</v>
      </c>
      <c r="W43" s="445">
        <f>'A4'!W43</f>
        <v>0</v>
      </c>
      <c r="X43" s="445">
        <f>'A4'!X43</f>
        <v>0</v>
      </c>
      <c r="Y43" s="445">
        <f>'A4'!Y43</f>
        <v>0</v>
      </c>
      <c r="Z43" s="445">
        <f>'A4'!Z43</f>
        <v>0</v>
      </c>
      <c r="AA43" s="445">
        <f>'A4'!AA43</f>
        <v>0</v>
      </c>
      <c r="AB43" s="445">
        <f>'A4'!AB43</f>
        <v>0</v>
      </c>
      <c r="AC43" s="445">
        <f>'A4'!AC43</f>
        <v>36.717555609125938</v>
      </c>
      <c r="AD43" s="445">
        <f>'A4'!AD43</f>
        <v>818.33303391644461</v>
      </c>
      <c r="AE43" s="445">
        <f>'A4'!AE43</f>
        <v>0</v>
      </c>
      <c r="AF43" s="445">
        <f>'A4'!AF43</f>
        <v>0</v>
      </c>
      <c r="AG43" s="445">
        <f>'A4'!AG43</f>
        <v>0</v>
      </c>
      <c r="AH43" s="445">
        <f>'A4'!AH43</f>
        <v>0</v>
      </c>
      <c r="AI43" s="445">
        <f>'A4'!AI43</f>
        <v>0</v>
      </c>
      <c r="AJ43" s="445">
        <f>'A4'!AJ43</f>
        <v>0</v>
      </c>
      <c r="AK43" s="445">
        <f>'A4'!AK43</f>
        <v>0</v>
      </c>
      <c r="AL43" s="445">
        <f>'A4'!AL43</f>
        <v>27.920078164052402</v>
      </c>
      <c r="AM43" s="445">
        <f>'A4'!AM43</f>
        <v>0</v>
      </c>
      <c r="AN43" s="445">
        <f>'A4'!AN43</f>
        <v>0</v>
      </c>
      <c r="AO43" s="445">
        <f>'A4'!AO43</f>
        <v>0</v>
      </c>
      <c r="AP43" s="445">
        <f>'A4'!AP43</f>
        <v>0</v>
      </c>
      <c r="AQ43" s="445">
        <f>'A4'!AQ43</f>
        <v>9.8168677424628861</v>
      </c>
      <c r="AR43" s="445">
        <f>'A4'!AR43</f>
        <v>480.09912546211348</v>
      </c>
    </row>
    <row r="44" spans="1:56" s="14" customFormat="1" ht="18" customHeight="1">
      <c r="A44" s="78"/>
      <c r="B44" s="12" t="s">
        <v>202</v>
      </c>
      <c r="C44" s="76"/>
      <c r="D44" s="445">
        <f>'A4'!D44</f>
        <v>0</v>
      </c>
      <c r="E44" s="445">
        <f>'A4'!E44</f>
        <v>0</v>
      </c>
      <c r="F44" s="445">
        <f>'A4'!F44</f>
        <v>0</v>
      </c>
      <c r="G44" s="445">
        <f>'A4'!G44</f>
        <v>0</v>
      </c>
      <c r="H44" s="445">
        <f>'A4'!H44</f>
        <v>0</v>
      </c>
      <c r="I44" s="445">
        <f>'A4'!I44</f>
        <v>0</v>
      </c>
      <c r="J44" s="445">
        <f>'A4'!J44</f>
        <v>0</v>
      </c>
      <c r="K44" s="445">
        <f>'A4'!K44</f>
        <v>0</v>
      </c>
      <c r="L44" s="445">
        <f>'A4'!L44</f>
        <v>0</v>
      </c>
      <c r="M44" s="445">
        <f>'A4'!M44</f>
        <v>0</v>
      </c>
      <c r="N44" s="445">
        <f>'A4'!N44</f>
        <v>0</v>
      </c>
      <c r="O44" s="445">
        <f>'A4'!O44</f>
        <v>0</v>
      </c>
      <c r="P44" s="445">
        <f>'A4'!P44</f>
        <v>0</v>
      </c>
      <c r="Q44" s="445">
        <f>'A4'!Q44</f>
        <v>0</v>
      </c>
      <c r="R44" s="445">
        <f>'A4'!R44</f>
        <v>0</v>
      </c>
      <c r="S44" s="445">
        <f>'A4'!S44</f>
        <v>0</v>
      </c>
      <c r="T44" s="445">
        <f>'A4'!T44</f>
        <v>0</v>
      </c>
      <c r="U44" s="445">
        <f>'A4'!U44</f>
        <v>0</v>
      </c>
      <c r="V44" s="445">
        <f>'A4'!V44</f>
        <v>0</v>
      </c>
      <c r="W44" s="445">
        <f>'A4'!W44</f>
        <v>0</v>
      </c>
      <c r="X44" s="445">
        <f>'A4'!X44</f>
        <v>0</v>
      </c>
      <c r="Y44" s="445">
        <f>'A4'!Y44</f>
        <v>0</v>
      </c>
      <c r="Z44" s="445">
        <f>'A4'!Z44</f>
        <v>0</v>
      </c>
      <c r="AA44" s="445">
        <f>'A4'!AA44</f>
        <v>0</v>
      </c>
      <c r="AB44" s="445">
        <f>'A4'!AB44</f>
        <v>0</v>
      </c>
      <c r="AC44" s="445">
        <f>'A4'!AC44</f>
        <v>465.16030855719305</v>
      </c>
      <c r="AD44" s="445">
        <f>'A4'!AD44</f>
        <v>238.25064218330721</v>
      </c>
      <c r="AE44" s="445">
        <f>'A4'!AE44</f>
        <v>0</v>
      </c>
      <c r="AF44" s="445">
        <f>'A4'!AF44</f>
        <v>0</v>
      </c>
      <c r="AG44" s="445">
        <f>'A4'!AG44</f>
        <v>0</v>
      </c>
      <c r="AH44" s="445">
        <f>'A4'!AH44</f>
        <v>0</v>
      </c>
      <c r="AI44" s="445">
        <f>'A4'!AI44</f>
        <v>0</v>
      </c>
      <c r="AJ44" s="445">
        <f>'A4'!AJ44</f>
        <v>0</v>
      </c>
      <c r="AK44" s="445">
        <f>'A4'!AK44</f>
        <v>0</v>
      </c>
      <c r="AL44" s="445">
        <f>'A4'!AL44</f>
        <v>0</v>
      </c>
      <c r="AM44" s="445">
        <f>'A4'!AM44</f>
        <v>0</v>
      </c>
      <c r="AN44" s="445">
        <f>'A4'!AN44</f>
        <v>0</v>
      </c>
      <c r="AO44" s="445">
        <f>'A4'!AO44</f>
        <v>0</v>
      </c>
      <c r="AP44" s="445">
        <f>'A4'!AP44</f>
        <v>0</v>
      </c>
      <c r="AQ44" s="445">
        <f>'A4'!AQ44</f>
        <v>0</v>
      </c>
      <c r="AR44" s="445">
        <f>'A4'!AR44</f>
        <v>781.90646786357411</v>
      </c>
    </row>
    <row r="45" spans="1:56" s="14" customFormat="1" ht="18" customHeight="1">
      <c r="A45" s="79"/>
      <c r="B45" s="31" t="s">
        <v>200</v>
      </c>
      <c r="C45" s="76"/>
      <c r="D45" s="445">
        <f>'A4'!D45</f>
        <v>0</v>
      </c>
      <c r="E45" s="445">
        <f>'A4'!E45</f>
        <v>0</v>
      </c>
      <c r="F45" s="445">
        <f>'A4'!F45</f>
        <v>0</v>
      </c>
      <c r="G45" s="445">
        <f>'A4'!G45</f>
        <v>0</v>
      </c>
      <c r="H45" s="445">
        <f>'A4'!H45</f>
        <v>0</v>
      </c>
      <c r="I45" s="445">
        <f>'A4'!I45</f>
        <v>0</v>
      </c>
      <c r="J45" s="445">
        <f>'A4'!J45</f>
        <v>0</v>
      </c>
      <c r="K45" s="445">
        <f>'A4'!K45</f>
        <v>0</v>
      </c>
      <c r="L45" s="445">
        <f>'A4'!L45</f>
        <v>0</v>
      </c>
      <c r="M45" s="445">
        <f>'A4'!M45</f>
        <v>0</v>
      </c>
      <c r="N45" s="445">
        <f>'A4'!N45</f>
        <v>0</v>
      </c>
      <c r="O45" s="445">
        <f>'A4'!O45</f>
        <v>0</v>
      </c>
      <c r="P45" s="445">
        <f>'A4'!P45</f>
        <v>0</v>
      </c>
      <c r="Q45" s="445">
        <f>'A4'!Q45</f>
        <v>0</v>
      </c>
      <c r="R45" s="445">
        <f>'A4'!R45</f>
        <v>0</v>
      </c>
      <c r="S45" s="445">
        <f>'A4'!S45</f>
        <v>0</v>
      </c>
      <c r="T45" s="445">
        <f>'A4'!T45</f>
        <v>0</v>
      </c>
      <c r="U45" s="445">
        <f>'A4'!U45</f>
        <v>0</v>
      </c>
      <c r="V45" s="445">
        <f>'A4'!V45</f>
        <v>0</v>
      </c>
      <c r="W45" s="445">
        <f>'A4'!W45</f>
        <v>0</v>
      </c>
      <c r="X45" s="445">
        <f>'A4'!X45</f>
        <v>0</v>
      </c>
      <c r="Y45" s="445">
        <f>'A4'!Y45</f>
        <v>0</v>
      </c>
      <c r="Z45" s="445">
        <f>'A4'!Z45</f>
        <v>0</v>
      </c>
      <c r="AA45" s="445">
        <f>'A4'!AA45</f>
        <v>0</v>
      </c>
      <c r="AB45" s="445">
        <f>'A4'!AB45</f>
        <v>0</v>
      </c>
      <c r="AC45" s="445">
        <f>'A4'!AC45</f>
        <v>171.85310773803675</v>
      </c>
      <c r="AD45" s="445">
        <f>'A4'!AD45</f>
        <v>8.8068569023553938</v>
      </c>
      <c r="AE45" s="445">
        <f>'A4'!AE45</f>
        <v>0</v>
      </c>
      <c r="AF45" s="445">
        <f>'A4'!AF45</f>
        <v>0</v>
      </c>
      <c r="AG45" s="445">
        <f>'A4'!AG45</f>
        <v>0</v>
      </c>
      <c r="AH45" s="445">
        <f>'A4'!AH45</f>
        <v>0</v>
      </c>
      <c r="AI45" s="445">
        <f>'A4'!AI45</f>
        <v>0</v>
      </c>
      <c r="AJ45" s="445">
        <f>'A4'!AJ45</f>
        <v>0</v>
      </c>
      <c r="AK45" s="445">
        <f>'A4'!AK45</f>
        <v>0</v>
      </c>
      <c r="AL45" s="445">
        <f>'A4'!AL45</f>
        <v>0</v>
      </c>
      <c r="AM45" s="445">
        <f>'A4'!AM45</f>
        <v>0</v>
      </c>
      <c r="AN45" s="445">
        <f>'A4'!AN45</f>
        <v>0</v>
      </c>
      <c r="AO45" s="445">
        <f>'A4'!AO45</f>
        <v>0</v>
      </c>
      <c r="AP45" s="445">
        <f>'A4'!AP45</f>
        <v>0</v>
      </c>
      <c r="AQ45" s="445">
        <f>'A4'!AQ45</f>
        <v>0</v>
      </c>
      <c r="AR45" s="445">
        <f>'A4'!AR45</f>
        <v>0</v>
      </c>
    </row>
    <row r="46" spans="1:56" s="14" customFormat="1" ht="18" customHeight="1">
      <c r="A46" s="79"/>
      <c r="B46" s="31" t="s">
        <v>201</v>
      </c>
      <c r="C46" s="76"/>
      <c r="D46" s="445">
        <f>'A4'!D46</f>
        <v>0</v>
      </c>
      <c r="E46" s="445">
        <f>'A4'!E46</f>
        <v>0</v>
      </c>
      <c r="F46" s="445">
        <f>'A4'!F46</f>
        <v>0</v>
      </c>
      <c r="G46" s="445">
        <f>'A4'!G46</f>
        <v>0</v>
      </c>
      <c r="H46" s="445">
        <f>'A4'!H46</f>
        <v>0</v>
      </c>
      <c r="I46" s="445">
        <f>'A4'!I46</f>
        <v>0</v>
      </c>
      <c r="J46" s="445">
        <f>'A4'!J46</f>
        <v>0</v>
      </c>
      <c r="K46" s="445">
        <f>'A4'!K46</f>
        <v>0</v>
      </c>
      <c r="L46" s="445">
        <f>'A4'!L46</f>
        <v>0</v>
      </c>
      <c r="M46" s="445">
        <f>'A4'!M46</f>
        <v>0</v>
      </c>
      <c r="N46" s="445">
        <f>'A4'!N46</f>
        <v>0</v>
      </c>
      <c r="O46" s="445">
        <f>'A4'!O46</f>
        <v>0</v>
      </c>
      <c r="P46" s="445">
        <f>'A4'!P46</f>
        <v>0</v>
      </c>
      <c r="Q46" s="445">
        <f>'A4'!Q46</f>
        <v>0</v>
      </c>
      <c r="R46" s="445">
        <f>'A4'!R46</f>
        <v>0</v>
      </c>
      <c r="S46" s="445">
        <f>'A4'!S46</f>
        <v>0</v>
      </c>
      <c r="T46" s="445">
        <f>'A4'!T46</f>
        <v>0</v>
      </c>
      <c r="U46" s="445">
        <f>'A4'!U46</f>
        <v>0</v>
      </c>
      <c r="V46" s="445">
        <f>'A4'!V46</f>
        <v>0</v>
      </c>
      <c r="W46" s="445">
        <f>'A4'!W46</f>
        <v>0</v>
      </c>
      <c r="X46" s="445">
        <f>'A4'!X46</f>
        <v>0</v>
      </c>
      <c r="Y46" s="445">
        <f>'A4'!Y46</f>
        <v>0</v>
      </c>
      <c r="Z46" s="445">
        <f>'A4'!Z46</f>
        <v>0</v>
      </c>
      <c r="AA46" s="445">
        <f>'A4'!AA46</f>
        <v>0</v>
      </c>
      <c r="AB46" s="445">
        <f>'A4'!AB46</f>
        <v>0</v>
      </c>
      <c r="AC46" s="445">
        <f>'A4'!AC46</f>
        <v>293.30720081915632</v>
      </c>
      <c r="AD46" s="445">
        <f>'A4'!AD46</f>
        <v>229.4437852809518</v>
      </c>
      <c r="AE46" s="445">
        <f>'A4'!AE46</f>
        <v>0</v>
      </c>
      <c r="AF46" s="445">
        <f>'A4'!AF46</f>
        <v>0</v>
      </c>
      <c r="AG46" s="445">
        <f>'A4'!AG46</f>
        <v>0</v>
      </c>
      <c r="AH46" s="445">
        <f>'A4'!AH46</f>
        <v>0</v>
      </c>
      <c r="AI46" s="445">
        <f>'A4'!AI46</f>
        <v>0</v>
      </c>
      <c r="AJ46" s="445">
        <f>'A4'!AJ46</f>
        <v>0</v>
      </c>
      <c r="AK46" s="445">
        <f>'A4'!AK46</f>
        <v>0</v>
      </c>
      <c r="AL46" s="445">
        <f>'A4'!AL46</f>
        <v>0</v>
      </c>
      <c r="AM46" s="445">
        <f>'A4'!AM46</f>
        <v>0</v>
      </c>
      <c r="AN46" s="445">
        <f>'A4'!AN46</f>
        <v>0</v>
      </c>
      <c r="AO46" s="445">
        <f>'A4'!AO46</f>
        <v>0</v>
      </c>
      <c r="AP46" s="445">
        <f>'A4'!AP46</f>
        <v>0</v>
      </c>
      <c r="AQ46" s="445">
        <f>'A4'!AQ46</f>
        <v>0</v>
      </c>
      <c r="AR46" s="445">
        <f>'A4'!AR46</f>
        <v>781.90646786357411</v>
      </c>
    </row>
    <row r="47" spans="1:56" s="14" customFormat="1" ht="18" customHeight="1">
      <c r="A47" s="78"/>
      <c r="B47" s="12" t="s">
        <v>203</v>
      </c>
      <c r="C47" s="76"/>
      <c r="D47" s="445">
        <f>'A4'!D47</f>
        <v>0</v>
      </c>
      <c r="E47" s="445">
        <f>'A4'!E47</f>
        <v>0</v>
      </c>
      <c r="F47" s="445">
        <f>'A4'!F47</f>
        <v>0</v>
      </c>
      <c r="G47" s="445">
        <f>'A4'!G47</f>
        <v>0</v>
      </c>
      <c r="H47" s="445">
        <f>'A4'!H47</f>
        <v>0</v>
      </c>
      <c r="I47" s="445">
        <f>'A4'!I47</f>
        <v>0</v>
      </c>
      <c r="J47" s="445">
        <f>'A4'!J47</f>
        <v>0</v>
      </c>
      <c r="K47" s="445">
        <f>'A4'!K47</f>
        <v>0</v>
      </c>
      <c r="L47" s="445">
        <f>'A4'!L47</f>
        <v>0</v>
      </c>
      <c r="M47" s="445">
        <f>'A4'!M47</f>
        <v>0</v>
      </c>
      <c r="N47" s="445">
        <f>'A4'!N47</f>
        <v>0</v>
      </c>
      <c r="O47" s="445">
        <f>'A4'!O47</f>
        <v>0</v>
      </c>
      <c r="P47" s="445">
        <f>'A4'!P47</f>
        <v>0</v>
      </c>
      <c r="Q47" s="445">
        <f>'A4'!Q47</f>
        <v>0</v>
      </c>
      <c r="R47" s="445">
        <f>'A4'!R47</f>
        <v>0</v>
      </c>
      <c r="S47" s="445">
        <f>'A4'!S47</f>
        <v>0</v>
      </c>
      <c r="T47" s="445">
        <f>'A4'!T47</f>
        <v>0</v>
      </c>
      <c r="U47" s="445">
        <f>'A4'!U47</f>
        <v>0</v>
      </c>
      <c r="V47" s="445">
        <f>'A4'!V47</f>
        <v>0</v>
      </c>
      <c r="W47" s="445">
        <f>'A4'!W47</f>
        <v>0</v>
      </c>
      <c r="X47" s="445">
        <f>'A4'!X47</f>
        <v>0</v>
      </c>
      <c r="Y47" s="445">
        <f>'A4'!Y47</f>
        <v>0</v>
      </c>
      <c r="Z47" s="445">
        <f>'A4'!Z47</f>
        <v>0</v>
      </c>
      <c r="AA47" s="445">
        <f>'A4'!AA47</f>
        <v>0</v>
      </c>
      <c r="AB47" s="445">
        <f>'A4'!AB47</f>
        <v>0</v>
      </c>
      <c r="AC47" s="445">
        <f>'A4'!AC47</f>
        <v>0</v>
      </c>
      <c r="AD47" s="445">
        <f>'A4'!AD47</f>
        <v>277.3796947259155</v>
      </c>
      <c r="AE47" s="445">
        <f>'A4'!AE47</f>
        <v>0</v>
      </c>
      <c r="AF47" s="445">
        <f>'A4'!AF47</f>
        <v>0</v>
      </c>
      <c r="AG47" s="445">
        <f>'A4'!AG47</f>
        <v>0</v>
      </c>
      <c r="AH47" s="445">
        <f>'A4'!AH47</f>
        <v>0</v>
      </c>
      <c r="AI47" s="445">
        <f>'A4'!AI47</f>
        <v>0</v>
      </c>
      <c r="AJ47" s="445">
        <f>'A4'!AJ47</f>
        <v>0</v>
      </c>
      <c r="AK47" s="445">
        <f>'A4'!AK47</f>
        <v>0</v>
      </c>
      <c r="AL47" s="445">
        <f>'A4'!AL47</f>
        <v>0</v>
      </c>
      <c r="AM47" s="445">
        <f>'A4'!AM47</f>
        <v>0</v>
      </c>
      <c r="AN47" s="445">
        <f>'A4'!AN47</f>
        <v>0</v>
      </c>
      <c r="AO47" s="445">
        <f>'A4'!AO47</f>
        <v>0</v>
      </c>
      <c r="AP47" s="445">
        <f>'A4'!AP47</f>
        <v>0</v>
      </c>
      <c r="AQ47" s="445">
        <f>'A4'!AQ47</f>
        <v>1.3819211432574303</v>
      </c>
      <c r="AR47" s="445">
        <f>'A4'!AR47</f>
        <v>0</v>
      </c>
    </row>
    <row r="48" spans="1:56" s="14" customFormat="1" ht="18" customHeight="1">
      <c r="A48" s="78"/>
      <c r="B48" s="31" t="s">
        <v>200</v>
      </c>
      <c r="C48" s="76"/>
      <c r="D48" s="445">
        <f>'A4'!D48</f>
        <v>0</v>
      </c>
      <c r="E48" s="445">
        <f>'A4'!E48</f>
        <v>0</v>
      </c>
      <c r="F48" s="445">
        <f>'A4'!F48</f>
        <v>0</v>
      </c>
      <c r="G48" s="445">
        <f>'A4'!G48</f>
        <v>0</v>
      </c>
      <c r="H48" s="445">
        <f>'A4'!H48</f>
        <v>0</v>
      </c>
      <c r="I48" s="445">
        <f>'A4'!I48</f>
        <v>0</v>
      </c>
      <c r="J48" s="445">
        <f>'A4'!J48</f>
        <v>0</v>
      </c>
      <c r="K48" s="445">
        <f>'A4'!K48</f>
        <v>0</v>
      </c>
      <c r="L48" s="445">
        <f>'A4'!L48</f>
        <v>0</v>
      </c>
      <c r="M48" s="445">
        <f>'A4'!M48</f>
        <v>0</v>
      </c>
      <c r="N48" s="445">
        <f>'A4'!N48</f>
        <v>0</v>
      </c>
      <c r="O48" s="445">
        <f>'A4'!O48</f>
        <v>0</v>
      </c>
      <c r="P48" s="445">
        <f>'A4'!P48</f>
        <v>0</v>
      </c>
      <c r="Q48" s="445">
        <f>'A4'!Q48</f>
        <v>0</v>
      </c>
      <c r="R48" s="445">
        <f>'A4'!R48</f>
        <v>0</v>
      </c>
      <c r="S48" s="445">
        <f>'A4'!S48</f>
        <v>0</v>
      </c>
      <c r="T48" s="445">
        <f>'A4'!T48</f>
        <v>0</v>
      </c>
      <c r="U48" s="445">
        <f>'A4'!U48</f>
        <v>0</v>
      </c>
      <c r="V48" s="445">
        <f>'A4'!V48</f>
        <v>0</v>
      </c>
      <c r="W48" s="445">
        <f>'A4'!W48</f>
        <v>0</v>
      </c>
      <c r="X48" s="445">
        <f>'A4'!X48</f>
        <v>0</v>
      </c>
      <c r="Y48" s="445">
        <f>'A4'!Y48</f>
        <v>0</v>
      </c>
      <c r="Z48" s="445">
        <f>'A4'!Z48</f>
        <v>0</v>
      </c>
      <c r="AA48" s="445">
        <f>'A4'!AA48</f>
        <v>0</v>
      </c>
      <c r="AB48" s="445">
        <f>'A4'!AB48</f>
        <v>0</v>
      </c>
      <c r="AC48" s="445">
        <f>'A4'!AC48</f>
        <v>0</v>
      </c>
      <c r="AD48" s="445">
        <f>'A4'!AD48</f>
        <v>42.154821961016729</v>
      </c>
      <c r="AE48" s="445">
        <f>'A4'!AE48</f>
        <v>0</v>
      </c>
      <c r="AF48" s="445">
        <f>'A4'!AF48</f>
        <v>0</v>
      </c>
      <c r="AG48" s="445">
        <f>'A4'!AG48</f>
        <v>0</v>
      </c>
      <c r="AH48" s="445">
        <f>'A4'!AH48</f>
        <v>0</v>
      </c>
      <c r="AI48" s="445">
        <f>'A4'!AI48</f>
        <v>0</v>
      </c>
      <c r="AJ48" s="445">
        <f>'A4'!AJ48</f>
        <v>0</v>
      </c>
      <c r="AK48" s="445">
        <f>'A4'!AK48</f>
        <v>0</v>
      </c>
      <c r="AL48" s="445">
        <f>'A4'!AL48</f>
        <v>0</v>
      </c>
      <c r="AM48" s="445">
        <f>'A4'!AM48</f>
        <v>0</v>
      </c>
      <c r="AN48" s="445">
        <f>'A4'!AN48</f>
        <v>0</v>
      </c>
      <c r="AO48" s="445">
        <f>'A4'!AO48</f>
        <v>0</v>
      </c>
      <c r="AP48" s="445">
        <f>'A4'!AP48</f>
        <v>0</v>
      </c>
      <c r="AQ48" s="445">
        <f>'A4'!AQ48</f>
        <v>1.3819211432574303</v>
      </c>
      <c r="AR48" s="445">
        <f>'A4'!AR48</f>
        <v>0</v>
      </c>
    </row>
    <row r="49" spans="1:44" s="14" customFormat="1" ht="18" customHeight="1">
      <c r="A49" s="78"/>
      <c r="B49" s="31" t="s">
        <v>201</v>
      </c>
      <c r="C49" s="76"/>
      <c r="D49" s="445">
        <f>'A4'!D49</f>
        <v>0</v>
      </c>
      <c r="E49" s="445">
        <f>'A4'!E49</f>
        <v>0</v>
      </c>
      <c r="F49" s="445">
        <f>'A4'!F49</f>
        <v>0</v>
      </c>
      <c r="G49" s="445">
        <f>'A4'!G49</f>
        <v>0</v>
      </c>
      <c r="H49" s="445">
        <f>'A4'!H49</f>
        <v>0</v>
      </c>
      <c r="I49" s="445">
        <f>'A4'!I49</f>
        <v>0</v>
      </c>
      <c r="J49" s="445">
        <f>'A4'!J49</f>
        <v>0</v>
      </c>
      <c r="K49" s="445">
        <f>'A4'!K49</f>
        <v>0</v>
      </c>
      <c r="L49" s="445">
        <f>'A4'!L49</f>
        <v>0</v>
      </c>
      <c r="M49" s="445">
        <f>'A4'!M49</f>
        <v>0</v>
      </c>
      <c r="N49" s="445">
        <f>'A4'!N49</f>
        <v>0</v>
      </c>
      <c r="O49" s="445">
        <f>'A4'!O49</f>
        <v>0</v>
      </c>
      <c r="P49" s="445">
        <f>'A4'!P49</f>
        <v>0</v>
      </c>
      <c r="Q49" s="445">
        <f>'A4'!Q49</f>
        <v>0</v>
      </c>
      <c r="R49" s="445">
        <f>'A4'!R49</f>
        <v>0</v>
      </c>
      <c r="S49" s="445">
        <f>'A4'!S49</f>
        <v>0</v>
      </c>
      <c r="T49" s="445">
        <f>'A4'!T49</f>
        <v>0</v>
      </c>
      <c r="U49" s="445">
        <f>'A4'!U49</f>
        <v>0</v>
      </c>
      <c r="V49" s="445">
        <f>'A4'!V49</f>
        <v>0</v>
      </c>
      <c r="W49" s="445">
        <f>'A4'!W49</f>
        <v>0</v>
      </c>
      <c r="X49" s="445">
        <f>'A4'!X49</f>
        <v>0</v>
      </c>
      <c r="Y49" s="445">
        <f>'A4'!Y49</f>
        <v>0</v>
      </c>
      <c r="Z49" s="445">
        <f>'A4'!Z49</f>
        <v>0</v>
      </c>
      <c r="AA49" s="445">
        <f>'A4'!AA49</f>
        <v>0</v>
      </c>
      <c r="AB49" s="445">
        <f>'A4'!AB49</f>
        <v>0</v>
      </c>
      <c r="AC49" s="445">
        <f>'A4'!AC49</f>
        <v>0</v>
      </c>
      <c r="AD49" s="445">
        <f>'A4'!AD49</f>
        <v>235.22487276489878</v>
      </c>
      <c r="AE49" s="445">
        <f>'A4'!AE49</f>
        <v>0</v>
      </c>
      <c r="AF49" s="445">
        <f>'A4'!AF49</f>
        <v>0</v>
      </c>
      <c r="AG49" s="445">
        <f>'A4'!AG49</f>
        <v>0</v>
      </c>
      <c r="AH49" s="445">
        <f>'A4'!AH49</f>
        <v>0</v>
      </c>
      <c r="AI49" s="445">
        <f>'A4'!AI49</f>
        <v>0</v>
      </c>
      <c r="AJ49" s="445">
        <f>'A4'!AJ49</f>
        <v>0</v>
      </c>
      <c r="AK49" s="445">
        <f>'A4'!AK49</f>
        <v>0</v>
      </c>
      <c r="AL49" s="445">
        <f>'A4'!AL49</f>
        <v>0</v>
      </c>
      <c r="AM49" s="445">
        <f>'A4'!AM49</f>
        <v>0</v>
      </c>
      <c r="AN49" s="445">
        <f>'A4'!AN49</f>
        <v>0</v>
      </c>
      <c r="AO49" s="445">
        <f>'A4'!AO49</f>
        <v>0</v>
      </c>
      <c r="AP49" s="445">
        <f>'A4'!AP49</f>
        <v>0</v>
      </c>
      <c r="AQ49" s="445">
        <f>'A4'!AQ49</f>
        <v>0</v>
      </c>
      <c r="AR49" s="445">
        <f>'A4'!AR49</f>
        <v>0</v>
      </c>
    </row>
    <row r="50" spans="1:44" s="14" customFormat="1" ht="18" customHeight="1">
      <c r="A50" s="78"/>
      <c r="B50" s="12" t="s">
        <v>199</v>
      </c>
      <c r="C50" s="107"/>
      <c r="D50" s="445">
        <f>'A4'!D50</f>
        <v>0</v>
      </c>
      <c r="E50" s="445">
        <f>'A4'!E50</f>
        <v>0</v>
      </c>
      <c r="F50" s="445">
        <f>'A4'!F50</f>
        <v>0</v>
      </c>
      <c r="G50" s="445">
        <f>'A4'!G50</f>
        <v>0</v>
      </c>
      <c r="H50" s="445">
        <f>'A4'!H50</f>
        <v>0</v>
      </c>
      <c r="I50" s="445">
        <f>'A4'!I50</f>
        <v>0</v>
      </c>
      <c r="J50" s="445">
        <f>'A4'!J50</f>
        <v>0</v>
      </c>
      <c r="K50" s="445">
        <f>'A4'!K50</f>
        <v>0</v>
      </c>
      <c r="L50" s="445">
        <f>'A4'!L50</f>
        <v>0</v>
      </c>
      <c r="M50" s="445">
        <f>'A4'!M50</f>
        <v>0</v>
      </c>
      <c r="N50" s="445">
        <f>'A4'!N50</f>
        <v>0.502</v>
      </c>
      <c r="O50" s="445">
        <f>'A4'!O50</f>
        <v>7.9062348517732932</v>
      </c>
      <c r="P50" s="445">
        <f>'A4'!P50</f>
        <v>0</v>
      </c>
      <c r="Q50" s="445">
        <f>'A4'!Q50</f>
        <v>0</v>
      </c>
      <c r="R50" s="445">
        <f>'A4'!R50</f>
        <v>0</v>
      </c>
      <c r="S50" s="445">
        <f>'A4'!S50</f>
        <v>0</v>
      </c>
      <c r="T50" s="445">
        <f>'A4'!T50</f>
        <v>0</v>
      </c>
      <c r="U50" s="445">
        <f>'A4'!U50</f>
        <v>0</v>
      </c>
      <c r="V50" s="445">
        <f>'A4'!V50</f>
        <v>0</v>
      </c>
      <c r="W50" s="445">
        <f>'A4'!W50</f>
        <v>0</v>
      </c>
      <c r="X50" s="445">
        <f>'A4'!X50</f>
        <v>0</v>
      </c>
      <c r="Y50" s="445">
        <f>'A4'!Y50</f>
        <v>0</v>
      </c>
      <c r="Z50" s="445">
        <f>'A4'!Z50</f>
        <v>0</v>
      </c>
      <c r="AA50" s="445">
        <f>'A4'!AA50</f>
        <v>0</v>
      </c>
      <c r="AB50" s="445">
        <f>'A4'!AB50</f>
        <v>0</v>
      </c>
      <c r="AC50" s="445">
        <f>'A4'!AC50</f>
        <v>501.877864166319</v>
      </c>
      <c r="AD50" s="445">
        <f>'A4'!AD50</f>
        <v>1519.1689624893336</v>
      </c>
      <c r="AE50" s="445">
        <f>'A4'!AE50</f>
        <v>0</v>
      </c>
      <c r="AF50" s="445">
        <f>'A4'!AF50</f>
        <v>0</v>
      </c>
      <c r="AG50" s="445">
        <f>'A4'!AG50</f>
        <v>0</v>
      </c>
      <c r="AH50" s="445">
        <f>'A4'!AH50</f>
        <v>0</v>
      </c>
      <c r="AI50" s="445">
        <f>'A4'!AI50</f>
        <v>0</v>
      </c>
      <c r="AJ50" s="445">
        <f>'A4'!AJ50</f>
        <v>0</v>
      </c>
      <c r="AK50" s="445">
        <f>'A4'!AK50</f>
        <v>0</v>
      </c>
      <c r="AL50" s="445">
        <f>'A4'!AL50</f>
        <v>27.920078164052402</v>
      </c>
      <c r="AM50" s="445">
        <f>'A4'!AM50</f>
        <v>0</v>
      </c>
      <c r="AN50" s="445">
        <f>'A4'!AN50</f>
        <v>0</v>
      </c>
      <c r="AO50" s="445">
        <f>'A4'!AO50</f>
        <v>0</v>
      </c>
      <c r="AP50" s="445">
        <f>'A4'!AP50</f>
        <v>0</v>
      </c>
      <c r="AQ50" s="445">
        <f>'A4'!AQ50</f>
        <v>11.198788885720317</v>
      </c>
      <c r="AR50" s="445">
        <f>'A4'!AR50</f>
        <v>1262.0055933256876</v>
      </c>
    </row>
    <row r="51" spans="1:44" s="14" customFormat="1" ht="18" customHeight="1">
      <c r="A51" s="82"/>
      <c r="B51" s="33" t="s">
        <v>314</v>
      </c>
      <c r="C51" s="76"/>
      <c r="D51" s="445">
        <f>'A4'!D51</f>
        <v>0</v>
      </c>
      <c r="E51" s="445">
        <f>'A4'!E51</f>
        <v>0</v>
      </c>
      <c r="F51" s="445">
        <f>'A4'!F51</f>
        <v>0</v>
      </c>
      <c r="G51" s="445">
        <f>'A4'!G51</f>
        <v>0</v>
      </c>
      <c r="H51" s="445">
        <f>'A4'!H51</f>
        <v>0</v>
      </c>
      <c r="I51" s="445">
        <f>'A4'!I51</f>
        <v>0</v>
      </c>
      <c r="J51" s="445">
        <f>'A4'!J51</f>
        <v>0</v>
      </c>
      <c r="K51" s="445">
        <f>'A4'!K51</f>
        <v>0</v>
      </c>
      <c r="L51" s="445">
        <f>'A4'!L51</f>
        <v>0</v>
      </c>
      <c r="M51" s="445">
        <f>'A4'!M51</f>
        <v>0</v>
      </c>
      <c r="N51" s="445">
        <f>'A4'!N51</f>
        <v>0</v>
      </c>
      <c r="O51" s="445">
        <f>'A4'!O51</f>
        <v>0</v>
      </c>
      <c r="P51" s="445">
        <f>'A4'!P51</f>
        <v>0</v>
      </c>
      <c r="Q51" s="445">
        <f>'A4'!Q51</f>
        <v>0</v>
      </c>
      <c r="R51" s="445">
        <f>'A4'!R51</f>
        <v>0</v>
      </c>
      <c r="S51" s="445">
        <f>'A4'!S51</f>
        <v>0</v>
      </c>
      <c r="T51" s="445">
        <f>'A4'!T51</f>
        <v>0</v>
      </c>
      <c r="U51" s="445">
        <f>'A4'!U51</f>
        <v>0</v>
      </c>
      <c r="V51" s="445">
        <f>'A4'!V51</f>
        <v>0</v>
      </c>
      <c r="W51" s="445">
        <f>'A4'!W51</f>
        <v>0</v>
      </c>
      <c r="X51" s="445">
        <f>'A4'!X51</f>
        <v>0</v>
      </c>
      <c r="Y51" s="445">
        <f>'A4'!Y51</f>
        <v>0</v>
      </c>
      <c r="Z51" s="445">
        <f>'A4'!Z51</f>
        <v>0</v>
      </c>
      <c r="AA51" s="445">
        <f>'A4'!AA51</f>
        <v>0</v>
      </c>
      <c r="AB51" s="445">
        <f>'A4'!AB51</f>
        <v>0</v>
      </c>
      <c r="AC51" s="445">
        <f>'A4'!AC51</f>
        <v>0</v>
      </c>
      <c r="AD51" s="445">
        <f>'A4'!AD51</f>
        <v>0</v>
      </c>
      <c r="AE51" s="445">
        <f>'A4'!AE51</f>
        <v>0</v>
      </c>
      <c r="AF51" s="445">
        <f>'A4'!AF51</f>
        <v>0</v>
      </c>
      <c r="AG51" s="445">
        <f>'A4'!AG51</f>
        <v>0</v>
      </c>
      <c r="AH51" s="445">
        <f>'A4'!AH51</f>
        <v>0</v>
      </c>
      <c r="AI51" s="445">
        <f>'A4'!AI51</f>
        <v>0</v>
      </c>
      <c r="AJ51" s="445">
        <f>'A4'!AJ51</f>
        <v>0</v>
      </c>
      <c r="AK51" s="445">
        <f>'A4'!AK51</f>
        <v>0</v>
      </c>
      <c r="AL51" s="445">
        <f>'A4'!AL51</f>
        <v>0</v>
      </c>
      <c r="AM51" s="445">
        <f>'A4'!AM51</f>
        <v>0</v>
      </c>
      <c r="AN51" s="445">
        <f>'A4'!AN51</f>
        <v>0</v>
      </c>
      <c r="AO51" s="445">
        <f>'A4'!AO51</f>
        <v>0</v>
      </c>
      <c r="AP51" s="445">
        <f>'A4'!AP51</f>
        <v>0</v>
      </c>
      <c r="AQ51" s="445">
        <f>'A4'!AQ51</f>
        <v>0</v>
      </c>
      <c r="AR51" s="445">
        <f>'A4'!AR51</f>
        <v>0</v>
      </c>
    </row>
    <row r="52" spans="1:44" s="14" customFormat="1" ht="18" customHeight="1">
      <c r="A52" s="78"/>
      <c r="B52" s="12" t="s">
        <v>263</v>
      </c>
      <c r="C52" s="76"/>
      <c r="D52" s="445">
        <f>'A4'!D52</f>
        <v>0</v>
      </c>
      <c r="E52" s="445">
        <f>'A4'!E52</f>
        <v>0</v>
      </c>
      <c r="F52" s="445">
        <f>'A4'!F52</f>
        <v>0</v>
      </c>
      <c r="G52" s="445">
        <f>'A4'!G52</f>
        <v>0</v>
      </c>
      <c r="H52" s="445">
        <f>'A4'!H52</f>
        <v>0</v>
      </c>
      <c r="I52" s="445">
        <f>'A4'!I52</f>
        <v>0</v>
      </c>
      <c r="J52" s="445">
        <f>'A4'!J52</f>
        <v>0</v>
      </c>
      <c r="K52" s="445">
        <f>'A4'!K52</f>
        <v>0</v>
      </c>
      <c r="L52" s="445">
        <f>'A4'!L52</f>
        <v>0</v>
      </c>
      <c r="M52" s="445">
        <f>'A4'!M52</f>
        <v>0</v>
      </c>
      <c r="N52" s="445">
        <f>'A4'!N52</f>
        <v>0.502</v>
      </c>
      <c r="O52" s="445">
        <f>'A4'!O52</f>
        <v>7.9062348517732932</v>
      </c>
      <c r="P52" s="445">
        <f>'A4'!P52</f>
        <v>0</v>
      </c>
      <c r="Q52" s="445">
        <f>'A4'!Q52</f>
        <v>0</v>
      </c>
      <c r="R52" s="445">
        <f>'A4'!R52</f>
        <v>0</v>
      </c>
      <c r="S52" s="445">
        <f>'A4'!S52</f>
        <v>0</v>
      </c>
      <c r="T52" s="445">
        <f>'A4'!T52</f>
        <v>0</v>
      </c>
      <c r="U52" s="445">
        <f>'A4'!U52</f>
        <v>0</v>
      </c>
      <c r="V52" s="445">
        <f>'A4'!V52</f>
        <v>0</v>
      </c>
      <c r="W52" s="445">
        <f>'A4'!W52</f>
        <v>0</v>
      </c>
      <c r="X52" s="445">
        <f>'A4'!X52</f>
        <v>0</v>
      </c>
      <c r="Y52" s="445">
        <f>'A4'!Y52</f>
        <v>0</v>
      </c>
      <c r="Z52" s="445">
        <f>'A4'!Z52</f>
        <v>0</v>
      </c>
      <c r="AA52" s="445">
        <f>'A4'!AA52</f>
        <v>0</v>
      </c>
      <c r="AB52" s="445">
        <f>'A4'!AB52</f>
        <v>0</v>
      </c>
      <c r="AC52" s="445">
        <f>'A4'!AC52</f>
        <v>496.88977330032452</v>
      </c>
      <c r="AD52" s="445">
        <f>'A4'!AD52</f>
        <v>1499.7439576242366</v>
      </c>
      <c r="AE52" s="445">
        <f>'A4'!AE52</f>
        <v>0</v>
      </c>
      <c r="AF52" s="445">
        <f>'A4'!AF52</f>
        <v>0</v>
      </c>
      <c r="AG52" s="445">
        <f>'A4'!AG52</f>
        <v>0</v>
      </c>
      <c r="AH52" s="445">
        <f>'A4'!AH52</f>
        <v>0</v>
      </c>
      <c r="AI52" s="445">
        <f>'A4'!AI52</f>
        <v>0</v>
      </c>
      <c r="AJ52" s="445">
        <f>'A4'!AJ52</f>
        <v>0</v>
      </c>
      <c r="AK52" s="445">
        <f>'A4'!AK52</f>
        <v>0</v>
      </c>
      <c r="AL52" s="445">
        <f>'A4'!AL52</f>
        <v>17.545883657220532</v>
      </c>
      <c r="AM52" s="445">
        <f>'A4'!AM52</f>
        <v>0</v>
      </c>
      <c r="AN52" s="445">
        <f>'A4'!AN52</f>
        <v>0</v>
      </c>
      <c r="AO52" s="445">
        <f>'A4'!AO52</f>
        <v>0</v>
      </c>
      <c r="AP52" s="445">
        <f>'A4'!AP52</f>
        <v>0</v>
      </c>
      <c r="AQ52" s="445">
        <f>'A4'!AQ52</f>
        <v>6.2835796159460937</v>
      </c>
      <c r="AR52" s="445">
        <f>'A4'!AR52</f>
        <v>1003.2297083311939</v>
      </c>
    </row>
    <row r="53" spans="1:44" s="14" customFormat="1" ht="18" customHeight="1">
      <c r="A53" s="78"/>
      <c r="B53" s="12" t="s">
        <v>207</v>
      </c>
      <c r="C53" s="76"/>
      <c r="D53" s="445">
        <f>'A4'!D53</f>
        <v>0</v>
      </c>
      <c r="E53" s="445">
        <f>'A4'!E53</f>
        <v>0</v>
      </c>
      <c r="F53" s="445">
        <f>'A4'!F53</f>
        <v>0</v>
      </c>
      <c r="G53" s="445">
        <f>'A4'!G53</f>
        <v>0</v>
      </c>
      <c r="H53" s="445">
        <f>'A4'!H53</f>
        <v>0</v>
      </c>
      <c r="I53" s="445">
        <f>'A4'!I53</f>
        <v>0</v>
      </c>
      <c r="J53" s="445">
        <f>'A4'!J53</f>
        <v>0</v>
      </c>
      <c r="K53" s="445">
        <f>'A4'!K53</f>
        <v>0</v>
      </c>
      <c r="L53" s="445">
        <f>'A4'!L53</f>
        <v>0</v>
      </c>
      <c r="M53" s="445">
        <f>'A4'!M53</f>
        <v>0</v>
      </c>
      <c r="N53" s="445">
        <f>'A4'!N53</f>
        <v>0</v>
      </c>
      <c r="O53" s="445">
        <f>'A4'!O53</f>
        <v>0</v>
      </c>
      <c r="P53" s="445">
        <f>'A4'!P53</f>
        <v>0</v>
      </c>
      <c r="Q53" s="445">
        <f>'A4'!Q53</f>
        <v>0</v>
      </c>
      <c r="R53" s="445">
        <f>'A4'!R53</f>
        <v>0</v>
      </c>
      <c r="S53" s="445">
        <f>'A4'!S53</f>
        <v>0</v>
      </c>
      <c r="T53" s="445">
        <f>'A4'!T53</f>
        <v>0</v>
      </c>
      <c r="U53" s="445">
        <f>'A4'!U53</f>
        <v>0</v>
      </c>
      <c r="V53" s="445">
        <f>'A4'!V53</f>
        <v>0</v>
      </c>
      <c r="W53" s="445">
        <f>'A4'!W53</f>
        <v>0</v>
      </c>
      <c r="X53" s="445">
        <f>'A4'!X53</f>
        <v>0</v>
      </c>
      <c r="Y53" s="445">
        <f>'A4'!Y53</f>
        <v>0</v>
      </c>
      <c r="Z53" s="445">
        <f>'A4'!Z53</f>
        <v>0</v>
      </c>
      <c r="AA53" s="445">
        <f>'A4'!AA53</f>
        <v>0</v>
      </c>
      <c r="AB53" s="445">
        <f>'A4'!AB53</f>
        <v>0</v>
      </c>
      <c r="AC53" s="445">
        <f>'A4'!AC53</f>
        <v>4.9880908659946055</v>
      </c>
      <c r="AD53" s="445">
        <f>'A4'!AD53</f>
        <v>19.4250048650972</v>
      </c>
      <c r="AE53" s="445">
        <f>'A4'!AE53</f>
        <v>0</v>
      </c>
      <c r="AF53" s="445">
        <f>'A4'!AF53</f>
        <v>0</v>
      </c>
      <c r="AG53" s="445">
        <f>'A4'!AG53</f>
        <v>0</v>
      </c>
      <c r="AH53" s="445">
        <f>'A4'!AH53</f>
        <v>0</v>
      </c>
      <c r="AI53" s="445">
        <f>'A4'!AI53</f>
        <v>0</v>
      </c>
      <c r="AJ53" s="445">
        <f>'A4'!AJ53</f>
        <v>0</v>
      </c>
      <c r="AK53" s="445">
        <f>'A4'!AK53</f>
        <v>0</v>
      </c>
      <c r="AL53" s="445">
        <f>'A4'!AL53</f>
        <v>10.374194506831873</v>
      </c>
      <c r="AM53" s="445">
        <f>'A4'!AM53</f>
        <v>0</v>
      </c>
      <c r="AN53" s="445">
        <f>'A4'!AN53</f>
        <v>0</v>
      </c>
      <c r="AO53" s="445">
        <f>'A4'!AO53</f>
        <v>0</v>
      </c>
      <c r="AP53" s="445">
        <f>'A4'!AP53</f>
        <v>0</v>
      </c>
      <c r="AQ53" s="445">
        <f>'A4'!AQ53</f>
        <v>4.9152092697742225</v>
      </c>
      <c r="AR53" s="445">
        <f>'A4'!AR53</f>
        <v>258.77588499449371</v>
      </c>
    </row>
    <row r="54" spans="1:44" s="14" customFormat="1" ht="18" customHeight="1">
      <c r="A54" s="84"/>
      <c r="B54" s="495" t="s">
        <v>208</v>
      </c>
      <c r="C54" s="91"/>
      <c r="D54" s="499">
        <f>'A4'!D54</f>
        <v>0</v>
      </c>
      <c r="E54" s="499">
        <f>'A4'!E54</f>
        <v>0</v>
      </c>
      <c r="F54" s="499">
        <f>'A4'!F54</f>
        <v>0</v>
      </c>
      <c r="G54" s="499">
        <f>'A4'!G54</f>
        <v>0</v>
      </c>
      <c r="H54" s="499">
        <f>'A4'!H54</f>
        <v>0</v>
      </c>
      <c r="I54" s="499">
        <f>'A4'!I54</f>
        <v>0</v>
      </c>
      <c r="J54" s="499">
        <f>'A4'!J54</f>
        <v>0</v>
      </c>
      <c r="K54" s="499">
        <f>'A4'!K54</f>
        <v>0</v>
      </c>
      <c r="L54" s="499">
        <f>'A4'!L54</f>
        <v>0</v>
      </c>
      <c r="M54" s="499">
        <f>'A4'!M54</f>
        <v>0</v>
      </c>
      <c r="N54" s="499">
        <f>'A4'!N54</f>
        <v>0</v>
      </c>
      <c r="O54" s="499">
        <f>'A4'!O54</f>
        <v>0</v>
      </c>
      <c r="P54" s="499">
        <f>'A4'!P54</f>
        <v>0</v>
      </c>
      <c r="Q54" s="499">
        <f>'A4'!Q54</f>
        <v>0</v>
      </c>
      <c r="R54" s="499">
        <f>'A4'!R54</f>
        <v>0</v>
      </c>
      <c r="S54" s="499">
        <f>'A4'!S54</f>
        <v>0</v>
      </c>
      <c r="T54" s="499">
        <f>'A4'!T54</f>
        <v>0</v>
      </c>
      <c r="U54" s="499">
        <f>'A4'!U54</f>
        <v>0</v>
      </c>
      <c r="V54" s="499">
        <f>'A4'!V54</f>
        <v>0</v>
      </c>
      <c r="W54" s="499">
        <f>'A4'!W54</f>
        <v>0</v>
      </c>
      <c r="X54" s="499">
        <f>'A4'!X54</f>
        <v>0</v>
      </c>
      <c r="Y54" s="499">
        <f>'A4'!Y54</f>
        <v>0</v>
      </c>
      <c r="Z54" s="499">
        <f>'A4'!Z54</f>
        <v>0</v>
      </c>
      <c r="AA54" s="499">
        <f>'A4'!AA54</f>
        <v>0</v>
      </c>
      <c r="AB54" s="499">
        <f>'A4'!AB54</f>
        <v>0</v>
      </c>
      <c r="AC54" s="499">
        <f>'A4'!AC54</f>
        <v>0</v>
      </c>
      <c r="AD54" s="499">
        <f>'A4'!AD54</f>
        <v>0</v>
      </c>
      <c r="AE54" s="499">
        <f>'A4'!AE54</f>
        <v>0</v>
      </c>
      <c r="AF54" s="499">
        <f>'A4'!AF54</f>
        <v>0</v>
      </c>
      <c r="AG54" s="499">
        <f>'A4'!AG54</f>
        <v>0</v>
      </c>
      <c r="AH54" s="499">
        <f>'A4'!AH54</f>
        <v>0</v>
      </c>
      <c r="AI54" s="499">
        <f>'A4'!AI54</f>
        <v>0</v>
      </c>
      <c r="AJ54" s="499">
        <f>'A4'!AJ54</f>
        <v>0</v>
      </c>
      <c r="AK54" s="499">
        <f>'A4'!AK54</f>
        <v>0</v>
      </c>
      <c r="AL54" s="499">
        <f>'A4'!AL54</f>
        <v>0</v>
      </c>
      <c r="AM54" s="499">
        <f>'A4'!AM54</f>
        <v>0</v>
      </c>
      <c r="AN54" s="499">
        <f>'A4'!AN54</f>
        <v>0</v>
      </c>
      <c r="AO54" s="499">
        <f>'A4'!AO54</f>
        <v>0</v>
      </c>
      <c r="AP54" s="499">
        <f>'A4'!AP54</f>
        <v>0</v>
      </c>
      <c r="AQ54" s="499">
        <f>'A4'!AQ54</f>
        <v>0</v>
      </c>
      <c r="AR54" s="499">
        <f>'A4'!AR54</f>
        <v>0</v>
      </c>
    </row>
    <row r="55" spans="1:44" s="14" customFormat="1" ht="14.25">
      <c r="A55" s="531" t="s">
        <v>264</v>
      </c>
      <c r="B55" s="532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26"/>
      <c r="O55" s="44"/>
      <c r="P55" s="44"/>
    </row>
    <row r="56" spans="1:44" s="14" customFormat="1" ht="14.25" hidden="1">
      <c r="A56" s="531" t="s">
        <v>265</v>
      </c>
      <c r="B56" s="532"/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AR56" s="320"/>
    </row>
    <row r="57" spans="1:44" s="14" customFormat="1" ht="14.25" hidden="1">
      <c r="A57" s="531" t="s">
        <v>266</v>
      </c>
      <c r="B57" s="532"/>
      <c r="C57" s="53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AR57" s="320"/>
    </row>
    <row r="58" spans="1:44" s="44" customFormat="1" ht="12.75" hidden="1" customHeight="1">
      <c r="A58" s="531" t="s">
        <v>267</v>
      </c>
      <c r="B58" s="532"/>
      <c r="C58" s="532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AR58" s="321"/>
    </row>
    <row r="59" spans="1:44" s="40" customFormat="1" ht="12.75" hidden="1" customHeight="1">
      <c r="A59" s="531" t="s">
        <v>268</v>
      </c>
      <c r="B59" s="532"/>
      <c r="C59" s="532"/>
      <c r="D59" s="532"/>
      <c r="E59" s="532"/>
      <c r="F59" s="532"/>
      <c r="G59" s="532"/>
      <c r="H59" s="532"/>
      <c r="I59" s="532"/>
      <c r="J59" s="532"/>
      <c r="K59" s="532"/>
      <c r="L59" s="532"/>
      <c r="M59" s="532"/>
      <c r="AR59" s="235"/>
    </row>
    <row r="60" spans="1:44" ht="14.25" hidden="1">
      <c r="A60" s="531" t="s">
        <v>269</v>
      </c>
      <c r="B60" s="531"/>
      <c r="C60" s="531"/>
      <c r="D60" s="531"/>
      <c r="E60" s="531"/>
      <c r="F60" s="531"/>
      <c r="G60" s="531"/>
      <c r="H60" s="531"/>
      <c r="I60" s="531"/>
      <c r="J60" s="531"/>
      <c r="K60" s="531"/>
      <c r="L60" s="531"/>
      <c r="M60" s="531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zoomScaleNormal="100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B11" sqref="B11"/>
    </sheetView>
  </sheetViews>
  <sheetFormatPr defaultColWidth="0" defaultRowHeight="12.75"/>
  <cols>
    <col min="1" max="1" width="2.42578125" style="270" customWidth="1"/>
    <col min="2" max="2" width="39" style="270" customWidth="1"/>
    <col min="3" max="3" width="9.28515625" style="270" customWidth="1"/>
    <col min="4" max="4" width="12.85546875" style="270" customWidth="1"/>
    <col min="5" max="5" width="11" style="270" customWidth="1"/>
    <col min="6" max="11" width="9.28515625" style="270" bestFit="1" customWidth="1"/>
    <col min="12" max="12" width="10.28515625" style="270" customWidth="1"/>
    <col min="13" max="13" width="14" style="270" customWidth="1"/>
    <col min="14" max="14" width="9.140625" style="270" customWidth="1"/>
    <col min="15" max="16384" width="0" style="270" hidden="1"/>
  </cols>
  <sheetData>
    <row r="7" spans="1:16" ht="15" customHeight="1"/>
    <row r="8" spans="1:16" s="5" customFormat="1" ht="18" customHeight="1">
      <c r="A8" s="1" t="s">
        <v>214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84"/>
      <c r="B9" s="16" t="s">
        <v>302</v>
      </c>
      <c r="C9" s="286"/>
      <c r="D9" s="18" t="s">
        <v>197</v>
      </c>
      <c r="E9" s="288"/>
      <c r="F9" s="289"/>
      <c r="G9" s="289"/>
      <c r="H9" s="289"/>
      <c r="I9" s="289"/>
      <c r="J9" s="288"/>
      <c r="K9" s="288"/>
      <c r="L9" s="290"/>
      <c r="M9" s="291"/>
      <c r="N9" s="292"/>
      <c r="O9" s="282"/>
      <c r="P9" s="282"/>
    </row>
    <row r="10" spans="1:16" ht="27.75" customHeight="1">
      <c r="A10" s="293"/>
      <c r="B10" s="294"/>
      <c r="C10" s="513"/>
      <c r="D10" s="295" t="s">
        <v>6</v>
      </c>
      <c r="E10" s="295" t="s">
        <v>37</v>
      </c>
      <c r="F10" s="295" t="s">
        <v>7</v>
      </c>
      <c r="G10" s="295" t="s">
        <v>8</v>
      </c>
      <c r="H10" s="295" t="s">
        <v>9</v>
      </c>
      <c r="I10" s="295" t="s">
        <v>10</v>
      </c>
      <c r="J10" s="295" t="s">
        <v>11</v>
      </c>
      <c r="K10" s="296" t="s">
        <v>41</v>
      </c>
      <c r="L10" s="494" t="s">
        <v>270</v>
      </c>
      <c r="M10" s="295" t="s">
        <v>199</v>
      </c>
      <c r="N10" s="292" t="s">
        <v>13</v>
      </c>
      <c r="O10" s="282"/>
      <c r="P10" s="282"/>
    </row>
    <row r="11" spans="1:16" ht="16.5">
      <c r="A11" s="297"/>
      <c r="B11" s="28" t="s">
        <v>319</v>
      </c>
      <c r="C11" s="299"/>
      <c r="D11" s="300"/>
      <c r="E11" s="300"/>
      <c r="F11" s="300"/>
      <c r="G11" s="300"/>
      <c r="H11" s="300"/>
      <c r="I11" s="300"/>
      <c r="J11" s="300"/>
      <c r="K11" s="300"/>
      <c r="L11" s="300"/>
      <c r="M11" s="301"/>
      <c r="N11" s="302"/>
      <c r="O11" s="282"/>
      <c r="P11" s="282"/>
    </row>
    <row r="12" spans="1:16" ht="15">
      <c r="A12" s="303"/>
      <c r="B12" s="12" t="s">
        <v>204</v>
      </c>
      <c r="C12" s="304"/>
      <c r="D12" s="305">
        <f xml:space="preserve"> 'A5'!D12</f>
        <v>0</v>
      </c>
      <c r="E12" s="305">
        <f xml:space="preserve"> 'A5'!E12</f>
        <v>0</v>
      </c>
      <c r="F12" s="305">
        <f xml:space="preserve"> 'A5'!F12</f>
        <v>0</v>
      </c>
      <c r="G12" s="305">
        <f xml:space="preserve"> 'A5'!G12</f>
        <v>0</v>
      </c>
      <c r="H12" s="305">
        <f xml:space="preserve"> 'A5'!H12</f>
        <v>0</v>
      </c>
      <c r="I12" s="305">
        <f xml:space="preserve"> 'A5'!I12</f>
        <v>0</v>
      </c>
      <c r="J12" s="305">
        <f xml:space="preserve"> 'A5'!J12</f>
        <v>0</v>
      </c>
      <c r="K12" s="305">
        <f xml:space="preserve"> 'A5'!K12</f>
        <v>0</v>
      </c>
      <c r="L12" s="305">
        <f xml:space="preserve"> 'A5'!L12</f>
        <v>0</v>
      </c>
      <c r="M12" s="305">
        <f xml:space="preserve"> 'A5'!M12</f>
        <v>0</v>
      </c>
      <c r="N12" s="307"/>
      <c r="O12" s="282"/>
      <c r="P12" s="282"/>
    </row>
    <row r="13" spans="1:16" ht="15">
      <c r="A13" s="308"/>
      <c r="B13" s="31" t="s">
        <v>200</v>
      </c>
      <c r="C13" s="304"/>
      <c r="D13" s="305">
        <f xml:space="preserve"> 'A5'!D13</f>
        <v>0</v>
      </c>
      <c r="E13" s="305">
        <f xml:space="preserve"> 'A5'!E13</f>
        <v>0</v>
      </c>
      <c r="F13" s="305">
        <f xml:space="preserve"> 'A5'!F13</f>
        <v>0</v>
      </c>
      <c r="G13" s="305">
        <f xml:space="preserve"> 'A5'!G13</f>
        <v>0</v>
      </c>
      <c r="H13" s="305">
        <f xml:space="preserve"> 'A5'!H13</f>
        <v>0</v>
      </c>
      <c r="I13" s="305">
        <f xml:space="preserve"> 'A5'!I13</f>
        <v>0</v>
      </c>
      <c r="J13" s="305">
        <f xml:space="preserve"> 'A5'!J13</f>
        <v>0</v>
      </c>
      <c r="K13" s="305">
        <f xml:space="preserve"> 'A5'!K13</f>
        <v>0</v>
      </c>
      <c r="L13" s="305">
        <f xml:space="preserve"> 'A5'!L13</f>
        <v>0</v>
      </c>
      <c r="M13" s="305">
        <f xml:space="preserve"> 'A5'!M13</f>
        <v>0</v>
      </c>
      <c r="N13" s="307"/>
      <c r="O13" s="282"/>
      <c r="P13" s="282"/>
    </row>
    <row r="14" spans="1:16" ht="15">
      <c r="A14" s="308"/>
      <c r="B14" s="31" t="s">
        <v>201</v>
      </c>
      <c r="C14" s="304"/>
      <c r="D14" s="305">
        <f xml:space="preserve"> 'A5'!D14</f>
        <v>0</v>
      </c>
      <c r="E14" s="305">
        <f xml:space="preserve"> 'A5'!E14</f>
        <v>0</v>
      </c>
      <c r="F14" s="305">
        <f xml:space="preserve"> 'A5'!F14</f>
        <v>0</v>
      </c>
      <c r="G14" s="305">
        <f xml:space="preserve"> 'A5'!G14</f>
        <v>0</v>
      </c>
      <c r="H14" s="305">
        <f xml:space="preserve"> 'A5'!H14</f>
        <v>0</v>
      </c>
      <c r="I14" s="305">
        <f xml:space="preserve"> 'A5'!I14</f>
        <v>0</v>
      </c>
      <c r="J14" s="305">
        <f xml:space="preserve"> 'A5'!J14</f>
        <v>0</v>
      </c>
      <c r="K14" s="305">
        <f xml:space="preserve"> 'A5'!K14</f>
        <v>0</v>
      </c>
      <c r="L14" s="305">
        <f xml:space="preserve"> 'A5'!L14</f>
        <v>0</v>
      </c>
      <c r="M14" s="305">
        <f xml:space="preserve"> 'A5'!M14</f>
        <v>0</v>
      </c>
      <c r="N14" s="307"/>
      <c r="O14" s="282"/>
      <c r="P14" s="282"/>
    </row>
    <row r="15" spans="1:16" ht="15">
      <c r="A15" s="303"/>
      <c r="B15" s="12" t="s">
        <v>202</v>
      </c>
      <c r="C15" s="304"/>
      <c r="D15" s="305">
        <f xml:space="preserve"> 'A5'!D15</f>
        <v>0</v>
      </c>
      <c r="E15" s="305">
        <f xml:space="preserve"> 'A5'!E15</f>
        <v>0</v>
      </c>
      <c r="F15" s="305">
        <f xml:space="preserve"> 'A5'!F15</f>
        <v>0</v>
      </c>
      <c r="G15" s="305">
        <f xml:space="preserve"> 'A5'!G15</f>
        <v>0</v>
      </c>
      <c r="H15" s="305">
        <f xml:space="preserve"> 'A5'!H15</f>
        <v>0</v>
      </c>
      <c r="I15" s="305">
        <f xml:space="preserve"> 'A5'!I15</f>
        <v>0</v>
      </c>
      <c r="J15" s="305">
        <f xml:space="preserve"> 'A5'!J15</f>
        <v>0</v>
      </c>
      <c r="K15" s="305">
        <f xml:space="preserve"> 'A5'!K15</f>
        <v>0</v>
      </c>
      <c r="L15" s="305">
        <f xml:space="preserve"> 'A5'!L15</f>
        <v>0</v>
      </c>
      <c r="M15" s="305">
        <f xml:space="preserve"> 'A5'!M15</f>
        <v>0</v>
      </c>
      <c r="N15" s="307"/>
      <c r="O15" s="282"/>
      <c r="P15" s="282"/>
    </row>
    <row r="16" spans="1:16" ht="15">
      <c r="A16" s="308"/>
      <c r="B16" s="31" t="s">
        <v>200</v>
      </c>
      <c r="C16" s="304"/>
      <c r="D16" s="305">
        <f xml:space="preserve"> 'A5'!D16</f>
        <v>0</v>
      </c>
      <c r="E16" s="305">
        <f xml:space="preserve"> 'A5'!E16</f>
        <v>0</v>
      </c>
      <c r="F16" s="305">
        <f xml:space="preserve"> 'A5'!F16</f>
        <v>0</v>
      </c>
      <c r="G16" s="305">
        <f xml:space="preserve"> 'A5'!G16</f>
        <v>0</v>
      </c>
      <c r="H16" s="305">
        <f xml:space="preserve"> 'A5'!H16</f>
        <v>0</v>
      </c>
      <c r="I16" s="305">
        <f xml:space="preserve"> 'A5'!I16</f>
        <v>0</v>
      </c>
      <c r="J16" s="305">
        <f xml:space="preserve"> 'A5'!J16</f>
        <v>0</v>
      </c>
      <c r="K16" s="305">
        <f xml:space="preserve"> 'A5'!K16</f>
        <v>0</v>
      </c>
      <c r="L16" s="305">
        <f xml:space="preserve"> 'A5'!L16</f>
        <v>0</v>
      </c>
      <c r="M16" s="305">
        <f xml:space="preserve"> 'A5'!M16</f>
        <v>0</v>
      </c>
      <c r="N16" s="307"/>
      <c r="O16" s="282"/>
      <c r="P16" s="282"/>
    </row>
    <row r="17" spans="1:16" ht="15">
      <c r="A17" s="308"/>
      <c r="B17" s="31" t="s">
        <v>201</v>
      </c>
      <c r="C17" s="304"/>
      <c r="D17" s="305">
        <f xml:space="preserve"> 'A5'!D17</f>
        <v>0</v>
      </c>
      <c r="E17" s="305">
        <f xml:space="preserve"> 'A5'!E17</f>
        <v>0</v>
      </c>
      <c r="F17" s="305">
        <f xml:space="preserve"> 'A5'!F17</f>
        <v>0</v>
      </c>
      <c r="G17" s="305">
        <f xml:space="preserve"> 'A5'!G17</f>
        <v>0</v>
      </c>
      <c r="H17" s="305">
        <f xml:space="preserve"> 'A5'!H17</f>
        <v>0</v>
      </c>
      <c r="I17" s="305">
        <f xml:space="preserve"> 'A5'!I17</f>
        <v>0</v>
      </c>
      <c r="J17" s="305">
        <f xml:space="preserve"> 'A5'!J17</f>
        <v>0</v>
      </c>
      <c r="K17" s="305">
        <f xml:space="preserve"> 'A5'!K17</f>
        <v>0</v>
      </c>
      <c r="L17" s="305">
        <f xml:space="preserve"> 'A5'!L17</f>
        <v>0</v>
      </c>
      <c r="M17" s="305">
        <f xml:space="preserve"> 'A5'!M17</f>
        <v>0</v>
      </c>
      <c r="N17" s="307"/>
      <c r="O17" s="282"/>
      <c r="P17" s="282"/>
    </row>
    <row r="18" spans="1:16" ht="15">
      <c r="A18" s="303"/>
      <c r="B18" s="12" t="s">
        <v>203</v>
      </c>
      <c r="C18" s="304"/>
      <c r="D18" s="305">
        <f xml:space="preserve"> 'A5'!D18</f>
        <v>0</v>
      </c>
      <c r="E18" s="305">
        <f xml:space="preserve"> 'A5'!E18</f>
        <v>0</v>
      </c>
      <c r="F18" s="305">
        <f xml:space="preserve"> 'A5'!F18</f>
        <v>0</v>
      </c>
      <c r="G18" s="305">
        <f xml:space="preserve"> 'A5'!G18</f>
        <v>0</v>
      </c>
      <c r="H18" s="305">
        <f xml:space="preserve"> 'A5'!H18</f>
        <v>0</v>
      </c>
      <c r="I18" s="305">
        <f xml:space="preserve"> 'A5'!I18</f>
        <v>0</v>
      </c>
      <c r="J18" s="305">
        <f xml:space="preserve"> 'A5'!J18</f>
        <v>0</v>
      </c>
      <c r="K18" s="305">
        <f xml:space="preserve"> 'A5'!K18</f>
        <v>0</v>
      </c>
      <c r="L18" s="305">
        <f xml:space="preserve"> 'A5'!L18</f>
        <v>0</v>
      </c>
      <c r="M18" s="305">
        <f xml:space="preserve"> 'A5'!M18</f>
        <v>0</v>
      </c>
      <c r="N18" s="307"/>
      <c r="O18" s="282"/>
      <c r="P18" s="282"/>
    </row>
    <row r="19" spans="1:16" ht="15">
      <c r="A19" s="308"/>
      <c r="B19" s="31" t="s">
        <v>200</v>
      </c>
      <c r="C19" s="304"/>
      <c r="D19" s="305">
        <f xml:space="preserve"> 'A5'!D19</f>
        <v>0</v>
      </c>
      <c r="E19" s="305">
        <f xml:space="preserve"> 'A5'!E19</f>
        <v>0</v>
      </c>
      <c r="F19" s="305">
        <f xml:space="preserve"> 'A5'!F19</f>
        <v>0</v>
      </c>
      <c r="G19" s="305">
        <f xml:space="preserve"> 'A5'!G19</f>
        <v>0</v>
      </c>
      <c r="H19" s="305">
        <f xml:space="preserve"> 'A5'!H19</f>
        <v>0</v>
      </c>
      <c r="I19" s="305">
        <f xml:space="preserve"> 'A5'!I19</f>
        <v>0</v>
      </c>
      <c r="J19" s="305">
        <f xml:space="preserve"> 'A5'!J19</f>
        <v>0</v>
      </c>
      <c r="K19" s="305">
        <f xml:space="preserve"> 'A5'!K19</f>
        <v>0</v>
      </c>
      <c r="L19" s="305">
        <f xml:space="preserve"> 'A5'!L19</f>
        <v>0</v>
      </c>
      <c r="M19" s="305">
        <f xml:space="preserve"> 'A5'!M19</f>
        <v>0</v>
      </c>
      <c r="N19" s="307"/>
      <c r="O19" s="282"/>
      <c r="P19" s="282"/>
    </row>
    <row r="20" spans="1:16" ht="15">
      <c r="A20" s="308"/>
      <c r="B20" s="31" t="s">
        <v>201</v>
      </c>
      <c r="C20" s="304"/>
      <c r="D20" s="305">
        <f xml:space="preserve"> 'A5'!D20</f>
        <v>0</v>
      </c>
      <c r="E20" s="305">
        <f xml:space="preserve"> 'A5'!E20</f>
        <v>0</v>
      </c>
      <c r="F20" s="305">
        <f xml:space="preserve"> 'A5'!F20</f>
        <v>0</v>
      </c>
      <c r="G20" s="305">
        <f xml:space="preserve"> 'A5'!G20</f>
        <v>0</v>
      </c>
      <c r="H20" s="305">
        <f xml:space="preserve"> 'A5'!H20</f>
        <v>0</v>
      </c>
      <c r="I20" s="305">
        <f xml:space="preserve"> 'A5'!I20</f>
        <v>0</v>
      </c>
      <c r="J20" s="305">
        <f xml:space="preserve"> 'A5'!J20</f>
        <v>0</v>
      </c>
      <c r="K20" s="305">
        <f xml:space="preserve"> 'A5'!K20</f>
        <v>0</v>
      </c>
      <c r="L20" s="305">
        <f xml:space="preserve"> 'A5'!L20</f>
        <v>0</v>
      </c>
      <c r="M20" s="305">
        <f xml:space="preserve"> 'A5'!M20</f>
        <v>0</v>
      </c>
      <c r="N20" s="307"/>
      <c r="O20" s="282"/>
      <c r="P20" s="282"/>
    </row>
    <row r="21" spans="1:16" ht="15">
      <c r="A21" s="303"/>
      <c r="B21" s="12" t="s">
        <v>199</v>
      </c>
      <c r="C21" s="304"/>
      <c r="D21" s="305">
        <f xml:space="preserve"> 'A5'!D21</f>
        <v>0</v>
      </c>
      <c r="E21" s="305">
        <f xml:space="preserve"> 'A5'!E21</f>
        <v>0</v>
      </c>
      <c r="F21" s="305">
        <f xml:space="preserve"> 'A5'!F21</f>
        <v>0</v>
      </c>
      <c r="G21" s="305">
        <f xml:space="preserve"> 'A5'!G21</f>
        <v>0</v>
      </c>
      <c r="H21" s="305">
        <f xml:space="preserve"> 'A5'!H21</f>
        <v>0</v>
      </c>
      <c r="I21" s="305">
        <f xml:space="preserve"> 'A5'!I21</f>
        <v>0</v>
      </c>
      <c r="J21" s="305">
        <f xml:space="preserve"> 'A5'!J21</f>
        <v>0</v>
      </c>
      <c r="K21" s="305">
        <f xml:space="preserve"> 'A5'!K21</f>
        <v>0</v>
      </c>
      <c r="L21" s="305">
        <f xml:space="preserve"> 'A5'!L21</f>
        <v>0</v>
      </c>
      <c r="M21" s="305">
        <f xml:space="preserve"> 'A5'!M21</f>
        <v>0</v>
      </c>
      <c r="N21" s="307"/>
      <c r="O21" s="282"/>
      <c r="P21" s="282"/>
    </row>
    <row r="22" spans="1:16" ht="15">
      <c r="A22" s="303"/>
      <c r="B22" s="304"/>
      <c r="C22" s="304"/>
      <c r="D22" s="305">
        <f xml:space="preserve"> 'A5'!D22</f>
        <v>0</v>
      </c>
      <c r="E22" s="305">
        <f xml:space="preserve"> 'A5'!E22</f>
        <v>0</v>
      </c>
      <c r="F22" s="305">
        <f xml:space="preserve"> 'A5'!F22</f>
        <v>0</v>
      </c>
      <c r="G22" s="305">
        <f xml:space="preserve"> 'A5'!G22</f>
        <v>0</v>
      </c>
      <c r="H22" s="305">
        <f xml:space="preserve"> 'A5'!H22</f>
        <v>0</v>
      </c>
      <c r="I22" s="305">
        <f xml:space="preserve"> 'A5'!I22</f>
        <v>0</v>
      </c>
      <c r="J22" s="305">
        <f xml:space="preserve"> 'A5'!J22</f>
        <v>0</v>
      </c>
      <c r="K22" s="305">
        <f xml:space="preserve"> 'A5'!K22</f>
        <v>0</v>
      </c>
      <c r="L22" s="305">
        <f xml:space="preserve"> 'A5'!L22</f>
        <v>0</v>
      </c>
      <c r="M22" s="305">
        <f xml:space="preserve"> 'A5'!M22</f>
        <v>0</v>
      </c>
      <c r="N22" s="307"/>
      <c r="O22" s="282"/>
      <c r="P22" s="282"/>
    </row>
    <row r="23" spans="1:16" ht="14.25">
      <c r="A23" s="297"/>
      <c r="B23" s="298" t="s">
        <v>215</v>
      </c>
      <c r="C23" s="299"/>
      <c r="D23" s="305">
        <f xml:space="preserve"> 'A5'!D23</f>
        <v>0</v>
      </c>
      <c r="E23" s="305">
        <f xml:space="preserve"> 'A5'!E23</f>
        <v>0</v>
      </c>
      <c r="F23" s="305">
        <f xml:space="preserve"> 'A5'!F23</f>
        <v>0</v>
      </c>
      <c r="G23" s="305">
        <f xml:space="preserve"> 'A5'!G23</f>
        <v>0</v>
      </c>
      <c r="H23" s="305">
        <f xml:space="preserve"> 'A5'!H23</f>
        <v>0</v>
      </c>
      <c r="I23" s="305">
        <f xml:space="preserve"> 'A5'!I23</f>
        <v>0</v>
      </c>
      <c r="J23" s="305">
        <f xml:space="preserve"> 'A5'!J23</f>
        <v>0</v>
      </c>
      <c r="K23" s="305">
        <f xml:space="preserve"> 'A5'!K23</f>
        <v>0</v>
      </c>
      <c r="L23" s="305">
        <f xml:space="preserve"> 'A5'!L23</f>
        <v>0</v>
      </c>
      <c r="M23" s="305">
        <f xml:space="preserve"> 'A5'!M23</f>
        <v>0</v>
      </c>
      <c r="N23" s="307"/>
      <c r="O23" s="282"/>
      <c r="P23" s="282"/>
    </row>
    <row r="24" spans="1:16" ht="14.25">
      <c r="A24" s="297"/>
      <c r="B24" s="298" t="s">
        <v>216</v>
      </c>
      <c r="C24" s="299"/>
      <c r="D24" s="305">
        <f xml:space="preserve"> 'A5'!D24</f>
        <v>0</v>
      </c>
      <c r="E24" s="305">
        <f xml:space="preserve"> 'A5'!E24</f>
        <v>0</v>
      </c>
      <c r="F24" s="305">
        <f xml:space="preserve"> 'A5'!F24</f>
        <v>0</v>
      </c>
      <c r="G24" s="305">
        <f xml:space="preserve"> 'A5'!G24</f>
        <v>0</v>
      </c>
      <c r="H24" s="305">
        <f xml:space="preserve"> 'A5'!H24</f>
        <v>0</v>
      </c>
      <c r="I24" s="305">
        <f xml:space="preserve"> 'A5'!I24</f>
        <v>0</v>
      </c>
      <c r="J24" s="305">
        <f xml:space="preserve"> 'A5'!J24</f>
        <v>0</v>
      </c>
      <c r="K24" s="305">
        <f xml:space="preserve"> 'A5'!K24</f>
        <v>0</v>
      </c>
      <c r="L24" s="305">
        <f xml:space="preserve"> 'A5'!L24</f>
        <v>0</v>
      </c>
      <c r="M24" s="305">
        <f xml:space="preserve"> 'A5'!M24</f>
        <v>0</v>
      </c>
      <c r="N24" s="307"/>
      <c r="O24" s="282"/>
      <c r="P24" s="282"/>
    </row>
    <row r="25" spans="1:16" ht="15">
      <c r="A25" s="303"/>
      <c r="B25" s="12" t="s">
        <v>204</v>
      </c>
      <c r="C25" s="304"/>
      <c r="D25" s="305">
        <f xml:space="preserve"> 'A5'!D25</f>
        <v>146.55503551026749</v>
      </c>
      <c r="E25" s="305">
        <f xml:space="preserve"> 'A5'!E25</f>
        <v>1.3614076348934849</v>
      </c>
      <c r="F25" s="305">
        <f xml:space="preserve"> 'A5'!F25</f>
        <v>0</v>
      </c>
      <c r="G25" s="305">
        <f xml:space="preserve"> 'A5'!G25</f>
        <v>0</v>
      </c>
      <c r="H25" s="305">
        <f xml:space="preserve"> 'A5'!H25</f>
        <v>0</v>
      </c>
      <c r="I25" s="305">
        <f xml:space="preserve"> 'A5'!I25</f>
        <v>0</v>
      </c>
      <c r="J25" s="305">
        <f xml:space="preserve"> 'A5'!J25</f>
        <v>0</v>
      </c>
      <c r="K25" s="305">
        <f xml:space="preserve"> 'A5'!K25</f>
        <v>0</v>
      </c>
      <c r="L25" s="305">
        <f xml:space="preserve"> 'A5'!L25</f>
        <v>0</v>
      </c>
      <c r="M25" s="305">
        <f xml:space="preserve"> 'A5'!M25</f>
        <v>147.916443145161</v>
      </c>
      <c r="N25" s="307"/>
      <c r="O25" s="282"/>
      <c r="P25" s="282"/>
    </row>
    <row r="26" spans="1:16" ht="15">
      <c r="A26" s="308"/>
      <c r="B26" s="31" t="s">
        <v>200</v>
      </c>
      <c r="C26" s="304"/>
      <c r="D26" s="305">
        <f xml:space="preserve"> 'A5'!D26</f>
        <v>95.973214312494449</v>
      </c>
      <c r="E26" s="305">
        <f xml:space="preserve"> 'A5'!E26</f>
        <v>1.3614076348934849</v>
      </c>
      <c r="F26" s="305">
        <f xml:space="preserve"> 'A5'!F26</f>
        <v>0</v>
      </c>
      <c r="G26" s="305">
        <f xml:space="preserve"> 'A5'!G26</f>
        <v>0</v>
      </c>
      <c r="H26" s="305">
        <f xml:space="preserve"> 'A5'!H26</f>
        <v>0</v>
      </c>
      <c r="I26" s="305">
        <f xml:space="preserve"> 'A5'!I26</f>
        <v>0</v>
      </c>
      <c r="J26" s="305">
        <f xml:space="preserve"> 'A5'!J26</f>
        <v>0</v>
      </c>
      <c r="K26" s="305">
        <f xml:space="preserve"> 'A5'!K26</f>
        <v>0</v>
      </c>
      <c r="L26" s="305">
        <f xml:space="preserve"> 'A5'!L26</f>
        <v>0</v>
      </c>
      <c r="M26" s="305">
        <f xml:space="preserve"> 'A5'!M26</f>
        <v>97.33462194738793</v>
      </c>
      <c r="N26" s="307"/>
      <c r="O26" s="282"/>
      <c r="P26" s="282"/>
    </row>
    <row r="27" spans="1:16" ht="15">
      <c r="A27" s="308"/>
      <c r="B27" s="31" t="s">
        <v>201</v>
      </c>
      <c r="C27" s="304"/>
      <c r="D27" s="305">
        <f xml:space="preserve"> 'A5'!D27</f>
        <v>50.581821197773053</v>
      </c>
      <c r="E27" s="305">
        <f xml:space="preserve"> 'A5'!E27</f>
        <v>0</v>
      </c>
      <c r="F27" s="305">
        <f xml:space="preserve"> 'A5'!F27</f>
        <v>0</v>
      </c>
      <c r="G27" s="305">
        <f xml:space="preserve"> 'A5'!G27</f>
        <v>0</v>
      </c>
      <c r="H27" s="305">
        <f xml:space="preserve"> 'A5'!H27</f>
        <v>0</v>
      </c>
      <c r="I27" s="305">
        <f xml:space="preserve"> 'A5'!I27</f>
        <v>0</v>
      </c>
      <c r="J27" s="305">
        <f xml:space="preserve"> 'A5'!J27</f>
        <v>0</v>
      </c>
      <c r="K27" s="305">
        <f xml:space="preserve"> 'A5'!K27</f>
        <v>0</v>
      </c>
      <c r="L27" s="305">
        <f xml:space="preserve"> 'A5'!L27</f>
        <v>0</v>
      </c>
      <c r="M27" s="305">
        <f xml:space="preserve"> 'A5'!M27</f>
        <v>50.581821197773053</v>
      </c>
      <c r="N27" s="307"/>
      <c r="O27" s="282"/>
      <c r="P27" s="282"/>
    </row>
    <row r="28" spans="1:16" ht="15">
      <c r="A28" s="303"/>
      <c r="B28" s="12" t="s">
        <v>202</v>
      </c>
      <c r="C28" s="304"/>
      <c r="D28" s="305">
        <f xml:space="preserve"> 'A5'!D28</f>
        <v>0</v>
      </c>
      <c r="E28" s="305">
        <f xml:space="preserve"> 'A5'!E28</f>
        <v>3.7724789501979989</v>
      </c>
      <c r="F28" s="305">
        <f xml:space="preserve"> 'A5'!F28</f>
        <v>0</v>
      </c>
      <c r="G28" s="305">
        <f xml:space="preserve"> 'A5'!G28</f>
        <v>0</v>
      </c>
      <c r="H28" s="305">
        <f xml:space="preserve"> 'A5'!H28</f>
        <v>0</v>
      </c>
      <c r="I28" s="305">
        <f xml:space="preserve"> 'A5'!I28</f>
        <v>0</v>
      </c>
      <c r="J28" s="305">
        <f xml:space="preserve"> 'A5'!J28</f>
        <v>0</v>
      </c>
      <c r="K28" s="305">
        <f xml:space="preserve"> 'A5'!K28</f>
        <v>0</v>
      </c>
      <c r="L28" s="305">
        <f xml:space="preserve"> 'A5'!L28</f>
        <v>0</v>
      </c>
      <c r="M28" s="305">
        <f xml:space="preserve"> 'A5'!M28</f>
        <v>3.7724789501979989</v>
      </c>
      <c r="N28" s="307"/>
      <c r="O28" s="282"/>
      <c r="P28" s="282"/>
    </row>
    <row r="29" spans="1:16" ht="15">
      <c r="A29" s="308"/>
      <c r="B29" s="31" t="s">
        <v>200</v>
      </c>
      <c r="C29" s="304"/>
      <c r="D29" s="305">
        <f xml:space="preserve"> 'A5'!D29</f>
        <v>0</v>
      </c>
      <c r="E29" s="305">
        <f xml:space="preserve"> 'A5'!E29</f>
        <v>3.7724789501979989</v>
      </c>
      <c r="F29" s="305">
        <f xml:space="preserve"> 'A5'!F29</f>
        <v>0</v>
      </c>
      <c r="G29" s="305">
        <f xml:space="preserve"> 'A5'!G29</f>
        <v>0</v>
      </c>
      <c r="H29" s="305">
        <f xml:space="preserve"> 'A5'!H29</f>
        <v>0</v>
      </c>
      <c r="I29" s="305">
        <f xml:space="preserve"> 'A5'!I29</f>
        <v>0</v>
      </c>
      <c r="J29" s="305">
        <f xml:space="preserve"> 'A5'!J29</f>
        <v>0</v>
      </c>
      <c r="K29" s="305">
        <f xml:space="preserve"> 'A5'!K29</f>
        <v>0</v>
      </c>
      <c r="L29" s="305">
        <f xml:space="preserve"> 'A5'!L29</f>
        <v>0</v>
      </c>
      <c r="M29" s="305">
        <f xml:space="preserve"> 'A5'!M29</f>
        <v>3.7724789501979989</v>
      </c>
      <c r="N29" s="307"/>
      <c r="O29" s="282"/>
      <c r="P29" s="282"/>
    </row>
    <row r="30" spans="1:16" ht="15">
      <c r="A30" s="308"/>
      <c r="B30" s="31" t="s">
        <v>201</v>
      </c>
      <c r="C30" s="304"/>
      <c r="D30" s="305">
        <f xml:space="preserve"> 'A5'!D30</f>
        <v>0</v>
      </c>
      <c r="E30" s="305">
        <f xml:space="preserve"> 'A5'!E30</f>
        <v>0</v>
      </c>
      <c r="F30" s="305">
        <f xml:space="preserve"> 'A5'!F30</f>
        <v>0</v>
      </c>
      <c r="G30" s="305">
        <f xml:space="preserve"> 'A5'!G30</f>
        <v>0</v>
      </c>
      <c r="H30" s="305">
        <f xml:space="preserve"> 'A5'!H30</f>
        <v>0</v>
      </c>
      <c r="I30" s="305">
        <f xml:space="preserve"> 'A5'!I30</f>
        <v>0</v>
      </c>
      <c r="J30" s="305">
        <f xml:space="preserve"> 'A5'!J30</f>
        <v>0</v>
      </c>
      <c r="K30" s="305">
        <f xml:space="preserve"> 'A5'!K30</f>
        <v>0</v>
      </c>
      <c r="L30" s="305">
        <f xml:space="preserve"> 'A5'!L30</f>
        <v>0</v>
      </c>
      <c r="M30" s="305">
        <f xml:space="preserve"> 'A5'!M30</f>
        <v>0</v>
      </c>
      <c r="N30" s="307"/>
      <c r="O30" s="282"/>
      <c r="P30" s="282"/>
    </row>
    <row r="31" spans="1:16" ht="15">
      <c r="A31" s="303"/>
      <c r="B31" s="12" t="s">
        <v>203</v>
      </c>
      <c r="C31" s="304"/>
      <c r="D31" s="305">
        <f xml:space="preserve"> 'A5'!D31</f>
        <v>19.651647382791715</v>
      </c>
      <c r="E31" s="305">
        <f xml:space="preserve"> 'A5'!E31</f>
        <v>0</v>
      </c>
      <c r="F31" s="305">
        <f xml:space="preserve"> 'A5'!F31</f>
        <v>0</v>
      </c>
      <c r="G31" s="305">
        <f xml:space="preserve"> 'A5'!G31</f>
        <v>0</v>
      </c>
      <c r="H31" s="305">
        <f xml:space="preserve"> 'A5'!H31</f>
        <v>0</v>
      </c>
      <c r="I31" s="305">
        <f xml:space="preserve"> 'A5'!I31</f>
        <v>0</v>
      </c>
      <c r="J31" s="305">
        <f xml:space="preserve"> 'A5'!J31</f>
        <v>0</v>
      </c>
      <c r="K31" s="305">
        <f xml:space="preserve"> 'A5'!K31</f>
        <v>0</v>
      </c>
      <c r="L31" s="305">
        <f xml:space="preserve"> 'A5'!L31</f>
        <v>0</v>
      </c>
      <c r="M31" s="305">
        <f xml:space="preserve"> 'A5'!M31</f>
        <v>19.651647382791715</v>
      </c>
      <c r="N31" s="307"/>
      <c r="O31" s="282"/>
      <c r="P31" s="282"/>
    </row>
    <row r="32" spans="1:16" ht="15">
      <c r="A32" s="308"/>
      <c r="B32" s="31" t="s">
        <v>200</v>
      </c>
      <c r="C32" s="304"/>
      <c r="D32" s="305">
        <f xml:space="preserve"> 'A5'!D32</f>
        <v>19.651647382791715</v>
      </c>
      <c r="E32" s="305">
        <f xml:space="preserve"> 'A5'!E32</f>
        <v>0</v>
      </c>
      <c r="F32" s="305">
        <f xml:space="preserve"> 'A5'!F32</f>
        <v>0</v>
      </c>
      <c r="G32" s="305">
        <f xml:space="preserve"> 'A5'!G32</f>
        <v>0</v>
      </c>
      <c r="H32" s="305">
        <f xml:space="preserve"> 'A5'!H32</f>
        <v>0</v>
      </c>
      <c r="I32" s="305">
        <f xml:space="preserve"> 'A5'!I32</f>
        <v>0</v>
      </c>
      <c r="J32" s="305">
        <f xml:space="preserve"> 'A5'!J32</f>
        <v>0</v>
      </c>
      <c r="K32" s="305">
        <f xml:space="preserve"> 'A5'!K32</f>
        <v>0</v>
      </c>
      <c r="L32" s="305">
        <f xml:space="preserve"> 'A5'!L32</f>
        <v>0</v>
      </c>
      <c r="M32" s="305">
        <f xml:space="preserve"> 'A5'!M32</f>
        <v>19.651647382791715</v>
      </c>
      <c r="N32" s="307"/>
      <c r="O32" s="282"/>
      <c r="P32" s="282"/>
    </row>
    <row r="33" spans="1:16" ht="15">
      <c r="A33" s="308"/>
      <c r="B33" s="31" t="s">
        <v>201</v>
      </c>
      <c r="C33" s="304"/>
      <c r="D33" s="305">
        <f xml:space="preserve"> 'A5'!D33</f>
        <v>0</v>
      </c>
      <c r="E33" s="305">
        <f xml:space="preserve"> 'A5'!E33</f>
        <v>0</v>
      </c>
      <c r="F33" s="305">
        <f xml:space="preserve"> 'A5'!F33</f>
        <v>0</v>
      </c>
      <c r="G33" s="305">
        <f xml:space="preserve"> 'A5'!G33</f>
        <v>0</v>
      </c>
      <c r="H33" s="305">
        <f xml:space="preserve"> 'A5'!H33</f>
        <v>0</v>
      </c>
      <c r="I33" s="305">
        <f xml:space="preserve"> 'A5'!I33</f>
        <v>0</v>
      </c>
      <c r="J33" s="305">
        <f xml:space="preserve"> 'A5'!J33</f>
        <v>0</v>
      </c>
      <c r="K33" s="305">
        <f xml:space="preserve"> 'A5'!K33</f>
        <v>0</v>
      </c>
      <c r="L33" s="305">
        <f xml:space="preserve"> 'A5'!L33</f>
        <v>0</v>
      </c>
      <c r="M33" s="305">
        <f xml:space="preserve"> 'A5'!M33</f>
        <v>0</v>
      </c>
      <c r="N33" s="307"/>
      <c r="O33" s="282"/>
      <c r="P33" s="282"/>
    </row>
    <row r="34" spans="1:16" ht="15">
      <c r="A34" s="303"/>
      <c r="B34" s="12" t="s">
        <v>199</v>
      </c>
      <c r="C34" s="304"/>
      <c r="D34" s="305">
        <f xml:space="preserve"> 'A5'!D34</f>
        <v>166.2066828930592</v>
      </c>
      <c r="E34" s="305">
        <f xml:space="preserve"> 'A5'!E34</f>
        <v>5.1338865850914841</v>
      </c>
      <c r="F34" s="305">
        <f xml:space="preserve"> 'A5'!F34</f>
        <v>0</v>
      </c>
      <c r="G34" s="305">
        <f xml:space="preserve"> 'A5'!G34</f>
        <v>0</v>
      </c>
      <c r="H34" s="305">
        <f xml:space="preserve"> 'A5'!H34</f>
        <v>0</v>
      </c>
      <c r="I34" s="305">
        <f xml:space="preserve"> 'A5'!I34</f>
        <v>0</v>
      </c>
      <c r="J34" s="305">
        <f xml:space="preserve"> 'A5'!J34</f>
        <v>0</v>
      </c>
      <c r="K34" s="305">
        <f xml:space="preserve"> 'A5'!K34</f>
        <v>0</v>
      </c>
      <c r="L34" s="305">
        <f xml:space="preserve"> 'A5'!L34</f>
        <v>0</v>
      </c>
      <c r="M34" s="305">
        <f xml:space="preserve"> 'A5'!M34</f>
        <v>171.34056947815068</v>
      </c>
      <c r="N34" s="307"/>
      <c r="O34" s="282"/>
      <c r="P34" s="282"/>
    </row>
    <row r="35" spans="1:16" ht="15">
      <c r="A35" s="303"/>
      <c r="B35" s="304"/>
      <c r="C35" s="304"/>
      <c r="D35" s="305">
        <f xml:space="preserve"> 'A5'!D35</f>
        <v>0</v>
      </c>
      <c r="E35" s="305">
        <f xml:space="preserve"> 'A5'!E35</f>
        <v>0</v>
      </c>
      <c r="F35" s="305">
        <f xml:space="preserve"> 'A5'!F35</f>
        <v>0</v>
      </c>
      <c r="G35" s="305">
        <f xml:space="preserve"> 'A5'!G35</f>
        <v>0</v>
      </c>
      <c r="H35" s="305">
        <f xml:space="preserve"> 'A5'!H35</f>
        <v>0</v>
      </c>
      <c r="I35" s="305">
        <f xml:space="preserve"> 'A5'!I35</f>
        <v>0</v>
      </c>
      <c r="J35" s="305">
        <f xml:space="preserve"> 'A5'!J35</f>
        <v>0</v>
      </c>
      <c r="K35" s="305">
        <f xml:space="preserve"> 'A5'!K35</f>
        <v>0</v>
      </c>
      <c r="L35" s="305">
        <f xml:space="preserve"> 'A5'!L35</f>
        <v>0</v>
      </c>
      <c r="M35" s="305">
        <f xml:space="preserve"> 'A5'!M35</f>
        <v>0</v>
      </c>
      <c r="N35" s="307"/>
      <c r="O35" s="282"/>
      <c r="P35" s="282"/>
    </row>
    <row r="36" spans="1:16" ht="14.25">
      <c r="A36" s="297"/>
      <c r="B36" s="298" t="s">
        <v>217</v>
      </c>
      <c r="C36" s="299"/>
      <c r="D36" s="305">
        <f xml:space="preserve"> 'A5'!D36</f>
        <v>0</v>
      </c>
      <c r="E36" s="305">
        <f xml:space="preserve"> 'A5'!E36</f>
        <v>0</v>
      </c>
      <c r="F36" s="305">
        <f xml:space="preserve"> 'A5'!F36</f>
        <v>0</v>
      </c>
      <c r="G36" s="305">
        <f xml:space="preserve"> 'A5'!G36</f>
        <v>0</v>
      </c>
      <c r="H36" s="305">
        <f xml:space="preserve"> 'A5'!H36</f>
        <v>0</v>
      </c>
      <c r="I36" s="305">
        <f xml:space="preserve"> 'A5'!I36</f>
        <v>0</v>
      </c>
      <c r="J36" s="305">
        <f xml:space="preserve"> 'A5'!J36</f>
        <v>0</v>
      </c>
      <c r="K36" s="305">
        <f xml:space="preserve"> 'A5'!K36</f>
        <v>0</v>
      </c>
      <c r="L36" s="305">
        <f xml:space="preserve"> 'A5'!L36</f>
        <v>0</v>
      </c>
      <c r="M36" s="305">
        <f xml:space="preserve"> 'A5'!M36</f>
        <v>0</v>
      </c>
      <c r="N36" s="307"/>
      <c r="O36" s="282"/>
      <c r="P36" s="282"/>
    </row>
    <row r="37" spans="1:16" ht="15">
      <c r="A37" s="303"/>
      <c r="B37" s="12" t="s">
        <v>204</v>
      </c>
      <c r="C37" s="304"/>
      <c r="D37" s="305">
        <f xml:space="preserve"> 'A5'!D37</f>
        <v>53.65181384981927</v>
      </c>
      <c r="E37" s="305">
        <f xml:space="preserve"> 'A5'!E37</f>
        <v>0</v>
      </c>
      <c r="F37" s="305">
        <f xml:space="preserve"> 'A5'!F37</f>
        <v>0</v>
      </c>
      <c r="G37" s="305">
        <f xml:space="preserve"> 'A5'!G37</f>
        <v>0</v>
      </c>
      <c r="H37" s="305">
        <f xml:space="preserve"> 'A5'!H37</f>
        <v>0</v>
      </c>
      <c r="I37" s="305">
        <f xml:space="preserve"> 'A5'!I37</f>
        <v>0</v>
      </c>
      <c r="J37" s="305">
        <f xml:space="preserve"> 'A5'!J37</f>
        <v>0</v>
      </c>
      <c r="K37" s="305">
        <f xml:space="preserve"> 'A5'!K37</f>
        <v>0</v>
      </c>
      <c r="L37" s="305">
        <f xml:space="preserve"> 'A5'!L37</f>
        <v>0</v>
      </c>
      <c r="M37" s="305">
        <f xml:space="preserve"> 'A5'!M37</f>
        <v>53.65181384981927</v>
      </c>
      <c r="N37" s="307"/>
      <c r="O37" s="282"/>
      <c r="P37" s="282"/>
    </row>
    <row r="38" spans="1:16" ht="15">
      <c r="A38" s="308"/>
      <c r="B38" s="31" t="s">
        <v>200</v>
      </c>
      <c r="C38" s="304"/>
      <c r="D38" s="305">
        <f xml:space="preserve"> 'A5'!D38</f>
        <v>0</v>
      </c>
      <c r="E38" s="305">
        <f xml:space="preserve"> 'A5'!E38</f>
        <v>0</v>
      </c>
      <c r="F38" s="305">
        <f xml:space="preserve"> 'A5'!F38</f>
        <v>0</v>
      </c>
      <c r="G38" s="305">
        <f xml:space="preserve"> 'A5'!G38</f>
        <v>0</v>
      </c>
      <c r="H38" s="305">
        <f xml:space="preserve"> 'A5'!H38</f>
        <v>0</v>
      </c>
      <c r="I38" s="305">
        <f xml:space="preserve"> 'A5'!I38</f>
        <v>0</v>
      </c>
      <c r="J38" s="305">
        <f xml:space="preserve"> 'A5'!J38</f>
        <v>0</v>
      </c>
      <c r="K38" s="305">
        <f xml:space="preserve"> 'A5'!K38</f>
        <v>0</v>
      </c>
      <c r="L38" s="305">
        <f xml:space="preserve"> 'A5'!L38</f>
        <v>0</v>
      </c>
      <c r="M38" s="305">
        <f xml:space="preserve"> 'A5'!M38</f>
        <v>0</v>
      </c>
      <c r="N38" s="307"/>
      <c r="O38" s="282"/>
      <c r="P38" s="282"/>
    </row>
    <row r="39" spans="1:16" ht="15">
      <c r="A39" s="308"/>
      <c r="B39" s="31" t="s">
        <v>201</v>
      </c>
      <c r="C39" s="304"/>
      <c r="D39" s="305">
        <f xml:space="preserve"> 'A5'!D39</f>
        <v>53.65181384981927</v>
      </c>
      <c r="E39" s="305">
        <f xml:space="preserve"> 'A5'!E39</f>
        <v>0</v>
      </c>
      <c r="F39" s="305">
        <f xml:space="preserve"> 'A5'!F39</f>
        <v>0</v>
      </c>
      <c r="G39" s="305">
        <f xml:space="preserve"> 'A5'!G39</f>
        <v>0</v>
      </c>
      <c r="H39" s="305">
        <f xml:space="preserve"> 'A5'!H39</f>
        <v>0</v>
      </c>
      <c r="I39" s="305">
        <f xml:space="preserve"> 'A5'!I39</f>
        <v>0</v>
      </c>
      <c r="J39" s="305">
        <f xml:space="preserve"> 'A5'!J39</f>
        <v>0</v>
      </c>
      <c r="K39" s="305">
        <f xml:space="preserve"> 'A5'!K39</f>
        <v>0</v>
      </c>
      <c r="L39" s="305">
        <f xml:space="preserve"> 'A5'!L39</f>
        <v>0</v>
      </c>
      <c r="M39" s="305">
        <f xml:space="preserve"> 'A5'!M39</f>
        <v>53.65181384981927</v>
      </c>
      <c r="N39" s="307"/>
      <c r="O39" s="282"/>
      <c r="P39" s="282"/>
    </row>
    <row r="40" spans="1:16" ht="15">
      <c r="A40" s="303"/>
      <c r="B40" s="12" t="s">
        <v>202</v>
      </c>
      <c r="C40" s="304"/>
      <c r="D40" s="305">
        <f xml:space="preserve"> 'A5'!D40</f>
        <v>0</v>
      </c>
      <c r="E40" s="305">
        <f xml:space="preserve"> 'A5'!E40</f>
        <v>0</v>
      </c>
      <c r="F40" s="305">
        <f xml:space="preserve"> 'A5'!F40</f>
        <v>0</v>
      </c>
      <c r="G40" s="305">
        <f xml:space="preserve"> 'A5'!G40</f>
        <v>0</v>
      </c>
      <c r="H40" s="305">
        <f xml:space="preserve"> 'A5'!H40</f>
        <v>0</v>
      </c>
      <c r="I40" s="305">
        <f xml:space="preserve"> 'A5'!I40</f>
        <v>0</v>
      </c>
      <c r="J40" s="305">
        <f xml:space="preserve"> 'A5'!J40</f>
        <v>0</v>
      </c>
      <c r="K40" s="305">
        <f xml:space="preserve"> 'A5'!K40</f>
        <v>0</v>
      </c>
      <c r="L40" s="305">
        <f xml:space="preserve"> 'A5'!L40</f>
        <v>0</v>
      </c>
      <c r="M40" s="305">
        <f xml:space="preserve"> 'A5'!M40</f>
        <v>0</v>
      </c>
      <c r="N40" s="307"/>
      <c r="O40" s="282"/>
      <c r="P40" s="282"/>
    </row>
    <row r="41" spans="1:16" ht="15">
      <c r="A41" s="308"/>
      <c r="B41" s="31" t="s">
        <v>200</v>
      </c>
      <c r="C41" s="304"/>
      <c r="D41" s="305">
        <f xml:space="preserve"> 'A5'!D41</f>
        <v>0</v>
      </c>
      <c r="E41" s="305">
        <f xml:space="preserve"> 'A5'!E41</f>
        <v>0</v>
      </c>
      <c r="F41" s="305">
        <f xml:space="preserve"> 'A5'!F41</f>
        <v>0</v>
      </c>
      <c r="G41" s="305">
        <f xml:space="preserve"> 'A5'!G41</f>
        <v>0</v>
      </c>
      <c r="H41" s="305">
        <f xml:space="preserve"> 'A5'!H41</f>
        <v>0</v>
      </c>
      <c r="I41" s="305">
        <f xml:space="preserve"> 'A5'!I41</f>
        <v>0</v>
      </c>
      <c r="J41" s="305">
        <f xml:space="preserve"> 'A5'!J41</f>
        <v>0</v>
      </c>
      <c r="K41" s="305">
        <f xml:space="preserve"> 'A5'!K41</f>
        <v>0</v>
      </c>
      <c r="L41" s="305">
        <f xml:space="preserve"> 'A5'!L41</f>
        <v>0</v>
      </c>
      <c r="M41" s="305">
        <f xml:space="preserve"> 'A5'!M41</f>
        <v>0</v>
      </c>
      <c r="N41" s="307"/>
      <c r="O41" s="282"/>
      <c r="P41" s="282"/>
    </row>
    <row r="42" spans="1:16" ht="15">
      <c r="A42" s="308"/>
      <c r="B42" s="31" t="s">
        <v>201</v>
      </c>
      <c r="C42" s="304"/>
      <c r="D42" s="305">
        <f xml:space="preserve"> 'A5'!D42</f>
        <v>0</v>
      </c>
      <c r="E42" s="305">
        <f xml:space="preserve"> 'A5'!E42</f>
        <v>0</v>
      </c>
      <c r="F42" s="305">
        <f xml:space="preserve"> 'A5'!F42</f>
        <v>0</v>
      </c>
      <c r="G42" s="305">
        <f xml:space="preserve"> 'A5'!G42</f>
        <v>0</v>
      </c>
      <c r="H42" s="305">
        <f xml:space="preserve"> 'A5'!H42</f>
        <v>0</v>
      </c>
      <c r="I42" s="305">
        <f xml:space="preserve"> 'A5'!I42</f>
        <v>0</v>
      </c>
      <c r="J42" s="305">
        <f xml:space="preserve"> 'A5'!J42</f>
        <v>0</v>
      </c>
      <c r="K42" s="305">
        <f xml:space="preserve"> 'A5'!K42</f>
        <v>0</v>
      </c>
      <c r="L42" s="305">
        <f xml:space="preserve"> 'A5'!L42</f>
        <v>0</v>
      </c>
      <c r="M42" s="305">
        <f xml:space="preserve"> 'A5'!M42</f>
        <v>0</v>
      </c>
      <c r="N42" s="307"/>
      <c r="O42" s="282"/>
      <c r="P42" s="282"/>
    </row>
    <row r="43" spans="1:16" ht="15">
      <c r="A43" s="303"/>
      <c r="B43" s="12" t="s">
        <v>203</v>
      </c>
      <c r="C43" s="304"/>
      <c r="D43" s="305">
        <f xml:space="preserve"> 'A5'!D43</f>
        <v>84.581987664800621</v>
      </c>
      <c r="E43" s="305">
        <f xml:space="preserve"> 'A5'!E43</f>
        <v>0</v>
      </c>
      <c r="F43" s="305">
        <f xml:space="preserve"> 'A5'!F43</f>
        <v>0</v>
      </c>
      <c r="G43" s="305">
        <f xml:space="preserve"> 'A5'!G43</f>
        <v>0</v>
      </c>
      <c r="H43" s="305">
        <f xml:space="preserve"> 'A5'!H43</f>
        <v>0</v>
      </c>
      <c r="I43" s="305">
        <f xml:space="preserve"> 'A5'!I43</f>
        <v>0</v>
      </c>
      <c r="J43" s="305">
        <f xml:space="preserve"> 'A5'!J43</f>
        <v>0</v>
      </c>
      <c r="K43" s="305">
        <f xml:space="preserve"> 'A5'!K43</f>
        <v>0</v>
      </c>
      <c r="L43" s="305">
        <f xml:space="preserve"> 'A5'!L43</f>
        <v>0</v>
      </c>
      <c r="M43" s="305">
        <f xml:space="preserve"> 'A5'!M43</f>
        <v>84.581987664800621</v>
      </c>
      <c r="N43" s="307"/>
      <c r="O43" s="282"/>
      <c r="P43" s="282"/>
    </row>
    <row r="44" spans="1:16" ht="15">
      <c r="A44" s="308"/>
      <c r="B44" s="31" t="s">
        <v>200</v>
      </c>
      <c r="C44" s="304"/>
      <c r="D44" s="305">
        <f xml:space="preserve"> 'A5'!D44</f>
        <v>50.581821197773067</v>
      </c>
      <c r="E44" s="305">
        <f xml:space="preserve"> 'A5'!E44</f>
        <v>0</v>
      </c>
      <c r="F44" s="305">
        <f xml:space="preserve"> 'A5'!F44</f>
        <v>0</v>
      </c>
      <c r="G44" s="305">
        <f xml:space="preserve"> 'A5'!G44</f>
        <v>0</v>
      </c>
      <c r="H44" s="305">
        <f xml:space="preserve"> 'A5'!H44</f>
        <v>0</v>
      </c>
      <c r="I44" s="305">
        <f xml:space="preserve"> 'A5'!I44</f>
        <v>0</v>
      </c>
      <c r="J44" s="305">
        <f xml:space="preserve"> 'A5'!J44</f>
        <v>0</v>
      </c>
      <c r="K44" s="305">
        <f xml:space="preserve"> 'A5'!K44</f>
        <v>0</v>
      </c>
      <c r="L44" s="305">
        <f xml:space="preserve"> 'A5'!L44</f>
        <v>0</v>
      </c>
      <c r="M44" s="305">
        <f xml:space="preserve"> 'A5'!M44</f>
        <v>50.581821197773067</v>
      </c>
      <c r="N44" s="307"/>
      <c r="O44" s="282"/>
      <c r="P44" s="282"/>
    </row>
    <row r="45" spans="1:16" ht="15">
      <c r="A45" s="308"/>
      <c r="B45" s="31" t="s">
        <v>201</v>
      </c>
      <c r="C45" s="304"/>
      <c r="D45" s="305">
        <f xml:space="preserve"> 'A5'!D45</f>
        <v>34.000166467027555</v>
      </c>
      <c r="E45" s="305">
        <f xml:space="preserve"> 'A5'!E45</f>
        <v>0</v>
      </c>
      <c r="F45" s="305">
        <f xml:space="preserve"> 'A5'!F45</f>
        <v>0</v>
      </c>
      <c r="G45" s="305">
        <f xml:space="preserve"> 'A5'!G45</f>
        <v>0</v>
      </c>
      <c r="H45" s="305">
        <f xml:space="preserve"> 'A5'!H45</f>
        <v>0</v>
      </c>
      <c r="I45" s="305">
        <f xml:space="preserve"> 'A5'!I45</f>
        <v>0</v>
      </c>
      <c r="J45" s="305">
        <f xml:space="preserve"> 'A5'!J45</f>
        <v>0</v>
      </c>
      <c r="K45" s="305">
        <f xml:space="preserve"> 'A5'!K45</f>
        <v>0</v>
      </c>
      <c r="L45" s="305">
        <f xml:space="preserve"> 'A5'!L45</f>
        <v>0</v>
      </c>
      <c r="M45" s="305">
        <f xml:space="preserve"> 'A5'!M45</f>
        <v>34.000166467027555</v>
      </c>
      <c r="N45" s="307"/>
      <c r="O45" s="282"/>
      <c r="P45" s="282"/>
    </row>
    <row r="46" spans="1:16" ht="15">
      <c r="A46" s="303"/>
      <c r="B46" s="12" t="s">
        <v>199</v>
      </c>
      <c r="C46" s="304"/>
      <c r="D46" s="305">
        <f xml:space="preserve"> 'A5'!D46</f>
        <v>138.2338015146199</v>
      </c>
      <c r="E46" s="305">
        <f xml:space="preserve"> 'A5'!E46</f>
        <v>0</v>
      </c>
      <c r="F46" s="305">
        <f xml:space="preserve"> 'A5'!F46</f>
        <v>0</v>
      </c>
      <c r="G46" s="305">
        <f xml:space="preserve"> 'A5'!G46</f>
        <v>0</v>
      </c>
      <c r="H46" s="305">
        <f xml:space="preserve"> 'A5'!H46</f>
        <v>0</v>
      </c>
      <c r="I46" s="305">
        <f xml:space="preserve"> 'A5'!I46</f>
        <v>0</v>
      </c>
      <c r="J46" s="305">
        <f xml:space="preserve"> 'A5'!J46</f>
        <v>0</v>
      </c>
      <c r="K46" s="305">
        <f xml:space="preserve"> 'A5'!K46</f>
        <v>0</v>
      </c>
      <c r="L46" s="305">
        <f xml:space="preserve"> 'A5'!L46</f>
        <v>0</v>
      </c>
      <c r="M46" s="305">
        <f xml:space="preserve"> 'A5'!M46</f>
        <v>138.2338015146199</v>
      </c>
      <c r="N46" s="292"/>
      <c r="O46" s="282"/>
      <c r="P46" s="282"/>
    </row>
    <row r="47" spans="1:16" ht="15">
      <c r="A47" s="303"/>
      <c r="B47" s="304"/>
      <c r="C47" s="304"/>
      <c r="D47" s="305">
        <f xml:space="preserve"> 'A5'!D47</f>
        <v>0</v>
      </c>
      <c r="E47" s="305">
        <f xml:space="preserve"> 'A5'!E47</f>
        <v>0</v>
      </c>
      <c r="F47" s="305">
        <f xml:space="preserve"> 'A5'!F47</f>
        <v>0</v>
      </c>
      <c r="G47" s="305">
        <f xml:space="preserve"> 'A5'!G47</f>
        <v>0</v>
      </c>
      <c r="H47" s="305">
        <f xml:space="preserve"> 'A5'!H47</f>
        <v>0</v>
      </c>
      <c r="I47" s="305">
        <f xml:space="preserve"> 'A5'!I47</f>
        <v>0</v>
      </c>
      <c r="J47" s="305">
        <f xml:space="preserve"> 'A5'!J47</f>
        <v>0</v>
      </c>
      <c r="K47" s="305">
        <f xml:space="preserve"> 'A5'!K47</f>
        <v>0</v>
      </c>
      <c r="L47" s="305">
        <f xml:space="preserve"> 'A5'!L47</f>
        <v>0</v>
      </c>
      <c r="M47" s="305">
        <f xml:space="preserve"> 'A5'!M47</f>
        <v>0</v>
      </c>
      <c r="N47" s="292"/>
      <c r="O47" s="282"/>
      <c r="P47" s="282"/>
    </row>
    <row r="48" spans="1:16" ht="15">
      <c r="A48" s="303"/>
      <c r="B48" s="304" t="s">
        <v>218</v>
      </c>
      <c r="C48" s="304"/>
      <c r="D48" s="305">
        <f xml:space="preserve"> 'A5'!D48</f>
        <v>304.44048440767909</v>
      </c>
      <c r="E48" s="305">
        <f xml:space="preserve"> 'A5'!E48</f>
        <v>5.1338865850914841</v>
      </c>
      <c r="F48" s="305">
        <f xml:space="preserve"> 'A5'!F48</f>
        <v>0</v>
      </c>
      <c r="G48" s="305">
        <f xml:space="preserve"> 'A5'!G48</f>
        <v>0</v>
      </c>
      <c r="H48" s="305">
        <f xml:space="preserve"> 'A5'!H48</f>
        <v>0</v>
      </c>
      <c r="I48" s="305">
        <f xml:space="preserve"> 'A5'!I48</f>
        <v>0</v>
      </c>
      <c r="J48" s="305">
        <f xml:space="preserve"> 'A5'!J48</f>
        <v>0</v>
      </c>
      <c r="K48" s="305">
        <f xml:space="preserve"> 'A5'!K48</f>
        <v>0</v>
      </c>
      <c r="L48" s="305">
        <f xml:space="preserve"> 'A5'!L48</f>
        <v>0</v>
      </c>
      <c r="M48" s="305">
        <f xml:space="preserve"> 'A5'!M48</f>
        <v>309.57437099277058</v>
      </c>
      <c r="N48" s="292"/>
      <c r="O48" s="282"/>
      <c r="P48" s="282"/>
    </row>
    <row r="49" spans="1:20" ht="15">
      <c r="A49" s="303"/>
      <c r="B49" s="282"/>
      <c r="C49" s="282"/>
      <c r="D49" s="305">
        <f xml:space="preserve"> 'A5'!D49</f>
        <v>0</v>
      </c>
      <c r="E49" s="305">
        <f xml:space="preserve"> 'A5'!E49</f>
        <v>0</v>
      </c>
      <c r="F49" s="305">
        <f xml:space="preserve"> 'A5'!F49</f>
        <v>0</v>
      </c>
      <c r="G49" s="305">
        <f xml:space="preserve"> 'A5'!G49</f>
        <v>0</v>
      </c>
      <c r="H49" s="305">
        <f xml:space="preserve"> 'A5'!H49</f>
        <v>0</v>
      </c>
      <c r="I49" s="305">
        <f xml:space="preserve"> 'A5'!I49</f>
        <v>0</v>
      </c>
      <c r="J49" s="305">
        <f xml:space="preserve"> 'A5'!J49</f>
        <v>0</v>
      </c>
      <c r="K49" s="305">
        <f xml:space="preserve"> 'A5'!K49</f>
        <v>0</v>
      </c>
      <c r="L49" s="305">
        <f xml:space="preserve"> 'A5'!L49</f>
        <v>0</v>
      </c>
      <c r="M49" s="305">
        <f xml:space="preserve"> 'A5'!M49</f>
        <v>0</v>
      </c>
      <c r="N49" s="292"/>
      <c r="O49" s="282"/>
      <c r="P49" s="282"/>
    </row>
    <row r="50" spans="1:20" ht="16.5">
      <c r="A50" s="310"/>
      <c r="B50" s="311" t="s">
        <v>306</v>
      </c>
      <c r="C50" s="311"/>
      <c r="D50" s="500">
        <f xml:space="preserve"> 'A5'!D50</f>
        <v>661244.7276219941</v>
      </c>
      <c r="E50" s="500">
        <f xml:space="preserve"> 'A5'!E50</f>
        <v>24455.309682379819</v>
      </c>
      <c r="F50" s="500">
        <f xml:space="preserve"> 'A5'!F50</f>
        <v>49.295755582830736</v>
      </c>
      <c r="G50" s="500">
        <f xml:space="preserve"> 'A5'!G50</f>
        <v>170.23088048447394</v>
      </c>
      <c r="H50" s="500">
        <f xml:space="preserve"> 'A5'!H50</f>
        <v>92.124378127464098</v>
      </c>
      <c r="I50" s="500">
        <f xml:space="preserve"> 'A5'!I50</f>
        <v>0.72853109161360374</v>
      </c>
      <c r="J50" s="500">
        <f xml:space="preserve"> 'A5'!J50</f>
        <v>3.9191611848965026E-3</v>
      </c>
      <c r="K50" s="500">
        <f xml:space="preserve"> 'A5'!K50</f>
        <v>13.875719643139478</v>
      </c>
      <c r="L50" s="500">
        <f xml:space="preserve"> 'A5'!L50</f>
        <v>56.405820234584205</v>
      </c>
      <c r="M50" s="500">
        <f xml:space="preserve"> 'A5'!M50</f>
        <v>686082.70230869902</v>
      </c>
      <c r="N50" s="292"/>
      <c r="O50" s="282"/>
      <c r="P50" s="282"/>
    </row>
    <row r="51" spans="1:20" s="44" customFormat="1" ht="18" customHeight="1">
      <c r="A51" s="531" t="s">
        <v>271</v>
      </c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O51" s="42"/>
      <c r="P51" s="42"/>
      <c r="T51" s="45"/>
    </row>
    <row r="52" spans="1:20" s="44" customFormat="1" ht="18" hidden="1" customHeight="1">
      <c r="A52" s="531" t="s">
        <v>272</v>
      </c>
      <c r="B52" s="532"/>
      <c r="C52" s="532"/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O52" s="42"/>
      <c r="P52" s="42"/>
      <c r="T52" s="45"/>
    </row>
    <row r="53" spans="1:20" ht="21" customHeight="1">
      <c r="A53" s="531" t="s">
        <v>307</v>
      </c>
      <c r="B53" s="544"/>
      <c r="C53" s="544"/>
      <c r="D53" s="544"/>
      <c r="E53" s="544"/>
      <c r="F53" s="544"/>
      <c r="G53" s="544"/>
      <c r="H53" s="544"/>
      <c r="I53" s="544"/>
      <c r="J53" s="544"/>
      <c r="K53" s="544"/>
      <c r="L53" s="544"/>
      <c r="M53" s="544"/>
    </row>
  </sheetData>
  <mergeCells count="3">
    <mergeCell ref="A52:M52"/>
    <mergeCell ref="A51:M51"/>
    <mergeCell ref="A53:M53"/>
  </mergeCells>
  <phoneticPr fontId="29" type="noConversion"/>
  <pageMargins left="0.75" right="0.75" top="1" bottom="1" header="0.5" footer="0.5"/>
  <pageSetup paperSize="9" scale="5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B11" sqref="B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220</v>
      </c>
      <c r="B8" s="43"/>
      <c r="C8" s="43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</row>
    <row r="9" spans="1:24" s="14" customFormat="1" ht="27.95" customHeight="1">
      <c r="A9" s="15"/>
      <c r="B9" s="16" t="s">
        <v>302</v>
      </c>
      <c r="C9" s="17"/>
      <c r="D9" s="18" t="s">
        <v>210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37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41</v>
      </c>
      <c r="K10" s="494" t="s">
        <v>270</v>
      </c>
      <c r="L10" s="295" t="s">
        <v>199</v>
      </c>
      <c r="M10" s="51" t="s">
        <v>13</v>
      </c>
    </row>
    <row r="11" spans="1:24" s="14" customFormat="1" ht="18" customHeight="1">
      <c r="A11" s="27"/>
      <c r="B11" s="28" t="s">
        <v>319</v>
      </c>
      <c r="C11" s="57"/>
      <c r="D11" s="249"/>
      <c r="E11" s="249"/>
      <c r="F11" s="249"/>
      <c r="G11" s="249"/>
      <c r="H11" s="249"/>
      <c r="I11" s="249"/>
      <c r="J11" s="249"/>
      <c r="K11" s="249"/>
      <c r="L11" s="250"/>
      <c r="M11" s="108"/>
    </row>
    <row r="12" spans="1:24" s="14" customFormat="1" ht="18" customHeight="1">
      <c r="A12" s="29"/>
      <c r="B12" s="12" t="s">
        <v>204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200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6"/>
      <c r="X13" s="26"/>
    </row>
    <row r="14" spans="1:24" s="14" customFormat="1" ht="18" customHeight="1">
      <c r="A14" s="30"/>
      <c r="B14" s="31" t="s">
        <v>201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6"/>
      <c r="X14" s="26"/>
    </row>
    <row r="15" spans="1:24" s="14" customFormat="1" ht="18" customHeight="1">
      <c r="A15" s="29"/>
      <c r="B15" s="12" t="s">
        <v>202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200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201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6"/>
    </row>
    <row r="18" spans="1:23" s="14" customFormat="1" ht="18" customHeight="1">
      <c r="A18" s="29"/>
      <c r="B18" s="12" t="s">
        <v>203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200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201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199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304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98" t="s">
        <v>215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98" t="s">
        <v>216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204</v>
      </c>
      <c r="C25" s="12"/>
      <c r="D25" s="111">
        <f>'A6'!D25</f>
        <v>20.569437112733073</v>
      </c>
      <c r="E25" s="111">
        <f>'A6'!E25</f>
        <v>0</v>
      </c>
      <c r="F25" s="111">
        <f>'A6'!F25</f>
        <v>19.894507832402851</v>
      </c>
      <c r="G25" s="111">
        <f>'A6'!G25</f>
        <v>4.1027160555750598E-2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10.124005486623233</v>
      </c>
      <c r="L25" s="111">
        <f>'A6'!L25</f>
        <v>50.628977592314904</v>
      </c>
      <c r="M25" s="50"/>
      <c r="N25" s="26"/>
      <c r="O25" s="26"/>
    </row>
    <row r="26" spans="1:23" s="14" customFormat="1" ht="18" customHeight="1">
      <c r="A26" s="30"/>
      <c r="B26" s="31" t="s">
        <v>200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6"/>
      <c r="O26" s="26"/>
    </row>
    <row r="27" spans="1:23" s="14" customFormat="1" ht="18" customHeight="1">
      <c r="A27" s="30"/>
      <c r="B27" s="31" t="s">
        <v>201</v>
      </c>
      <c r="C27" s="12"/>
      <c r="D27" s="111">
        <f>'A6'!D27</f>
        <v>20.569437112733073</v>
      </c>
      <c r="E27" s="111">
        <f>'A6'!E27</f>
        <v>0</v>
      </c>
      <c r="F27" s="111">
        <f>'A6'!F27</f>
        <v>19.894507832402851</v>
      </c>
      <c r="G27" s="111">
        <f>'A6'!G27</f>
        <v>4.1027160555750598E-2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10.124005486623233</v>
      </c>
      <c r="L27" s="111">
        <f>'A6'!L27</f>
        <v>50.628977592314904</v>
      </c>
      <c r="M27" s="50"/>
      <c r="N27" s="26"/>
      <c r="O27" s="26"/>
    </row>
    <row r="28" spans="1:23" s="14" customFormat="1" ht="18" customHeight="1">
      <c r="A28" s="29"/>
      <c r="B28" s="12" t="s">
        <v>202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200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6"/>
    </row>
    <row r="30" spans="1:23" s="14" customFormat="1" ht="18" customHeight="1">
      <c r="A30" s="30"/>
      <c r="B30" s="31" t="s">
        <v>201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203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200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201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199</v>
      </c>
      <c r="C34" s="12"/>
      <c r="D34" s="111">
        <f>'A6'!D34</f>
        <v>20.569437112733073</v>
      </c>
      <c r="E34" s="111">
        <f>'A6'!E34</f>
        <v>0</v>
      </c>
      <c r="F34" s="111">
        <f>'A6'!F34</f>
        <v>19.894507832402851</v>
      </c>
      <c r="G34" s="111">
        <f>'A6'!G34</f>
        <v>4.1027160555750598E-2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10.124005486623233</v>
      </c>
      <c r="L34" s="111">
        <f>'A6'!L34</f>
        <v>50.628977592314904</v>
      </c>
      <c r="M34" s="50"/>
      <c r="N34" s="26"/>
      <c r="O34" s="126"/>
    </row>
    <row r="35" spans="1:15" s="14" customFormat="1" ht="18" customHeight="1">
      <c r="A35" s="29"/>
      <c r="B35" s="304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98" t="s">
        <v>217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204</v>
      </c>
      <c r="C37" s="12"/>
      <c r="D37" s="111">
        <f>'A6'!D37</f>
        <v>53.822501539415796</v>
      </c>
      <c r="E37" s="111">
        <f>'A6'!E37</f>
        <v>0</v>
      </c>
      <c r="F37" s="111">
        <f>'A6'!F37</f>
        <v>19.894507832402851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73.717009371818648</v>
      </c>
      <c r="M37" s="50"/>
      <c r="N37" s="26"/>
      <c r="O37" s="26"/>
    </row>
    <row r="38" spans="1:15" s="14" customFormat="1" ht="18" customHeight="1">
      <c r="A38" s="30"/>
      <c r="B38" s="31" t="s">
        <v>200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201</v>
      </c>
      <c r="C39" s="12"/>
      <c r="D39" s="111">
        <f>'A6'!D39</f>
        <v>53.822501539415796</v>
      </c>
      <c r="E39" s="111">
        <f>'A6'!E39</f>
        <v>0</v>
      </c>
      <c r="F39" s="111">
        <f>'A6'!F39</f>
        <v>19.894507832402851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73.717009371818648</v>
      </c>
      <c r="M39" s="50"/>
      <c r="N39" s="26"/>
      <c r="O39" s="26"/>
    </row>
    <row r="40" spans="1:15" s="14" customFormat="1" ht="18" customHeight="1">
      <c r="A40" s="29"/>
      <c r="B40" s="12" t="s">
        <v>202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200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201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203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200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201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199</v>
      </c>
      <c r="C46" s="12"/>
      <c r="D46" s="111">
        <f>'A6'!D46</f>
        <v>53.822501539415796</v>
      </c>
      <c r="E46" s="111">
        <f>'A6'!E46</f>
        <v>0</v>
      </c>
      <c r="F46" s="111">
        <f>'A6'!F46</f>
        <v>19.894507832402851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73.717009371818648</v>
      </c>
      <c r="M46" s="50"/>
      <c r="N46" s="26"/>
      <c r="O46" s="26"/>
    </row>
    <row r="47" spans="1:15" s="14" customFormat="1" ht="18" customHeight="1">
      <c r="A47" s="29"/>
      <c r="B47" s="304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304" t="s">
        <v>218</v>
      </c>
      <c r="C48" s="12"/>
      <c r="D48" s="111">
        <f>'A6'!D48</f>
        <v>74.391938652148866</v>
      </c>
      <c r="E48" s="111">
        <f>'A6'!E48</f>
        <v>0</v>
      </c>
      <c r="F48" s="111">
        <f>'A6'!F48</f>
        <v>39.789015664805703</v>
      </c>
      <c r="G48" s="111">
        <f>'A6'!G48</f>
        <v>4.1027160555750598E-2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10.124005486623233</v>
      </c>
      <c r="L48" s="111">
        <f>'A6'!L48</f>
        <v>124.34598696413354</v>
      </c>
      <c r="M48" s="50"/>
      <c r="N48" s="26"/>
      <c r="O48" s="26"/>
    </row>
    <row r="49" spans="1:20" s="14" customFormat="1" ht="18" customHeight="1">
      <c r="A49" s="29"/>
      <c r="B49" s="282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311" t="s">
        <v>219</v>
      </c>
      <c r="C50" s="98"/>
      <c r="D50" s="501">
        <f>'A6'!D50</f>
        <v>419599.06973962788</v>
      </c>
      <c r="E50" s="501">
        <f>'A6'!E50</f>
        <v>47684.599246356447</v>
      </c>
      <c r="F50" s="501">
        <f>'A6'!F50</f>
        <v>97803.972459791548</v>
      </c>
      <c r="G50" s="501">
        <f>'A6'!G50</f>
        <v>10538.101172603976</v>
      </c>
      <c r="H50" s="501">
        <f>'A6'!H50</f>
        <v>2429.0779389493036</v>
      </c>
      <c r="I50" s="501">
        <f>'A6'!I50</f>
        <v>1057.9382134042653</v>
      </c>
      <c r="J50" s="501">
        <f>'A6'!J50</f>
        <v>84.028376175099936</v>
      </c>
      <c r="K50" s="501">
        <f>'A6'!K50</f>
        <v>8278.3164919610699</v>
      </c>
      <c r="L50" s="501">
        <f>'A6'!L50</f>
        <v>587475.10363886959</v>
      </c>
      <c r="M50" s="50"/>
    </row>
    <row r="51" spans="1:20" s="44" customFormat="1" ht="18" hidden="1" customHeight="1">
      <c r="A51" s="531" t="s">
        <v>273</v>
      </c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O51" s="42"/>
      <c r="P51" s="42"/>
      <c r="T51" s="45"/>
    </row>
    <row r="52" spans="1:20" s="44" customFormat="1" ht="18" hidden="1" customHeight="1">
      <c r="A52" s="531" t="s">
        <v>272</v>
      </c>
      <c r="B52" s="532"/>
      <c r="C52" s="532"/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B11" sqref="B11"/>
    </sheetView>
  </sheetViews>
  <sheetFormatPr defaultColWidth="0" defaultRowHeight="12" zeroHeight="1"/>
  <cols>
    <col min="1" max="1" width="2.42578125" style="194" customWidth="1"/>
    <col min="2" max="2" width="39.42578125" style="194" customWidth="1"/>
    <col min="3" max="3" width="10.7109375" style="194" customWidth="1"/>
    <col min="4" max="4" width="9.28515625" style="194" bestFit="1" customWidth="1"/>
    <col min="5" max="5" width="9.140625" style="194" customWidth="1"/>
    <col min="6" max="6" width="9.28515625" style="194" bestFit="1" customWidth="1"/>
    <col min="7" max="7" width="10.140625" style="194" customWidth="1"/>
    <col min="8" max="8" width="9.28515625" style="194" bestFit="1" customWidth="1"/>
    <col min="9" max="9" width="9.140625" style="194" customWidth="1"/>
    <col min="10" max="10" width="9.28515625" style="194" bestFit="1" customWidth="1"/>
    <col min="11" max="11" width="10.42578125" style="194" bestFit="1" customWidth="1"/>
    <col min="12" max="12" width="9.28515625" style="194" bestFit="1" customWidth="1"/>
    <col min="13" max="13" width="14.5703125" style="194" customWidth="1"/>
    <col min="14" max="14" width="3.42578125" style="194" customWidth="1"/>
    <col min="15" max="15" width="11.5703125" style="194" hidden="1" customWidth="1"/>
    <col min="16" max="16384" width="0" style="194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84" customFormat="1" ht="18" customHeight="1">
      <c r="A8" s="182" t="s">
        <v>221</v>
      </c>
      <c r="B8" s="183"/>
      <c r="C8" s="183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</row>
    <row r="9" spans="1:15" s="192" customFormat="1" ht="27.95" customHeight="1">
      <c r="A9" s="200"/>
      <c r="B9" s="16" t="s">
        <v>302</v>
      </c>
      <c r="C9" s="202"/>
      <c r="D9" s="18" t="s">
        <v>212</v>
      </c>
      <c r="E9" s="204"/>
      <c r="F9" s="204"/>
      <c r="G9" s="204"/>
      <c r="H9" s="204"/>
      <c r="I9" s="204"/>
      <c r="J9" s="204"/>
      <c r="K9" s="204"/>
      <c r="L9" s="545" t="s">
        <v>274</v>
      </c>
      <c r="M9" s="546" t="s">
        <v>275</v>
      </c>
      <c r="N9" s="192" t="s">
        <v>13</v>
      </c>
    </row>
    <row r="10" spans="1:15" s="192" customFormat="1" ht="27.95" customHeight="1">
      <c r="A10" s="206"/>
      <c r="B10" s="207"/>
      <c r="C10" s="207"/>
      <c r="D10" s="208" t="s">
        <v>7</v>
      </c>
      <c r="E10" s="208" t="s">
        <v>8</v>
      </c>
      <c r="F10" s="208" t="s">
        <v>9</v>
      </c>
      <c r="G10" s="208" t="s">
        <v>10</v>
      </c>
      <c r="H10" s="208" t="s">
        <v>11</v>
      </c>
      <c r="I10" s="208" t="s">
        <v>41</v>
      </c>
      <c r="J10" s="494" t="s">
        <v>270</v>
      </c>
      <c r="K10" s="295" t="s">
        <v>199</v>
      </c>
      <c r="L10" s="538"/>
      <c r="M10" s="547"/>
      <c r="N10" s="192" t="s">
        <v>13</v>
      </c>
    </row>
    <row r="11" spans="1:15" s="192" customFormat="1" ht="18" customHeight="1">
      <c r="A11" s="211"/>
      <c r="B11" s="28" t="s">
        <v>319</v>
      </c>
      <c r="C11" s="212"/>
      <c r="D11" s="256"/>
      <c r="E11" s="256"/>
      <c r="F11" s="256"/>
      <c r="G11" s="256"/>
      <c r="H11" s="256"/>
      <c r="I11" s="256"/>
      <c r="J11" s="256"/>
      <c r="K11" s="256"/>
      <c r="L11" s="263"/>
      <c r="M11" s="188"/>
    </row>
    <row r="12" spans="1:15" s="192" customFormat="1" ht="18" customHeight="1">
      <c r="A12" s="213"/>
      <c r="B12" s="12" t="s">
        <v>204</v>
      </c>
      <c r="C12" s="191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214"/>
    </row>
    <row r="13" spans="1:15" s="192" customFormat="1" ht="18" customHeight="1">
      <c r="A13" s="215"/>
      <c r="B13" s="31" t="s">
        <v>200</v>
      </c>
      <c r="C13" s="191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92" customFormat="1" ht="18" customHeight="1">
      <c r="A14" s="215"/>
      <c r="B14" s="31" t="s">
        <v>201</v>
      </c>
      <c r="C14" s="191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92" customFormat="1" ht="18" customHeight="1">
      <c r="A15" s="213"/>
      <c r="B15" s="12" t="s">
        <v>202</v>
      </c>
      <c r="C15" s="191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92" customFormat="1" ht="18" customHeight="1">
      <c r="A16" s="215"/>
      <c r="B16" s="31" t="s">
        <v>200</v>
      </c>
      <c r="C16" s="191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92" customFormat="1" ht="18" customHeight="1">
      <c r="A17" s="215"/>
      <c r="B17" s="31" t="s">
        <v>201</v>
      </c>
      <c r="C17" s="191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92" customFormat="1" ht="18" customHeight="1">
      <c r="A18" s="213"/>
      <c r="B18" s="12" t="s">
        <v>203</v>
      </c>
      <c r="C18" s="191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92" customFormat="1" ht="18" customHeight="1">
      <c r="A19" s="215"/>
      <c r="B19" s="31" t="s">
        <v>200</v>
      </c>
      <c r="C19" s="191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92" customFormat="1" ht="18" customHeight="1">
      <c r="A20" s="215"/>
      <c r="B20" s="31" t="s">
        <v>201</v>
      </c>
      <c r="C20" s="191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92" customFormat="1" ht="18" customHeight="1">
      <c r="A21" s="213"/>
      <c r="B21" s="12" t="s">
        <v>199</v>
      </c>
      <c r="C21" s="191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92" customFormat="1" ht="18" customHeight="1">
      <c r="A22" s="213"/>
      <c r="B22" s="304"/>
      <c r="C22" s="191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92" customFormat="1" ht="18" customHeight="1">
      <c r="A23" s="211"/>
      <c r="B23" s="298" t="s">
        <v>215</v>
      </c>
      <c r="C23" s="217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92" customFormat="1" ht="18" customHeight="1">
      <c r="A24" s="211"/>
      <c r="B24" s="298" t="s">
        <v>216</v>
      </c>
      <c r="C24" s="217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92" customFormat="1" ht="18" customHeight="1">
      <c r="A25" s="213"/>
      <c r="B25" s="12" t="s">
        <v>204</v>
      </c>
      <c r="C25" s="191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5.0620027433116164</v>
      </c>
      <c r="M25" s="111">
        <f>'A7'!M25</f>
        <v>203.60742348078753</v>
      </c>
      <c r="N25" s="218"/>
    </row>
    <row r="26" spans="1:29" s="192" customFormat="1" ht="18" customHeight="1">
      <c r="A26" s="215"/>
      <c r="B26" s="31" t="s">
        <v>200</v>
      </c>
      <c r="C26" s="191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97.33462194738793</v>
      </c>
      <c r="N26" s="218"/>
    </row>
    <row r="27" spans="1:29" s="192" customFormat="1" ht="18" customHeight="1">
      <c r="A27" s="215"/>
      <c r="B27" s="31" t="s">
        <v>201</v>
      </c>
      <c r="C27" s="191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5.0620027433116164</v>
      </c>
      <c r="M27" s="111">
        <f>'A7'!M27</f>
        <v>106.27280153339957</v>
      </c>
    </row>
    <row r="28" spans="1:29" s="192" customFormat="1" ht="18" customHeight="1">
      <c r="A28" s="213"/>
      <c r="B28" s="12" t="s">
        <v>202</v>
      </c>
      <c r="C28" s="191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3.7724789501979989</v>
      </c>
      <c r="N28" s="218"/>
    </row>
    <row r="29" spans="1:29" s="192" customFormat="1" ht="18" customHeight="1">
      <c r="A29" s="215"/>
      <c r="B29" s="31" t="s">
        <v>200</v>
      </c>
      <c r="C29" s="191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3.7724789501979989</v>
      </c>
      <c r="N29" s="218"/>
    </row>
    <row r="30" spans="1:29" s="192" customFormat="1" ht="18" customHeight="1">
      <c r="A30" s="215"/>
      <c r="B30" s="31" t="s">
        <v>201</v>
      </c>
      <c r="C30" s="191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218"/>
    </row>
    <row r="31" spans="1:29" s="218" customFormat="1" ht="18" customHeight="1">
      <c r="A31" s="213"/>
      <c r="B31" s="12" t="s">
        <v>203</v>
      </c>
      <c r="C31" s="191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19.651647382791715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</row>
    <row r="32" spans="1:29" s="218" customFormat="1" ht="18" customHeight="1">
      <c r="A32" s="215"/>
      <c r="B32" s="31" t="s">
        <v>200</v>
      </c>
      <c r="C32" s="191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19.651647382791715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</row>
    <row r="33" spans="1:13" s="192" customFormat="1" ht="18" customHeight="1">
      <c r="A33" s="215"/>
      <c r="B33" s="31" t="s">
        <v>201</v>
      </c>
      <c r="C33" s="191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92" customFormat="1" ht="18" customHeight="1">
      <c r="A34" s="213"/>
      <c r="B34" s="12" t="s">
        <v>199</v>
      </c>
      <c r="C34" s="191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5.0620027433116164</v>
      </c>
      <c r="M34" s="111">
        <f>'A7'!M34</f>
        <v>227.03154981377719</v>
      </c>
    </row>
    <row r="35" spans="1:13" s="192" customFormat="1" ht="18" customHeight="1">
      <c r="A35" s="213"/>
      <c r="B35" s="304"/>
      <c r="C35" s="191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92" customFormat="1" ht="18" customHeight="1">
      <c r="A36" s="211"/>
      <c r="B36" s="298" t="s">
        <v>217</v>
      </c>
      <c r="C36" s="217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92" customFormat="1" ht="18" customHeight="1">
      <c r="A37" s="213"/>
      <c r="B37" s="12" t="s">
        <v>204</v>
      </c>
      <c r="C37" s="191"/>
      <c r="D37" s="111">
        <f>'A7'!D37</f>
        <v>26.752949579213446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26.752949579213446</v>
      </c>
      <c r="L37" s="111">
        <f>'A7'!L37</f>
        <v>0</v>
      </c>
      <c r="M37" s="111">
        <f>'A7'!M37</f>
        <v>154.12177280085137</v>
      </c>
    </row>
    <row r="38" spans="1:13" s="192" customFormat="1" ht="18" customHeight="1">
      <c r="A38" s="215"/>
      <c r="B38" s="31" t="s">
        <v>200</v>
      </c>
      <c r="C38" s="191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92" customFormat="1" ht="18" customHeight="1">
      <c r="A39" s="215"/>
      <c r="B39" s="31" t="s">
        <v>201</v>
      </c>
      <c r="C39" s="191"/>
      <c r="D39" s="111">
        <f>'A7'!D39</f>
        <v>26.752949579213446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26.752949579213446</v>
      </c>
      <c r="L39" s="111">
        <f>'A7'!L39</f>
        <v>0</v>
      </c>
      <c r="M39" s="111">
        <f>'A7'!M39</f>
        <v>154.12177280085137</v>
      </c>
    </row>
    <row r="40" spans="1:13" s="192" customFormat="1" ht="18" customHeight="1">
      <c r="A40" s="213"/>
      <c r="B40" s="12" t="s">
        <v>202</v>
      </c>
      <c r="C40" s="191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92" customFormat="1" ht="18" customHeight="1">
      <c r="A41" s="215"/>
      <c r="B41" s="31" t="s">
        <v>200</v>
      </c>
      <c r="C41" s="191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92" customFormat="1" ht="18" customHeight="1">
      <c r="A42" s="215"/>
      <c r="B42" s="31" t="s">
        <v>201</v>
      </c>
      <c r="C42" s="191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92" customFormat="1" ht="18" customHeight="1">
      <c r="A43" s="213"/>
      <c r="B43" s="12" t="s">
        <v>203</v>
      </c>
      <c r="C43" s="191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84.581987664800621</v>
      </c>
    </row>
    <row r="44" spans="1:13" s="192" customFormat="1" ht="18" customHeight="1">
      <c r="A44" s="215"/>
      <c r="B44" s="31" t="s">
        <v>200</v>
      </c>
      <c r="C44" s="191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50.581821197773067</v>
      </c>
    </row>
    <row r="45" spans="1:13" s="192" customFormat="1" ht="18" customHeight="1">
      <c r="A45" s="215"/>
      <c r="B45" s="31" t="s">
        <v>201</v>
      </c>
      <c r="C45" s="191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34.000166467027555</v>
      </c>
    </row>
    <row r="46" spans="1:13" s="192" customFormat="1" ht="18" customHeight="1">
      <c r="A46" s="213"/>
      <c r="B46" s="12" t="s">
        <v>199</v>
      </c>
      <c r="C46" s="191"/>
      <c r="D46" s="111">
        <f>'A7'!D46</f>
        <v>26.752949579213446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26.752949579213446</v>
      </c>
      <c r="L46" s="111">
        <f>'A7'!L46</f>
        <v>0</v>
      </c>
      <c r="M46" s="111">
        <f>'A7'!M46</f>
        <v>238.70376046565201</v>
      </c>
    </row>
    <row r="47" spans="1:13" s="192" customFormat="1" ht="18" customHeight="1">
      <c r="A47" s="213"/>
      <c r="B47" s="191"/>
      <c r="C47" s="191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92" customFormat="1" ht="18" customHeight="1">
      <c r="A48" s="213"/>
      <c r="B48" s="304" t="s">
        <v>218</v>
      </c>
      <c r="C48" s="191"/>
      <c r="D48" s="111">
        <f>'A7'!D48</f>
        <v>26.752949579213446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26.752949579213446</v>
      </c>
      <c r="L48" s="111">
        <f>'A7'!L48</f>
        <v>5.0620027433116164</v>
      </c>
      <c r="M48" s="111">
        <f>'A7'!M48</f>
        <v>465.7353102794292</v>
      </c>
    </row>
    <row r="49" spans="1:20" s="192" customFormat="1" ht="18" hidden="1" customHeight="1">
      <c r="A49" s="213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92" customFormat="1" ht="18" hidden="1" customHeight="1">
      <c r="A50" s="213"/>
      <c r="B50" s="190" t="s">
        <v>222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92" customFormat="1" ht="18" customHeight="1">
      <c r="A51" s="213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92" customFormat="1" ht="18" customHeight="1">
      <c r="A52" s="220"/>
      <c r="B52" s="311" t="s">
        <v>219</v>
      </c>
      <c r="C52" s="502"/>
      <c r="D52" s="501">
        <f>'A7'!D52</f>
        <v>6384.1739889738164</v>
      </c>
      <c r="E52" s="501">
        <f>'A7'!E52</f>
        <v>3391.6284253083149</v>
      </c>
      <c r="F52" s="501">
        <f>'A7'!F52</f>
        <v>333.82035124833135</v>
      </c>
      <c r="G52" s="501">
        <f>'A7'!G52</f>
        <v>219.44441922769568</v>
      </c>
      <c r="H52" s="501">
        <f>'A7'!H52</f>
        <v>478.15055525609023</v>
      </c>
      <c r="I52" s="501">
        <f>'A7'!I52</f>
        <v>11.258311458689501</v>
      </c>
      <c r="J52" s="501">
        <f>'A7'!J52</f>
        <v>120.18814490771973</v>
      </c>
      <c r="K52" s="501">
        <f>'A7'!K52</f>
        <v>10938.664196380658</v>
      </c>
      <c r="L52" s="501">
        <f>'A7'!L52</f>
        <v>4366.2854321696068</v>
      </c>
      <c r="M52" s="501">
        <f>'A7'!M52</f>
        <v>1288862.7555761191</v>
      </c>
      <c r="N52" s="218"/>
    </row>
    <row r="53" spans="1:20" s="192" customFormat="1" ht="18" hidden="1" customHeight="1">
      <c r="A53" s="219"/>
      <c r="B53" s="191" t="s">
        <v>223</v>
      </c>
      <c r="C53" s="191"/>
      <c r="D53" s="111"/>
      <c r="E53" s="111"/>
      <c r="F53" s="111"/>
      <c r="G53" s="111"/>
      <c r="H53" s="111"/>
      <c r="I53" s="111"/>
      <c r="J53" s="111"/>
      <c r="K53" s="112"/>
      <c r="L53" s="113"/>
      <c r="M53" s="132"/>
    </row>
    <row r="54" spans="1:20" s="192" customFormat="1" ht="18" hidden="1" customHeight="1">
      <c r="A54" s="220"/>
      <c r="B54" s="221" t="s">
        <v>276</v>
      </c>
      <c r="C54" s="221"/>
      <c r="D54" s="225"/>
      <c r="E54" s="225"/>
      <c r="F54" s="225"/>
      <c r="G54" s="225"/>
      <c r="H54" s="225"/>
      <c r="I54" s="225"/>
      <c r="J54" s="225"/>
      <c r="K54" s="226"/>
      <c r="L54" s="227"/>
      <c r="M54" s="133"/>
    </row>
    <row r="55" spans="1:20" s="44" customFormat="1" ht="18" customHeight="1">
      <c r="A55" s="531" t="s">
        <v>273</v>
      </c>
      <c r="B55" s="532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O55" s="42"/>
      <c r="P55" s="42"/>
      <c r="T55" s="45"/>
    </row>
    <row r="56" spans="1:20" s="14" customFormat="1" ht="15" customHeight="1">
      <c r="A56" s="531" t="s">
        <v>277</v>
      </c>
      <c r="B56" s="532"/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26"/>
      <c r="O56" s="44"/>
      <c r="P56" s="44"/>
    </row>
    <row r="57" spans="1:20" s="14" customFormat="1" ht="14.25">
      <c r="A57" s="531" t="s">
        <v>278</v>
      </c>
      <c r="B57" s="532"/>
      <c r="C57" s="53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26"/>
      <c r="O57" s="44"/>
      <c r="P57" s="44"/>
    </row>
    <row r="58" spans="1:20" s="44" customFormat="1" ht="18" hidden="1" customHeight="1">
      <c r="A58" s="531" t="s">
        <v>241</v>
      </c>
      <c r="B58" s="532"/>
      <c r="C58" s="532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O58" s="42"/>
      <c r="P58" s="42"/>
      <c r="T58" s="45"/>
    </row>
    <row r="59" spans="1:20" s="44" customFormat="1" ht="18" hidden="1" customHeight="1">
      <c r="A59" s="531" t="s">
        <v>279</v>
      </c>
      <c r="B59" s="532"/>
      <c r="C59" s="532"/>
      <c r="D59" s="532"/>
      <c r="E59" s="532"/>
      <c r="F59" s="532"/>
      <c r="G59" s="532"/>
      <c r="H59" s="532"/>
      <c r="I59" s="532"/>
      <c r="J59" s="532"/>
      <c r="K59" s="532"/>
      <c r="L59" s="532"/>
      <c r="M59" s="532"/>
      <c r="O59" s="42"/>
      <c r="P59" s="42"/>
      <c r="T59" s="45"/>
    </row>
    <row r="60" spans="1:20" s="193" customFormat="1" ht="15">
      <c r="A60" s="191"/>
      <c r="B60" s="191"/>
      <c r="C60" s="22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</row>
    <row r="61" spans="1:20" ht="15">
      <c r="A61" s="191"/>
      <c r="B61" s="222"/>
      <c r="C61" s="22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D27" sqref="D27"/>
      <selection pane="topRight" activeCell="D27" sqref="D27"/>
      <selection pane="bottomLeft" activeCell="D27" sqref="D27"/>
      <selection pane="bottomRight" activeCell="B6" sqref="B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503" t="s">
        <v>224</v>
      </c>
    </row>
    <row r="2" spans="1:44"/>
    <row r="3" spans="1:44" s="5" customFormat="1" ht="20.25">
      <c r="B3" s="504"/>
      <c r="C3" s="85"/>
      <c r="D3" s="248"/>
      <c r="E3" s="126"/>
      <c r="F3" s="86"/>
      <c r="G3" s="126"/>
      <c r="H3" s="86"/>
      <c r="I3" s="6"/>
      <c r="J3" s="41"/>
      <c r="K3" s="3"/>
      <c r="L3" s="3"/>
      <c r="M3" s="3"/>
      <c r="N3" s="3"/>
      <c r="O3" s="3"/>
      <c r="P3" s="4"/>
      <c r="Q3" s="69"/>
      <c r="AQ3" s="125"/>
    </row>
    <row r="4" spans="1:44" s="14" customFormat="1" ht="27.95" customHeight="1">
      <c r="A4" s="70"/>
      <c r="B4" s="16" t="s">
        <v>302</v>
      </c>
      <c r="C4" s="72"/>
      <c r="D4" s="541" t="s">
        <v>258</v>
      </c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542"/>
      <c r="Z4" s="542"/>
      <c r="AA4" s="542"/>
      <c r="AB4" s="542"/>
      <c r="AC4" s="542"/>
      <c r="AD4" s="542"/>
      <c r="AE4" s="542"/>
      <c r="AF4" s="542"/>
      <c r="AG4" s="542"/>
      <c r="AH4" s="542"/>
      <c r="AI4" s="542"/>
      <c r="AJ4" s="542"/>
      <c r="AK4" s="542"/>
      <c r="AL4" s="542"/>
      <c r="AM4" s="542"/>
      <c r="AN4" s="542"/>
      <c r="AO4" s="542"/>
      <c r="AP4" s="542"/>
      <c r="AQ4" s="542"/>
      <c r="AR4" s="543"/>
    </row>
    <row r="5" spans="1:44" s="14" customFormat="1" ht="30.75" customHeight="1">
      <c r="A5" s="73"/>
      <c r="B5" s="74"/>
      <c r="C5" s="74"/>
      <c r="D5" s="411" t="s">
        <v>121</v>
      </c>
      <c r="E5" s="25" t="s">
        <v>11</v>
      </c>
      <c r="F5" s="25" t="s">
        <v>149</v>
      </c>
      <c r="G5" s="25" t="s">
        <v>122</v>
      </c>
      <c r="H5" s="25" t="s">
        <v>42</v>
      </c>
      <c r="I5" s="25" t="s">
        <v>10</v>
      </c>
      <c r="J5" s="25" t="s">
        <v>9</v>
      </c>
      <c r="K5" s="25" t="s">
        <v>116</v>
      </c>
      <c r="L5" s="25" t="s">
        <v>55</v>
      </c>
      <c r="M5" s="25" t="s">
        <v>123</v>
      </c>
      <c r="N5" s="25" t="s">
        <v>43</v>
      </c>
      <c r="O5" s="25" t="s">
        <v>40</v>
      </c>
      <c r="P5" s="25" t="s">
        <v>124</v>
      </c>
      <c r="Q5" s="25" t="s">
        <v>8</v>
      </c>
      <c r="R5" s="25" t="s">
        <v>44</v>
      </c>
      <c r="S5" s="25" t="s">
        <v>45</v>
      </c>
      <c r="T5" s="25" t="s">
        <v>56</v>
      </c>
      <c r="U5" s="25" t="s">
        <v>125</v>
      </c>
      <c r="V5" s="25" t="s">
        <v>57</v>
      </c>
      <c r="W5" s="25" t="s">
        <v>7</v>
      </c>
      <c r="X5" s="25" t="s">
        <v>46</v>
      </c>
      <c r="Y5" s="25" t="s">
        <v>126</v>
      </c>
      <c r="Z5" s="25" t="s">
        <v>127</v>
      </c>
      <c r="AA5" s="243" t="s">
        <v>47</v>
      </c>
      <c r="AB5" s="243" t="s">
        <v>128</v>
      </c>
      <c r="AC5" s="247" t="s">
        <v>61</v>
      </c>
      <c r="AD5" s="243" t="s">
        <v>58</v>
      </c>
      <c r="AE5" s="243" t="s">
        <v>129</v>
      </c>
      <c r="AF5" s="243" t="s">
        <v>48</v>
      </c>
      <c r="AG5" s="243" t="s">
        <v>49</v>
      </c>
      <c r="AH5" s="243" t="s">
        <v>150</v>
      </c>
      <c r="AI5" s="243" t="s">
        <v>50</v>
      </c>
      <c r="AJ5" s="243" t="s">
        <v>130</v>
      </c>
      <c r="AK5" s="243" t="s">
        <v>41</v>
      </c>
      <c r="AL5" s="243" t="s">
        <v>62</v>
      </c>
      <c r="AM5" s="243" t="s">
        <v>131</v>
      </c>
      <c r="AN5" s="243" t="s">
        <v>51</v>
      </c>
      <c r="AO5" s="243" t="s">
        <v>52</v>
      </c>
      <c r="AP5" s="243" t="s">
        <v>53</v>
      </c>
      <c r="AQ5" s="243" t="s">
        <v>54</v>
      </c>
      <c r="AR5" s="494" t="s">
        <v>198</v>
      </c>
    </row>
    <row r="6" spans="1:44" s="14" customFormat="1" ht="18" customHeight="1">
      <c r="A6" s="75"/>
      <c r="B6" s="28" t="s">
        <v>319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8"/>
      <c r="B7" s="12" t="s">
        <v>204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200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201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202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200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201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203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200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201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199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304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98" t="s">
        <v>215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98" t="s">
        <v>216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204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0.21284452984646901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20.035166443399998</v>
      </c>
    </row>
    <row r="21" spans="1:44" s="14" customFormat="1" ht="18" customHeight="1">
      <c r="A21" s="79"/>
      <c r="B21" s="31" t="s">
        <v>200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201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0.21284452984646901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20.035166443399998</v>
      </c>
    </row>
    <row r="23" spans="1:44" s="14" customFormat="1" ht="18" customHeight="1">
      <c r="A23" s="79"/>
      <c r="B23" s="12" t="s">
        <v>202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200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201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203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200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201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199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0.21284452984646901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20.035166443399998</v>
      </c>
    </row>
    <row r="30" spans="1:44" s="14" customFormat="1" ht="18" customHeight="1">
      <c r="A30" s="78"/>
      <c r="B30" s="304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98" t="s">
        <v>217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204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200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201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202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200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201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203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200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201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199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304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304" t="s">
        <v>218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0.21284452984646901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20.035166443399998</v>
      </c>
    </row>
    <row r="44" spans="1:44" s="14" customFormat="1" ht="18" customHeight="1">
      <c r="A44" s="78"/>
      <c r="B44" s="282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311" t="s">
        <v>219</v>
      </c>
      <c r="C45" s="92"/>
      <c r="D45" s="438">
        <f>'A8'!D50</f>
        <v>0</v>
      </c>
      <c r="E45" s="438">
        <f>'A8'!E50</f>
        <v>0</v>
      </c>
      <c r="F45" s="438">
        <f>'A8'!F50</f>
        <v>0</v>
      </c>
      <c r="G45" s="438">
        <f>'A8'!G50</f>
        <v>0</v>
      </c>
      <c r="H45" s="438">
        <f>'A8'!H50</f>
        <v>0</v>
      </c>
      <c r="I45" s="438">
        <f>'A8'!I50</f>
        <v>0</v>
      </c>
      <c r="J45" s="438">
        <f>'A8'!J50</f>
        <v>0</v>
      </c>
      <c r="K45" s="438">
        <f>'A8'!K50</f>
        <v>0</v>
      </c>
      <c r="L45" s="438">
        <f>'A8'!L50</f>
        <v>0</v>
      </c>
      <c r="M45" s="438">
        <f>'A8'!M50</f>
        <v>0</v>
      </c>
      <c r="N45" s="438">
        <f>'A8'!N50</f>
        <v>1.7490883658443879</v>
      </c>
      <c r="O45" s="438">
        <f>'A8'!O50</f>
        <v>21.653943885154426</v>
      </c>
      <c r="P45" s="438">
        <f>'A8'!P50</f>
        <v>0.33448923237563505</v>
      </c>
      <c r="Q45" s="438">
        <f>'A8'!Q50</f>
        <v>0</v>
      </c>
      <c r="R45" s="438">
        <f>'A8'!R50</f>
        <v>4.1758581378578949E-2</v>
      </c>
      <c r="S45" s="438">
        <f>'A8'!S50</f>
        <v>0</v>
      </c>
      <c r="T45" s="438">
        <f>'A8'!T50</f>
        <v>0</v>
      </c>
      <c r="U45" s="438">
        <f>'A8'!U50</f>
        <v>0</v>
      </c>
      <c r="V45" s="438">
        <f>'A8'!V50</f>
        <v>0.32600000000000001</v>
      </c>
      <c r="W45" s="438">
        <f>'A8'!W50</f>
        <v>0</v>
      </c>
      <c r="X45" s="438">
        <f>'A8'!X50</f>
        <v>0</v>
      </c>
      <c r="Y45" s="438">
        <f>'A8'!Y50</f>
        <v>0</v>
      </c>
      <c r="Z45" s="438">
        <f>'A8'!Z50</f>
        <v>6.8503958220282601E-3</v>
      </c>
      <c r="AA45" s="438">
        <f>'A8'!AA50</f>
        <v>0</v>
      </c>
      <c r="AB45" s="438">
        <f>'A8'!AB50</f>
        <v>0</v>
      </c>
      <c r="AC45" s="438">
        <f>'A8'!AC50</f>
        <v>576.89250771078412</v>
      </c>
      <c r="AD45" s="438">
        <f>'A8'!AD50</f>
        <v>1863.5028731049429</v>
      </c>
      <c r="AE45" s="438">
        <f>'A8'!AE50</f>
        <v>0</v>
      </c>
      <c r="AF45" s="438">
        <f>'A8'!AF50</f>
        <v>0</v>
      </c>
      <c r="AG45" s="438">
        <f>'A8'!AG50</f>
        <v>0.96677521326740257</v>
      </c>
      <c r="AH45" s="438">
        <f>'A8'!AH50</f>
        <v>0</v>
      </c>
      <c r="AI45" s="438">
        <f>'A8'!AI50</f>
        <v>0</v>
      </c>
      <c r="AJ45" s="438">
        <f>'A8'!AJ50</f>
        <v>0</v>
      </c>
      <c r="AK45" s="438">
        <f>'A8'!AK50</f>
        <v>0</v>
      </c>
      <c r="AL45" s="438">
        <f>'A8'!AL50</f>
        <v>29.113401754733484</v>
      </c>
      <c r="AM45" s="438">
        <f>'A8'!AM50</f>
        <v>0</v>
      </c>
      <c r="AN45" s="438">
        <f>'A8'!AN50</f>
        <v>0</v>
      </c>
      <c r="AO45" s="438">
        <f>'A8'!AO50</f>
        <v>0</v>
      </c>
      <c r="AP45" s="438">
        <f>'A8'!AP50</f>
        <v>0</v>
      </c>
      <c r="AQ45" s="438">
        <f>'A8'!AQ50</f>
        <v>16.638860512119681</v>
      </c>
      <c r="AR45" s="438">
        <f>'A8'!AR50</f>
        <v>14676.254772686152</v>
      </c>
    </row>
    <row r="46" spans="1:44" s="44" customFormat="1" ht="18" customHeight="1">
      <c r="A46" s="531" t="s">
        <v>280</v>
      </c>
      <c r="B46" s="532"/>
      <c r="C46" s="532"/>
      <c r="D46" s="532"/>
      <c r="E46" s="532"/>
      <c r="F46" s="532"/>
      <c r="G46" s="532"/>
      <c r="H46" s="532"/>
      <c r="I46" s="532"/>
      <c r="J46" s="532"/>
      <c r="K46" s="532"/>
      <c r="L46" s="532"/>
      <c r="M46" s="532"/>
      <c r="O46" s="42"/>
      <c r="P46" s="42"/>
      <c r="T46" s="45"/>
    </row>
    <row r="47" spans="1:44" s="44" customFormat="1" ht="18" hidden="1" customHeight="1">
      <c r="A47" s="531" t="s">
        <v>272</v>
      </c>
      <c r="B47" s="532"/>
      <c r="C47" s="532"/>
      <c r="D47" s="532"/>
      <c r="E47" s="532"/>
      <c r="F47" s="532"/>
      <c r="G47" s="532"/>
      <c r="H47" s="532"/>
      <c r="I47" s="532"/>
      <c r="J47" s="532"/>
      <c r="K47" s="532"/>
      <c r="L47" s="532"/>
      <c r="M47" s="532"/>
      <c r="O47" s="42"/>
      <c r="P47" s="42"/>
      <c r="T47" s="45"/>
    </row>
    <row r="48" spans="1:44" s="44" customFormat="1" ht="20.25">
      <c r="A48" s="412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3"/>
    </row>
    <row r="52" spans="1:21"/>
    <row r="53" spans="1:21" hidden="1">
      <c r="D53" s="143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Execution_method_RUS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Execution_method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2007-09-13T13:59:56Z</cp:lastPrinted>
  <dcterms:created xsi:type="dcterms:W3CDTF">2000-03-23T14:24:07Z</dcterms:created>
  <dcterms:modified xsi:type="dcterms:W3CDTF">2019-10-07T14:12:45Z</dcterms:modified>
</cp:coreProperties>
</file>